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10110" tabRatio="803" activeTab="2"/>
  </bookViews>
  <sheets>
    <sheet name="Spis tabel" sheetId="1" r:id="rId1"/>
    <sheet name="Metodologia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12" r:id="rId12"/>
  </sheets>
  <definedNames>
    <definedName name="_xlfn.SINGLE" hidden="1">#NAME?</definedName>
    <definedName name="kwartal">'Spis tabel'!$B$15</definedName>
    <definedName name="_xlnm.Print_Area" localSheetId="0">'Spis tabel'!$A$1:$O$12</definedName>
    <definedName name="rok">'Spis tabel'!$B$14</definedName>
    <definedName name="_xlnm.Print_Titles" localSheetId="2">'tab1'!$A:$G,'tab1'!$2:$8</definedName>
    <definedName name="_xlnm.Print_Titles" localSheetId="11">'tab10'!$A:$G,'tab10'!$2:$7</definedName>
    <definedName name="_xlnm.Print_Titles" localSheetId="3">'tab2'!$A:$G,'tab2'!$2:$8</definedName>
    <definedName name="_xlnm.Print_Titles" localSheetId="6">'tab5'!$A:$G,'tab5'!$2:$9</definedName>
    <definedName name="_xlnm.Print_Titles" localSheetId="7">'tab6'!$A:$G,'tab6'!$2:$8</definedName>
    <definedName name="_xlnm.Print_Titles" localSheetId="8">'tab7'!$A:$G,'tab7'!$2:$10</definedName>
    <definedName name="_xlnm.Print_Titles" localSheetId="9">'tab8'!$A:$G,'tab8'!$2:$10</definedName>
    <definedName name="_xlnm.Print_Titles" localSheetId="10">'tab9'!$A:$G,'tab9'!$4:$7</definedName>
  </definedNames>
  <calcPr fullCalcOnLoad="1"/>
</workbook>
</file>

<file path=xl/sharedStrings.xml><?xml version="1.0" encoding="utf-8"?>
<sst xmlns="http://schemas.openxmlformats.org/spreadsheetml/2006/main" count="5564" uniqueCount="507">
  <si>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</si>
  <si>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</si>
  <si>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</si>
  <si>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</si>
  <si>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</si>
  <si>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</si>
  <si>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</si>
  <si>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</si>
  <si>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</si>
  <si>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</si>
  <si>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</si>
  <si>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</si>
  <si>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</si>
  <si>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</si>
  <si>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</si>
  <si>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</si>
  <si>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</si>
  <si>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</si>
  <si>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</si>
  <si>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</si>
  <si>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</si>
  <si>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</si>
  <si>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</si>
  <si>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</si>
  <si>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</si>
  <si>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</si>
  <si>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</si>
  <si>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papiery wart.</t>
  </si>
  <si>
    <t>zobowiązania wymagalne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</si>
  <si>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</si>
  <si>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</si>
  <si>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</si>
  <si>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</si>
  <si>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</si>
  <si>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</si>
  <si>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</si>
  <si>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</si>
  <si>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</si>
  <si>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</si>
  <si>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</si>
  <si>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</si>
  <si>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</si>
  <si>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</si>
  <si>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</si>
  <si>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</si>
  <si>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</si>
  <si>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</si>
  <si>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</si>
  <si>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</si>
  <si>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</si>
  <si>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</si>
  <si>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</si>
  <si>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</si>
  <si>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</si>
  <si>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</si>
  <si>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</si>
  <si>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</si>
  <si>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</si>
  <si>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</si>
  <si>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</si>
  <si>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</si>
  <si>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</si>
  <si>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</si>
  <si>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</si>
  <si>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</si>
  <si>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</si>
  <si>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</si>
  <si>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</si>
  <si>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</si>
  <si>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</si>
  <si>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</si>
  <si>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</si>
  <si>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</si>
  <si>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</si>
  <si>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</si>
  <si>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</si>
  <si>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</si>
  <si>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</si>
  <si>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Wynik budżetu
(-) deficyt / (+) nadwyżka</t>
  </si>
  <si>
    <t>subwencja ogólna i środki na uzupełnienie dochodów</t>
  </si>
  <si>
    <t>754
Bezpieczeństwo publiczne i ochrona ppoż</t>
  </si>
  <si>
    <t>Metodologia do tabel</t>
  </si>
  <si>
    <t>Tabela</t>
  </si>
  <si>
    <t>Kolumna</t>
  </si>
  <si>
    <t>Treść pozycji</t>
  </si>
  <si>
    <t>Źródło</t>
  </si>
  <si>
    <t>dochody ogółem (plan)</t>
  </si>
  <si>
    <t>Rb-NDS</t>
  </si>
  <si>
    <t>AP</t>
  </si>
  <si>
    <t>dochody ogółem (wykonanie)</t>
  </si>
  <si>
    <t>AW</t>
  </si>
  <si>
    <t xml:space="preserve">wskaźnik wykonania planu </t>
  </si>
  <si>
    <t>x</t>
  </si>
  <si>
    <t>wydatki ogółem (plan)</t>
  </si>
  <si>
    <t>BP</t>
  </si>
  <si>
    <t>wydatki ogółem (wykonanie)</t>
  </si>
  <si>
    <t>BW</t>
  </si>
  <si>
    <t>wskaźnik wykonania planu</t>
  </si>
  <si>
    <t>wynik budżetu (plan)</t>
  </si>
  <si>
    <t>CP</t>
  </si>
  <si>
    <t>wynik budżetu (wykonanie)</t>
  </si>
  <si>
    <t>CW</t>
  </si>
  <si>
    <t>15-16</t>
  </si>
  <si>
    <t>relacja nadwyżki/deficytu do dochodów</t>
  </si>
  <si>
    <t>Rb-27s</t>
  </si>
  <si>
    <t>dochody majątkowe (plan)</t>
  </si>
  <si>
    <t>dochody bieżące (plan)</t>
  </si>
  <si>
    <t>dochody majątkowe (wykonanie)</t>
  </si>
  <si>
    <t>dochody bieżące (wykonanie)</t>
  </si>
  <si>
    <t>13-15</t>
  </si>
  <si>
    <t>wskaźniki wykonania planu</t>
  </si>
  <si>
    <t>Rb-28s</t>
  </si>
  <si>
    <t>wydatki majątkowe (plan)</t>
  </si>
  <si>
    <t>wydatki bieżące (plan)</t>
  </si>
  <si>
    <t>wydatki ogółem  (wykonanie)</t>
  </si>
  <si>
    <t>wydatki majątkowe (wykonanie)</t>
  </si>
  <si>
    <t>wydatki bieżące (wykonanie)</t>
  </si>
  <si>
    <t>22-24</t>
  </si>
  <si>
    <t>zobowiązania ogółem</t>
  </si>
  <si>
    <t>Rb-Z</t>
  </si>
  <si>
    <t>E</t>
  </si>
  <si>
    <t>zob. z tytułu papierów wartościowych</t>
  </si>
  <si>
    <t>E1</t>
  </si>
  <si>
    <t>zob. z tytułu kredytów i pożyczek</t>
  </si>
  <si>
    <t>E2</t>
  </si>
  <si>
    <t>E4</t>
  </si>
  <si>
    <t>wskaźniki struktury zobowiązań</t>
  </si>
  <si>
    <t>suma rb-27s</t>
  </si>
  <si>
    <t>dochody własne (plan)</t>
  </si>
  <si>
    <t>8 = 7 - 9 - 10</t>
  </si>
  <si>
    <t>subwencje ogółem (plan)</t>
  </si>
  <si>
    <t>275, 276, 277, 279, 292, 618</t>
  </si>
  <si>
    <t>dochody własne (wykonanie)</t>
  </si>
  <si>
    <t>12 = 11 - 13 - 14</t>
  </si>
  <si>
    <t>subwencje ogółem (wykonanie)</t>
  </si>
  <si>
    <t>15-18</t>
  </si>
  <si>
    <t>19-21</t>
  </si>
  <si>
    <t>wskaźniki struktury wykonania dochodów</t>
  </si>
  <si>
    <t>22-25</t>
  </si>
  <si>
    <t>wskaźniki dynamiki dochodów wykonanych (do roku poprzedniego)</t>
  </si>
  <si>
    <t xml:space="preserve">suma Rb-28s </t>
  </si>
  <si>
    <t>8 = 7 - 14 (wyd.ogółem - wyd.majątkowe)</t>
  </si>
  <si>
    <t>wynagrodzenia i pochodne (plan)</t>
  </si>
  <si>
    <t>dotacje (plan)</t>
  </si>
  <si>
    <t>obsługa długu  (plan)</t>
  </si>
  <si>
    <t>poręczenia i gwarancje  (plan)</t>
  </si>
  <si>
    <t>pozostałe wydatki bieżące  (plan)</t>
  </si>
  <si>
    <t>13 = 8 - (9+10+11+12)</t>
  </si>
  <si>
    <t>Wydatki majątkowe  (plan)</t>
  </si>
  <si>
    <t>wydatki inwestycyjne  (plan)</t>
  </si>
  <si>
    <t>wynagrodzenia i pochodne (wykonanie)</t>
  </si>
  <si>
    <t>dotacje (wykonanie)</t>
  </si>
  <si>
    <t>obsługa długu  (wykonanie)</t>
  </si>
  <si>
    <t>poręczenia i gwarancje  (wykonanie)</t>
  </si>
  <si>
    <t>pozostałe wydatki bieżące  (wykonanie)</t>
  </si>
  <si>
    <t>Wydatki majątkowe  (wykonanie)</t>
  </si>
  <si>
    <t>wydatki inwestycyjne  (wykonanie)</t>
  </si>
  <si>
    <t>suma Rb-28s</t>
  </si>
  <si>
    <t>wydatki wg działów (plan)</t>
  </si>
  <si>
    <t>plan wydatków w poszczególnych wybranych działach (wg nagłówka tabeli 7)</t>
  </si>
  <si>
    <t>pozostałe (plan)</t>
  </si>
  <si>
    <t>wydatki wg działów (wykonanie)</t>
  </si>
  <si>
    <t>wykonanie wydatków w poszczególnych wybranych działach (wg nagłówka tabeli 8)</t>
  </si>
  <si>
    <t>pozostałe (wykonanie)</t>
  </si>
  <si>
    <t>wynik operacyjny (plan)</t>
  </si>
  <si>
    <t>wynik operacyjny (wykonanie)</t>
  </si>
  <si>
    <t>11-13</t>
  </si>
  <si>
    <t>Przychody (plan)</t>
  </si>
  <si>
    <t>Przychody (wykonanie)</t>
  </si>
  <si>
    <t xml:space="preserve">spłata pożyczek udzielonych </t>
  </si>
  <si>
    <t xml:space="preserve">prywatyzacja majątku </t>
  </si>
  <si>
    <t>Rozchody (plan)</t>
  </si>
  <si>
    <t xml:space="preserve">Struktura </t>
  </si>
  <si>
    <t>Rozchody (wykonanie)</t>
  </si>
  <si>
    <t>pożyczki udzielone</t>
  </si>
  <si>
    <t>wolne środki</t>
  </si>
  <si>
    <t>przychody ogółem (plan)</t>
  </si>
  <si>
    <t>spłata pożyczek udzielonych  (plan)</t>
  </si>
  <si>
    <t>prywatyzacja majątku  (plan)</t>
  </si>
  <si>
    <t xml:space="preserve">wskaźniki struktury planu przychodów </t>
  </si>
  <si>
    <t>przychody ogółem (wykonanie)</t>
  </si>
  <si>
    <t>spłata pożyczek udzielonych  (wykonanie)</t>
  </si>
  <si>
    <t>prywatyzacja majątku  (wykonanie)</t>
  </si>
  <si>
    <t xml:space="preserve">wskaźniki struktury wykonania przychodów </t>
  </si>
  <si>
    <t>pożyczki udzielone  (plan)</t>
  </si>
  <si>
    <t>pożyczki udzielone  (wykonanie)</t>
  </si>
  <si>
    <t>wskaźniki struktury wykonania rozchodów</t>
  </si>
  <si>
    <t>rozchody ogółem  (plan)</t>
  </si>
  <si>
    <t>wskaźniki struktury planu rozchodów</t>
  </si>
  <si>
    <t>rozchody ogółem (wykonanie)</t>
  </si>
  <si>
    <t>926
Kultura fizyczna</t>
  </si>
  <si>
    <t>855
Rodzina</t>
  </si>
  <si>
    <t>8-23</t>
  </si>
  <si>
    <t xml:space="preserve">24 = 7 - suma(8 do 23) </t>
  </si>
  <si>
    <t>kredyty, pożyczki, emisja papierów wartościowych</t>
  </si>
  <si>
    <t>kredyty, pożyczki, emisja pap. wart.</t>
  </si>
  <si>
    <t>spłaty kredytów i pożyczek, wykup papierów wartościowych</t>
  </si>
  <si>
    <t>spłaty kredytów i pożyczek, wykup pap. wart.</t>
  </si>
  <si>
    <t>pożyczki
udzielone</t>
  </si>
  <si>
    <t>kredyty, pożyczki, emisja papierów wartościowych  (plan)</t>
  </si>
  <si>
    <t>D1P</t>
  </si>
  <si>
    <t>D11P</t>
  </si>
  <si>
    <t>D12P</t>
  </si>
  <si>
    <t>D13P</t>
  </si>
  <si>
    <t>D14P</t>
  </si>
  <si>
    <t>D15P</t>
  </si>
  <si>
    <t>D16P</t>
  </si>
  <si>
    <t>D1W</t>
  </si>
  <si>
    <t>D11W</t>
  </si>
  <si>
    <t>D12W</t>
  </si>
  <si>
    <t>D13W</t>
  </si>
  <si>
    <t>D14W</t>
  </si>
  <si>
    <t>D15W</t>
  </si>
  <si>
    <t>D16W</t>
  </si>
  <si>
    <t>spłaty kredytów i pożyczek, wykup papierów wartościowych  (plan)</t>
  </si>
  <si>
    <t>spłaty kredytów i pożyczek, wykup papierów wartościowych  (wykonanie)</t>
  </si>
  <si>
    <t>18-20</t>
  </si>
  <si>
    <t>D2P</t>
  </si>
  <si>
    <t>D21P</t>
  </si>
  <si>
    <t>D22P</t>
  </si>
  <si>
    <t>D23P</t>
  </si>
  <si>
    <t>8..10 : 7</t>
  </si>
  <si>
    <t>D2W</t>
  </si>
  <si>
    <t>D21W</t>
  </si>
  <si>
    <t>D22W</t>
  </si>
  <si>
    <t>D23W</t>
  </si>
  <si>
    <t>15..17 : 14</t>
  </si>
  <si>
    <t>kredyty, pożyczki, emisja papierów wartościowych  (wykonanie)</t>
  </si>
  <si>
    <t>wolne środki  (plan)</t>
  </si>
  <si>
    <t>wolne środki  (wykonanie)</t>
  </si>
  <si>
    <t>A2P</t>
  </si>
  <si>
    <t>A1P</t>
  </si>
  <si>
    <t>A2W</t>
  </si>
  <si>
    <t>A1W</t>
  </si>
  <si>
    <t>B2P</t>
  </si>
  <si>
    <t>B1P</t>
  </si>
  <si>
    <t>B2W</t>
  </si>
  <si>
    <t>B1W</t>
  </si>
  <si>
    <t>C1P</t>
  </si>
  <si>
    <t>C1W</t>
  </si>
  <si>
    <t>Pozycja sprawozdania / Paragrafy / Grupy paragrafów / Formuła licząca</t>
  </si>
  <si>
    <t>1400, 1401, 1402, 1403</t>
  </si>
  <si>
    <t>1200, 1201, 1202, 1203</t>
  </si>
  <si>
    <t>16xx</t>
  </si>
  <si>
    <t>1600, 1601, 1602, 1610, 1611, 1612</t>
  </si>
  <si>
    <t>nadwyżka z lat ubiegłych, pomniejszona o niewykorzystane środki pieniężne</t>
  </si>
  <si>
    <t>niewykorzystane środki pieniężne</t>
  </si>
  <si>
    <t>nadwyżka z lat ubiegłych, pomniejszona…</t>
  </si>
  <si>
    <t>nadwyżka z lat ubiegłych, pomniejszona o niewykorzystane środki pieniężne  (plan)</t>
  </si>
  <si>
    <t>niewykorzystane środki pieniężne  (plan)</t>
  </si>
  <si>
    <t>15-21</t>
  </si>
  <si>
    <t>nadwyżka z lat ubiegłych, pomniejszona o niewykorzystane środki pieniężne  (wykonanie)</t>
  </si>
  <si>
    <t>niewykorzystane środki pieniężne  (wykonanie)</t>
  </si>
  <si>
    <t>8..14 : 7</t>
  </si>
  <si>
    <t>dotacje i środki o charakterze celowym</t>
  </si>
  <si>
    <t>dotacje i środki o charakterze celowym ogółem (plan)</t>
  </si>
  <si>
    <t>dotacje i środki o charakterze celowym ogółem (wykonanie)</t>
  </si>
  <si>
    <t>200, 201, 202, 203, 204, 205, 206, 207, 208, 210, 211, 212, 213, 216, 217, 218, 221, 222, 223, 231, 232, 233, 238, 244, 246, 253, 269, 270, 271, 273, 278, 287, 288, 290, 609, 610, 620, 625, 626, 628, 629, 630, 631, 632, 633, 634, 635, 637, 638, 639, 641, 642, 643, 644, 645, 651, 652, 653, 656, 661, 662, 663, 664, 665, 670, 671</t>
  </si>
  <si>
    <t>inne źródła, w tym środki z lokat dokonanych w latach ubiegłych</t>
  </si>
  <si>
    <t>stan niespłaconych zobowiązań przeznaczonych na cel, o którym mowa w art. 89 ust. 1 pkt 1 uofp</t>
  </si>
  <si>
    <t>stan niespłaconych zobowiązań…</t>
  </si>
  <si>
    <t>inne źródła,
w tym środki
z lokat…</t>
  </si>
  <si>
    <t>inne cele,
w tym lokaty
na okres wykraczający poza rok budżetowy</t>
  </si>
  <si>
    <t>inne cele,
w tym lokaty…</t>
  </si>
  <si>
    <t>inne źródła, w tym środki z lokat dokonanych w latach ubiegłych  (plan)</t>
  </si>
  <si>
    <t>inne źródła, w tym środki z lokat dokonanych w latach ubiegłych  (wykonanie)</t>
  </si>
  <si>
    <t>stan niespłaconych zobowiązań przeznaczonych na cel, o którym mowa w art. 89 ust. 1 pkt 1 uofp  (wykonanie)</t>
  </si>
  <si>
    <t>D18P</t>
  </si>
  <si>
    <t>D18W</t>
  </si>
  <si>
    <t>D17W</t>
  </si>
  <si>
    <t>31-38</t>
  </si>
  <si>
    <t>23..30 : 22</t>
  </si>
  <si>
    <t>inne cele, w tym lokaty na okres wykraczający poza rok budżetowy  (plan)</t>
  </si>
  <si>
    <t>inne cele, w tym lokaty na okres wykraczający poza rok budżetowy  (wykonanie)</t>
  </si>
  <si>
    <t>G</t>
  </si>
  <si>
    <t>BIŁGORAJ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</si>
  <si>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</si>
  <si>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</si>
  <si>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</si>
  <si>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</si>
  <si>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</si>
  <si>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</si>
  <si>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</si>
  <si>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</si>
  <si>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</si>
  <si>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</si>
  <si>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</si>
  <si>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</si>
  <si>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</si>
  <si>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</si>
  <si>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</si>
  <si>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</si>
  <si>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</si>
  <si>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</si>
  <si>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</si>
  <si>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</si>
  <si>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</si>
  <si>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</si>
  <si>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</si>
  <si>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</si>
  <si>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</si>
  <si>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</si>
  <si>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</si>
  <si>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</si>
  <si>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</si>
  <si>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</si>
  <si>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</si>
  <si>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</si>
  <si>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</si>
  <si>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</si>
  <si>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</si>
  <si>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</si>
  <si>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</si>
  <si>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</si>
  <si>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</si>
  <si>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</si>
  <si>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</si>
  <si>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</si>
  <si>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GORZKÓW</t>
  </si>
  <si>
    <t>GOŚCIERADÓW</t>
  </si>
  <si>
    <t>GRABOWIEC</t>
  </si>
  <si>
    <t>HANNA</t>
  </si>
  <si>
    <t>HAŃSK</t>
  </si>
  <si>
    <t>HORODŁO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</si>
  <si>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</si>
  <si>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</si>
  <si>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</si>
  <si>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</si>
  <si>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</si>
  <si>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</si>
  <si>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</si>
  <si>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KAMIEŃ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</si>
  <si>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</si>
  <si>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</si>
  <si>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</si>
  <si>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</si>
  <si>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</si>
  <si>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</si>
  <si>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</si>
  <si>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</si>
  <si>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</si>
  <si>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</si>
  <si>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</si>
  <si>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</si>
  <si>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</si>
  <si>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</si>
  <si>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</si>
  <si>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</si>
  <si>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</si>
  <si>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</si>
  <si>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</si>
  <si>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</si>
  <si>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</si>
  <si>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</si>
  <si>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</si>
  <si>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</si>
  <si>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</si>
  <si>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</si>
  <si>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</si>
  <si>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</si>
  <si>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</si>
  <si>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</si>
  <si>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</si>
  <si>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</si>
  <si>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</si>
  <si>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</si>
  <si>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</si>
  <si>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</si>
  <si>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</si>
  <si>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PODEDWÓRZE</t>
  </si>
  <si>
    <t>POTOK GÓRNY</t>
  </si>
  <si>
    <t>POTOK WIELKI</t>
  </si>
  <si>
    <t>PUCHACZÓW</t>
  </si>
  <si>
    <t>RACHANIE</t>
  </si>
  <si>
    <t>RADECZNICA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</si>
  <si>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</si>
  <si>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</si>
  <si>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</si>
  <si>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</si>
  <si>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</si>
  <si>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</si>
  <si>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</si>
  <si>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</si>
  <si>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</si>
  <si>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</si>
  <si>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</si>
  <si>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</si>
  <si>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</si>
  <si>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</si>
  <si>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</si>
  <si>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</si>
  <si>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</si>
  <si>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</si>
  <si>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</si>
  <si>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</si>
  <si>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</si>
  <si>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</si>
  <si>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</si>
  <si>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</si>
  <si>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</si>
  <si>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</si>
  <si>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</si>
  <si>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</si>
  <si>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</si>
  <si>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</si>
  <si>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</si>
  <si>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</si>
  <si>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UCHANIE</t>
  </si>
  <si>
    <t>ULAN-MAJORAT</t>
  </si>
  <si>
    <t>ULHÓWEK</t>
  </si>
  <si>
    <t>UŁĘŻ</t>
  </si>
  <si>
    <t>URSZULIN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</si>
  <si>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</si>
  <si>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</si>
  <si>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</si>
  <si>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</si>
  <si>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</si>
  <si>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</si>
  <si>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</si>
  <si>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</si>
  <si>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</si>
  <si>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</si>
  <si>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</si>
  <si>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</si>
  <si>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</si>
  <si>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</si>
  <si>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</si>
  <si>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</si>
  <si>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</si>
  <si>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</si>
  <si>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</si>
  <si>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</si>
  <si>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</si>
  <si>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</si>
  <si>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</si>
  <si>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</si>
  <si>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</si>
  <si>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</si>
  <si>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CZEMIERNIKI</t>
  </si>
  <si>
    <t>FRAMPOL</t>
  </si>
  <si>
    <t>GORAJ</t>
  </si>
  <si>
    <t>IZBICA</t>
  </si>
  <si>
    <t>JANÓW LUBELSKI</t>
  </si>
  <si>
    <t>JÓZEFÓW</t>
  </si>
  <si>
    <t>JÓZEFÓW nad Wisłą</t>
  </si>
  <si>
    <t>KAMIONKA</t>
  </si>
  <si>
    <t>KAZIMIERZ DOLNY</t>
  </si>
  <si>
    <t>KOCK</t>
  </si>
  <si>
    <t>KRASNOBRÓD</t>
  </si>
  <si>
    <t>LUBYCZA KRÓLEWSKA</t>
  </si>
  <si>
    <t>ŁASZCZÓW</t>
  </si>
  <si>
    <t>ŁĘCZNA</t>
  </si>
  <si>
    <t>MODLIBORZYCE</t>
  </si>
  <si>
    <t>NAŁĘCZÓW</t>
  </si>
  <si>
    <t>OPOLE LUBELSKIE</t>
  </si>
  <si>
    <t>OSTRÓW LUBELSKI</t>
  </si>
  <si>
    <t>PARCZEW</t>
  </si>
  <si>
    <t>PIASKI</t>
  </si>
  <si>
    <t>PISZCZAC</t>
  </si>
  <si>
    <t>PONIATOWA</t>
  </si>
  <si>
    <t>REJOWIEC</t>
  </si>
  <si>
    <t>RYKI</t>
  </si>
  <si>
    <t>SIEDLISZCZE</t>
  </si>
  <si>
    <t>SZCZEBRZESZYN</t>
  </si>
  <si>
    <t>TARNOGRÓD</t>
  </si>
  <si>
    <t>TUROBIN</t>
  </si>
  <si>
    <t>TYSZOWCE</t>
  </si>
  <si>
    <t>URZĘDÓW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</si>
  <si>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</si>
  <si>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</si>
  <si>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</si>
  <si>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</si>
  <si>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</si>
  <si>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</si>
  <si>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</si>
  <si>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</si>
  <si>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</si>
  <si>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</si>
  <si>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</si>
  <si>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</si>
  <si>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</si>
  <si>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</si>
  <si>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</si>
  <si>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</si>
  <si>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</si>
  <si>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</si>
  <si>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</si>
  <si>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</si>
  <si>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</si>
  <si>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</si>
  <si>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</si>
  <si>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</si>
  <si>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</si>
  <si>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</si>
  <si>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</si>
  <si>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</si>
  <si>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</si>
  <si>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</si>
  <si>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</si>
  <si>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Międzygminny Związek Celowy z siedzibą we Włodawie</t>
  </si>
  <si>
    <t>Międzygminny Związek Komunalny</t>
  </si>
  <si>
    <t>Międzygminny Związek Komunalny w Parczewie</t>
  </si>
  <si>
    <t>Powiatowo-Gminny Związek Komunikacyjny Ziemi Kraśnickiej</t>
  </si>
  <si>
    <t>Roztoczański Związek Powiatowo-Gminny</t>
  </si>
  <si>
    <t>Związek Komunalny Gmin w Bełżycach</t>
  </si>
  <si>
    <t>Związek Komunalny Gmin Ziemi Lubartowskiej</t>
  </si>
  <si>
    <t>Związek Gmin Północno-Zachodniej Lubelszczyzny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</si>
</sst>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0"/>
    <numFmt numFmtId="168" formatCode="000"/>
    <numFmt numFmtId="169" formatCode="0.0"/>
    <numFmt numFmtId="170" formatCode="0.000%"/>
    <numFmt numFmtId="171" formatCode="0.0%"/>
    <numFmt numFmtId="172" formatCode="[$-415]dddd\,\ d\ mmmm\ yyyy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11"/>
      <color theme="1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</cellStyleXfs>
  <cellXfs count="180">
    <xf numFmtId="0" fontId="0" fillId="0" borderId="0" xfId="0" applyAlignment="1">
      <alignment/>
    </xf>
    <xf numFmtId="0" fontId="6" fillId="0" borderId="0" xfId="88">
      <alignment/>
      <protection/>
    </xf>
    <xf numFmtId="0" fontId="21" fillId="0" borderId="0" xfId="88" applyFont="1" applyAlignment="1">
      <alignment vertical="center"/>
      <protection/>
    </xf>
    <xf numFmtId="0" fontId="6" fillId="0" borderId="0" xfId="88" applyAlignment="1">
      <alignment vertical="center"/>
      <protection/>
    </xf>
    <xf numFmtId="0" fontId="22" fillId="0" borderId="0" xfId="88" applyFont="1">
      <alignment/>
      <protection/>
    </xf>
    <xf numFmtId="0" fontId="23" fillId="0" borderId="0" xfId="88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6" fontId="24" fillId="0" borderId="10" xfId="0" applyNumberFormat="1" applyFont="1" applyBorder="1" applyAlignment="1">
      <alignment/>
    </xf>
    <xf numFmtId="167" fontId="0" fillId="0" borderId="0" xfId="0" applyNumberFormat="1" applyAlignment="1">
      <alignment/>
    </xf>
    <xf numFmtId="0" fontId="27" fillId="0" borderId="0" xfId="88" applyFont="1" applyBorder="1" applyAlignment="1">
      <alignment vertical="center"/>
      <protection/>
    </xf>
    <xf numFmtId="0" fontId="6" fillId="0" borderId="0" xfId="88" applyBorder="1" applyAlignment="1">
      <alignment vertical="center"/>
      <protection/>
    </xf>
    <xf numFmtId="0" fontId="23" fillId="0" borderId="0" xfId="88" applyFont="1" applyBorder="1" applyAlignment="1">
      <alignment horizontal="right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1" fontId="6" fillId="0" borderId="0" xfId="89" applyNumberFormat="1" applyFont="1" applyFill="1" applyBorder="1" applyAlignment="1">
      <alignment horizontal="left" vertical="center"/>
      <protection/>
    </xf>
    <xf numFmtId="3" fontId="6" fillId="0" borderId="0" xfId="89" applyNumberFormat="1">
      <alignment/>
      <protection/>
    </xf>
    <xf numFmtId="0" fontId="6" fillId="0" borderId="0" xfId="89">
      <alignment/>
      <protection/>
    </xf>
    <xf numFmtId="0" fontId="21" fillId="0" borderId="0" xfId="89" applyFont="1" applyAlignment="1">
      <alignment vertical="center"/>
      <protection/>
    </xf>
    <xf numFmtId="0" fontId="6" fillId="0" borderId="0" xfId="89" applyAlignment="1">
      <alignment vertical="center"/>
      <protection/>
    </xf>
    <xf numFmtId="0" fontId="22" fillId="0" borderId="0" xfId="89" applyFont="1">
      <alignment/>
      <protection/>
    </xf>
    <xf numFmtId="0" fontId="28" fillId="0" borderId="0" xfId="89" applyFont="1">
      <alignment/>
      <protection/>
    </xf>
    <xf numFmtId="0" fontId="23" fillId="0" borderId="0" xfId="89" applyFont="1" applyAlignment="1">
      <alignment horizontal="left" vertical="center"/>
      <protection/>
    </xf>
    <xf numFmtId="0" fontId="23" fillId="0" borderId="0" xfId="89" applyFont="1" applyAlignment="1">
      <alignment horizontal="right" vertical="center"/>
      <protection/>
    </xf>
    <xf numFmtId="0" fontId="6" fillId="0" borderId="0" xfId="89" applyFont="1" applyAlignment="1">
      <alignment vertical="center"/>
      <protection/>
    </xf>
    <xf numFmtId="0" fontId="30" fillId="22" borderId="10" xfId="89" applyFont="1" applyFill="1" applyBorder="1" applyAlignment="1">
      <alignment vertical="center"/>
      <protection/>
    </xf>
    <xf numFmtId="0" fontId="30" fillId="22" borderId="10" xfId="89" applyFont="1" applyFill="1" applyBorder="1" applyAlignment="1">
      <alignment horizontal="center" vertical="center"/>
      <protection/>
    </xf>
    <xf numFmtId="0" fontId="26" fillId="0" borderId="0" xfId="89" applyFont="1">
      <alignment/>
      <protection/>
    </xf>
    <xf numFmtId="0" fontId="26" fillId="0" borderId="10" xfId="89" applyFont="1" applyBorder="1">
      <alignment/>
      <protection/>
    </xf>
    <xf numFmtId="3" fontId="26" fillId="0" borderId="10" xfId="89" applyNumberFormat="1" applyFont="1" applyBorder="1">
      <alignment/>
      <protection/>
    </xf>
    <xf numFmtId="166" fontId="26" fillId="0" borderId="10" xfId="89" applyNumberFormat="1" applyFont="1" applyBorder="1">
      <alignment/>
      <protection/>
    </xf>
    <xf numFmtId="0" fontId="6" fillId="0" borderId="10" xfId="89" applyBorder="1">
      <alignment/>
      <protection/>
    </xf>
    <xf numFmtId="166" fontId="6" fillId="0" borderId="10" xfId="89" applyNumberFormat="1" applyBorder="1">
      <alignment/>
      <protection/>
    </xf>
    <xf numFmtId="3" fontId="6" fillId="0" borderId="10" xfId="89" applyNumberFormat="1" applyBorder="1">
      <alignment/>
      <protection/>
    </xf>
    <xf numFmtId="167" fontId="6" fillId="0" borderId="10" xfId="89" applyNumberFormat="1" applyBorder="1" applyAlignment="1">
      <alignment horizontal="center"/>
      <protection/>
    </xf>
    <xf numFmtId="1" fontId="6" fillId="0" borderId="10" xfId="89" applyNumberFormat="1" applyBorder="1" applyAlignment="1">
      <alignment horizontal="center"/>
      <protection/>
    </xf>
    <xf numFmtId="168" fontId="6" fillId="0" borderId="10" xfId="89" applyNumberFormat="1" applyBorder="1" applyAlignment="1">
      <alignment horizontal="center"/>
      <protection/>
    </xf>
    <xf numFmtId="0" fontId="6" fillId="0" borderId="10" xfId="89" applyFont="1" applyBorder="1">
      <alignment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6" fillId="0" borderId="10" xfId="88" applyNumberFormat="1" applyFont="1" applyFill="1" applyBorder="1" applyAlignment="1">
      <alignment horizontal="center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67" fontId="6" fillId="0" borderId="10" xfId="89" applyNumberFormat="1" applyFont="1" applyFill="1" applyBorder="1" applyAlignment="1">
      <alignment horizontal="center"/>
      <protection/>
    </xf>
    <xf numFmtId="168" fontId="6" fillId="0" borderId="10" xfId="89" applyNumberFormat="1" applyFont="1" applyFill="1" applyBorder="1" applyAlignment="1">
      <alignment horizontal="center"/>
      <protection/>
    </xf>
    <xf numFmtId="0" fontId="6" fillId="0" borderId="10" xfId="89" applyFont="1" applyFill="1" applyBorder="1">
      <alignment/>
      <protection/>
    </xf>
    <xf numFmtId="3" fontId="6" fillId="0" borderId="10" xfId="89" applyNumberFormat="1" applyFont="1" applyFill="1" applyBorder="1">
      <alignment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5" fillId="0" borderId="10" xfId="89" applyNumberFormat="1" applyFont="1" applyFill="1" applyBorder="1" applyAlignment="1">
      <alignment horizontal="center" vertical="center" wrapText="1"/>
      <protection/>
    </xf>
    <xf numFmtId="0" fontId="25" fillId="0" borderId="10" xfId="89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88" applyFont="1" applyBorder="1" applyAlignment="1">
      <alignment horizontal="center" vertical="center" textRotation="90" wrapText="1"/>
      <protection/>
    </xf>
    <xf numFmtId="0" fontId="26" fillId="0" borderId="10" xfId="89" applyFont="1" applyBorder="1" applyAlignment="1">
      <alignment wrapText="1"/>
      <protection/>
    </xf>
    <xf numFmtId="0" fontId="6" fillId="0" borderId="10" xfId="89" applyBorder="1" applyAlignment="1">
      <alignment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6" fillId="0" borderId="10" xfId="89" applyFont="1" applyFill="1" applyBorder="1" applyAlignment="1">
      <alignment wrapText="1"/>
      <protection/>
    </xf>
    <xf numFmtId="0" fontId="6" fillId="0" borderId="10" xfId="89" applyBorder="1" applyAlignment="1">
      <alignment horizontal="left"/>
      <protection/>
    </xf>
    <xf numFmtId="0" fontId="26" fillId="0" borderId="11" xfId="89" applyFont="1" applyBorder="1" applyAlignment="1">
      <alignment horizontal="center" vertical="center"/>
      <protection/>
    </xf>
    <xf numFmtId="0" fontId="26" fillId="0" borderId="12" xfId="89" applyFont="1" applyBorder="1" applyAlignment="1">
      <alignment horizontal="center" vertical="center"/>
      <protection/>
    </xf>
    <xf numFmtId="0" fontId="26" fillId="0" borderId="12" xfId="89" applyFont="1" applyBorder="1" applyAlignment="1">
      <alignment vertical="center" wrapText="1"/>
      <protection/>
    </xf>
    <xf numFmtId="0" fontId="26" fillId="0" borderId="13" xfId="89" applyFont="1" applyBorder="1" applyAlignment="1">
      <alignment horizontal="center" vertical="center" wrapText="1"/>
      <protection/>
    </xf>
    <xf numFmtId="0" fontId="26" fillId="0" borderId="14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vertical="center" wrapText="1"/>
      <protection/>
    </xf>
    <xf numFmtId="0" fontId="26" fillId="0" borderId="15" xfId="89" applyFont="1" applyBorder="1" applyAlignment="1">
      <alignment horizontal="center" vertical="center" wrapText="1"/>
      <protection/>
    </xf>
    <xf numFmtId="20" fontId="26" fillId="0" borderId="15" xfId="89" applyNumberFormat="1" applyFont="1" applyBorder="1" applyAlignment="1">
      <alignment horizontal="center" vertical="center" wrapText="1"/>
      <protection/>
    </xf>
    <xf numFmtId="0" fontId="26" fillId="0" borderId="16" xfId="89" applyFont="1" applyBorder="1" applyAlignment="1">
      <alignment horizontal="center" vertical="center"/>
      <protection/>
    </xf>
    <xf numFmtId="0" fontId="26" fillId="0" borderId="17" xfId="89" applyFont="1" applyBorder="1" applyAlignment="1">
      <alignment horizontal="center" vertical="center"/>
      <protection/>
    </xf>
    <xf numFmtId="0" fontId="26" fillId="0" borderId="17" xfId="89" applyFont="1" applyBorder="1" applyAlignment="1">
      <alignment vertical="center" wrapText="1"/>
      <protection/>
    </xf>
    <xf numFmtId="0" fontId="26" fillId="0" borderId="18" xfId="89" applyFont="1" applyBorder="1" applyAlignment="1">
      <alignment horizontal="center" vertical="center" wrapText="1"/>
      <protection/>
    </xf>
    <xf numFmtId="0" fontId="26" fillId="0" borderId="15" xfId="89" applyFont="1" applyBorder="1" applyAlignment="1">
      <alignment horizontal="center" vertical="center"/>
      <protection/>
    </xf>
    <xf numFmtId="0" fontId="26" fillId="0" borderId="15" xfId="89" applyFont="1" applyBorder="1" applyAlignment="1">
      <alignment horizontal="left" vertical="center" wrapText="1"/>
      <protection/>
    </xf>
    <xf numFmtId="0" fontId="26" fillId="0" borderId="18" xfId="89" applyFont="1" applyBorder="1" applyAlignment="1">
      <alignment horizontal="left" vertical="center" wrapText="1"/>
      <protection/>
    </xf>
    <xf numFmtId="16" fontId="26" fillId="0" borderId="10" xfId="89" applyNumberFormat="1" applyFont="1" applyBorder="1" applyAlignment="1" quotePrefix="1">
      <alignment horizontal="center" vertical="center"/>
      <protection/>
    </xf>
    <xf numFmtId="0" fontId="26" fillId="0" borderId="10" xfId="89" applyFont="1" applyBorder="1" applyAlignment="1" quotePrefix="1">
      <alignment horizontal="center" vertical="center"/>
      <protection/>
    </xf>
    <xf numFmtId="0" fontId="26" fillId="0" borderId="15" xfId="89" applyFont="1" applyBorder="1" applyAlignment="1" quotePrefix="1">
      <alignment horizontal="left" vertical="center" wrapText="1"/>
      <protection/>
    </xf>
    <xf numFmtId="0" fontId="26" fillId="0" borderId="17" xfId="89" applyFont="1" applyBorder="1" applyAlignment="1" quotePrefix="1">
      <alignment horizontal="center" vertical="center"/>
      <protection/>
    </xf>
    <xf numFmtId="0" fontId="26" fillId="0" borderId="12" xfId="89" applyFont="1" applyBorder="1" applyAlignment="1" quotePrefix="1">
      <alignment horizontal="center" vertical="center"/>
      <protection/>
    </xf>
    <xf numFmtId="0" fontId="26" fillId="0" borderId="10" xfId="89" applyFont="1" applyFill="1" applyBorder="1" applyAlignment="1">
      <alignment horizontal="center" vertical="center"/>
      <protection/>
    </xf>
    <xf numFmtId="0" fontId="26" fillId="0" borderId="10" xfId="89" applyFont="1" applyFill="1" applyBorder="1" applyAlignment="1">
      <alignment vertical="center" wrapText="1"/>
      <protection/>
    </xf>
    <xf numFmtId="168" fontId="26" fillId="0" borderId="15" xfId="89" applyNumberFormat="1" applyFont="1" applyBorder="1" applyAlignment="1">
      <alignment horizontal="center" vertical="center" wrapText="1"/>
      <protection/>
    </xf>
    <xf numFmtId="168" fontId="26" fillId="0" borderId="15" xfId="89" applyNumberFormat="1" applyFont="1" applyFill="1" applyBorder="1" applyAlignment="1">
      <alignment horizontal="center" vertical="center" wrapText="1"/>
      <protection/>
    </xf>
    <xf numFmtId="0" fontId="26" fillId="0" borderId="15" xfId="89" applyFont="1" applyFill="1" applyBorder="1" applyAlignment="1">
      <alignment horizontal="center" vertical="center" wrapText="1"/>
      <protection/>
    </xf>
    <xf numFmtId="0" fontId="26" fillId="0" borderId="17" xfId="89" applyFont="1" applyFill="1" applyBorder="1" applyAlignment="1">
      <alignment vertical="center" wrapText="1"/>
      <protection/>
    </xf>
    <xf numFmtId="0" fontId="26" fillId="0" borderId="17" xfId="89" applyFont="1" applyFill="1" applyBorder="1" applyAlignment="1">
      <alignment horizontal="center" vertical="center"/>
      <protection/>
    </xf>
    <xf numFmtId="168" fontId="26" fillId="0" borderId="18" xfId="89" applyNumberFormat="1" applyFont="1" applyFill="1" applyBorder="1" applyAlignment="1">
      <alignment horizontal="center" vertical="center" wrapText="1"/>
      <protection/>
    </xf>
    <xf numFmtId="0" fontId="26" fillId="0" borderId="12" xfId="89" applyFont="1" applyFill="1" applyBorder="1" applyAlignment="1">
      <alignment vertical="center" wrapText="1"/>
      <protection/>
    </xf>
    <xf numFmtId="0" fontId="26" fillId="0" borderId="12" xfId="89" applyFont="1" applyFill="1" applyBorder="1" applyAlignment="1">
      <alignment horizontal="center" vertical="center"/>
      <protection/>
    </xf>
    <xf numFmtId="168" fontId="26" fillId="0" borderId="13" xfId="89" applyNumberFormat="1" applyFont="1" applyFill="1" applyBorder="1" applyAlignment="1">
      <alignment horizontal="center" vertical="center" wrapText="1"/>
      <protection/>
    </xf>
    <xf numFmtId="168" fontId="26" fillId="0" borderId="15" xfId="89" applyNumberFormat="1" applyFont="1" applyFill="1" applyBorder="1" applyAlignment="1">
      <alignment vertical="center" wrapText="1"/>
      <protection/>
    </xf>
    <xf numFmtId="49" fontId="26" fillId="0" borderId="10" xfId="89" applyNumberFormat="1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5" fillId="0" borderId="10" xfId="89" applyFont="1" applyFill="1" applyBorder="1" applyAlignment="1">
      <alignment horizontal="center" vertical="center" textRotation="90" wrapText="1"/>
      <protection/>
    </xf>
    <xf numFmtId="0" fontId="25" fillId="0" borderId="10" xfId="88" applyFont="1" applyBorder="1" applyAlignment="1">
      <alignment horizontal="center" vertical="center" textRotation="90" wrapText="1"/>
      <protection/>
    </xf>
    <xf numFmtId="3" fontId="6" fillId="0" borderId="0" xfId="88" applyNumberFormat="1">
      <alignment/>
      <protection/>
    </xf>
    <xf numFmtId="0" fontId="26" fillId="0" borderId="0" xfId="88" applyFont="1">
      <alignment/>
      <protection/>
    </xf>
    <xf numFmtId="1" fontId="6" fillId="0" borderId="10" xfId="89" applyNumberFormat="1" applyFont="1" applyFill="1" applyBorder="1" applyAlignment="1">
      <alignment vertical="center"/>
      <protection/>
    </xf>
    <xf numFmtId="0" fontId="26" fillId="0" borderId="19" xfId="89" applyFont="1" applyBorder="1" applyAlignment="1">
      <alignment horizontal="center" vertical="center"/>
      <protection/>
    </xf>
    <xf numFmtId="0" fontId="26" fillId="0" borderId="20" xfId="89" applyFont="1" applyBorder="1" applyAlignment="1">
      <alignment horizontal="center" vertical="center" wrapText="1"/>
      <protection/>
    </xf>
    <xf numFmtId="0" fontId="26" fillId="0" borderId="21" xfId="89" applyFont="1" applyBorder="1" applyAlignment="1">
      <alignment horizontal="center" vertical="center"/>
      <protection/>
    </xf>
    <xf numFmtId="0" fontId="26" fillId="0" borderId="22" xfId="89" applyFont="1" applyBorder="1" applyAlignment="1">
      <alignment horizontal="center" vertical="center"/>
      <protection/>
    </xf>
    <xf numFmtId="0" fontId="26" fillId="0" borderId="22" xfId="89" applyFont="1" applyBorder="1" applyAlignment="1">
      <alignment vertical="center" wrapText="1"/>
      <protection/>
    </xf>
    <xf numFmtId="0" fontId="26" fillId="0" borderId="23" xfId="89" applyFont="1" applyBorder="1" applyAlignment="1">
      <alignment horizontal="center" vertical="center"/>
      <protection/>
    </xf>
    <xf numFmtId="0" fontId="26" fillId="0" borderId="0" xfId="89" applyFont="1" applyAlignment="1">
      <alignment vertical="center" wrapText="1"/>
      <protection/>
    </xf>
    <xf numFmtId="0" fontId="26" fillId="0" borderId="0" xfId="89" applyFont="1" applyAlignment="1">
      <alignment vertical="center"/>
      <protection/>
    </xf>
    <xf numFmtId="168" fontId="26" fillId="0" borderId="0" xfId="89" applyNumberFormat="1" applyFont="1" applyAlignment="1">
      <alignment vertical="center" wrapText="1"/>
      <protection/>
    </xf>
    <xf numFmtId="0" fontId="26" fillId="0" borderId="24" xfId="89" applyFont="1" applyBorder="1" applyAlignment="1">
      <alignment vertical="center" wrapText="1"/>
      <protection/>
    </xf>
    <xf numFmtId="0" fontId="26" fillId="0" borderId="24" xfId="89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5" fillId="24" borderId="25" xfId="89" applyFont="1" applyFill="1" applyBorder="1" applyAlignment="1">
      <alignment horizontal="center" vertical="center"/>
      <protection/>
    </xf>
    <xf numFmtId="0" fontId="25" fillId="24" borderId="26" xfId="89" applyFont="1" applyFill="1" applyBorder="1" applyAlignment="1">
      <alignment horizontal="center" vertical="center"/>
      <protection/>
    </xf>
    <xf numFmtId="0" fontId="25" fillId="24" borderId="26" xfId="89" applyFont="1" applyFill="1" applyBorder="1" applyAlignment="1">
      <alignment horizontal="center" vertical="center" wrapText="1"/>
      <protection/>
    </xf>
    <xf numFmtId="0" fontId="25" fillId="24" borderId="27" xfId="89" applyFont="1" applyFill="1" applyBorder="1" applyAlignment="1">
      <alignment horizontal="center" vertical="center" wrapText="1"/>
      <protection/>
    </xf>
    <xf numFmtId="166" fontId="0" fillId="0" borderId="10" xfId="0" applyNumberFormat="1" applyFont="1" applyBorder="1" applyAlignment="1">
      <alignment/>
    </xf>
    <xf numFmtId="0" fontId="6" fillId="0" borderId="10" xfId="89" applyNumberFormat="1" applyBorder="1" applyAlignment="1">
      <alignment horizontal="left"/>
      <protection/>
    </xf>
    <xf numFmtId="0" fontId="21" fillId="0" borderId="28" xfId="89" applyFont="1" applyBorder="1" applyAlignment="1">
      <alignment horizontal="center" vertical="center"/>
      <protection/>
    </xf>
    <xf numFmtId="0" fontId="30" fillId="22" borderId="29" xfId="89" applyFont="1" applyFill="1" applyBorder="1" applyAlignment="1">
      <alignment horizontal="center" vertical="center"/>
      <protection/>
    </xf>
    <xf numFmtId="0" fontId="30" fillId="22" borderId="30" xfId="89" applyFont="1" applyFill="1" applyBorder="1" applyAlignment="1">
      <alignment horizontal="center" vertical="center"/>
      <protection/>
    </xf>
    <xf numFmtId="0" fontId="30" fillId="22" borderId="31" xfId="89" applyFont="1" applyFill="1" applyBorder="1" applyAlignment="1">
      <alignment horizontal="center" vertical="center"/>
      <protection/>
    </xf>
    <xf numFmtId="0" fontId="31" fillId="0" borderId="10" xfId="89" applyFont="1" applyBorder="1" applyAlignment="1">
      <alignment horizontal="left" vertical="center"/>
      <protection/>
    </xf>
    <xf numFmtId="0" fontId="31" fillId="0" borderId="29" xfId="89" applyFont="1" applyBorder="1" applyAlignment="1">
      <alignment horizontal="left" vertical="center"/>
      <protection/>
    </xf>
    <xf numFmtId="0" fontId="31" fillId="0" borderId="30" xfId="89" applyFont="1" applyBorder="1" applyAlignment="1">
      <alignment horizontal="left" vertical="center"/>
      <protection/>
    </xf>
    <xf numFmtId="0" fontId="31" fillId="0" borderId="31" xfId="89" applyFont="1" applyBorder="1" applyAlignment="1">
      <alignment horizontal="left" vertical="center"/>
      <protection/>
    </xf>
    <xf numFmtId="0" fontId="21" fillId="0" borderId="0" xfId="89" applyFont="1" applyBorder="1" applyAlignment="1">
      <alignment horizontal="center" vertical="center"/>
      <protection/>
    </xf>
    <xf numFmtId="1" fontId="25" fillId="0" borderId="10" xfId="88" applyNumberFormat="1" applyFont="1" applyBorder="1" applyAlignment="1">
      <alignment horizontal="center" vertical="center"/>
      <protection/>
    </xf>
    <xf numFmtId="0" fontId="25" fillId="0" borderId="10" xfId="88" applyFont="1" applyBorder="1" applyAlignment="1">
      <alignment horizontal="center" vertical="center"/>
      <protection/>
    </xf>
    <xf numFmtId="1" fontId="25" fillId="0" borderId="29" xfId="88" applyNumberFormat="1" applyFont="1" applyBorder="1" applyAlignment="1">
      <alignment horizontal="center" vertical="center"/>
      <protection/>
    </xf>
    <xf numFmtId="1" fontId="25" fillId="0" borderId="30" xfId="88" applyNumberFormat="1" applyFont="1" applyBorder="1" applyAlignment="1">
      <alignment horizontal="center" vertical="center"/>
      <protection/>
    </xf>
    <xf numFmtId="1" fontId="25" fillId="0" borderId="31" xfId="88" applyNumberFormat="1" applyFont="1" applyBorder="1" applyAlignment="1">
      <alignment horizontal="center" vertic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5" fillId="0" borderId="29" xfId="88" applyFont="1" applyBorder="1" applyAlignment="1">
      <alignment horizontal="center" vertical="center" wrapText="1"/>
      <protection/>
    </xf>
    <xf numFmtId="0" fontId="25" fillId="0" borderId="31" xfId="88" applyFont="1" applyBorder="1" applyAlignment="1">
      <alignment horizontal="center" vertical="center" wrapText="1"/>
      <protection/>
    </xf>
    <xf numFmtId="1" fontId="26" fillId="0" borderId="10" xfId="88" applyNumberFormat="1" applyFont="1" applyFill="1" applyBorder="1" applyAlignment="1">
      <alignment horizont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8" fillId="0" borderId="10" xfId="88" applyFont="1" applyBorder="1" applyAlignment="1">
      <alignment horizontal="center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0" fontId="29" fillId="0" borderId="10" xfId="88" applyFont="1" applyBorder="1" applyAlignment="1">
      <alignment horizontal="center" vertical="center" textRotation="90" wrapText="1"/>
      <protection/>
    </xf>
    <xf numFmtId="0" fontId="29" fillId="0" borderId="10" xfId="88" applyFont="1" applyBorder="1" applyAlignment="1">
      <alignment horizontal="center" vertical="center" textRotation="180" wrapText="1"/>
      <protection/>
    </xf>
    <xf numFmtId="0" fontId="29" fillId="0" borderId="10" xfId="88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9" fillId="0" borderId="10" xfId="88" applyFont="1" applyBorder="1" applyAlignment="1">
      <alignment horizontal="center" vertical="center" textRotation="180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3" fillId="0" borderId="10" xfId="88" applyFont="1" applyBorder="1" applyAlignment="1">
      <alignment horizontal="center" vertical="center" wrapText="1"/>
      <protection/>
    </xf>
    <xf numFmtId="0" fontId="23" fillId="0" borderId="10" xfId="88" applyFont="1" applyFill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/>
      <protection/>
    </xf>
    <xf numFmtId="0" fontId="23" fillId="0" borderId="10" xfId="89" applyFont="1" applyBorder="1" applyAlignment="1">
      <alignment horizontal="center"/>
      <protection/>
    </xf>
    <xf numFmtId="0" fontId="29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 wrapText="1"/>
      <protection/>
    </xf>
    <xf numFmtId="0" fontId="23" fillId="0" borderId="10" xfId="89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3" fillId="0" borderId="10" xfId="89" applyFont="1" applyFill="1" applyBorder="1" applyAlignment="1">
      <alignment horizontal="center" vertical="center" wrapText="1"/>
      <protection/>
    </xf>
    <xf numFmtId="0" fontId="28" fillId="0" borderId="10" xfId="89" applyFont="1" applyBorder="1" applyAlignment="1">
      <alignment horizontal="center" vertical="center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1" fontId="29" fillId="0" borderId="10" xfId="89" applyNumberFormat="1" applyFont="1" applyBorder="1" applyAlignment="1">
      <alignment horizontal="center" vertical="center" textRotation="90" wrapText="1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textRotation="90"/>
      <protection/>
    </xf>
    <xf numFmtId="9" fontId="23" fillId="0" borderId="10" xfId="93" applyFont="1" applyBorder="1" applyAlignment="1">
      <alignment horizontal="center" vertical="center"/>
    </xf>
    <xf numFmtId="0" fontId="23" fillId="0" borderId="10" xfId="89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29" fillId="0" borderId="10" xfId="89" applyFont="1" applyBorder="1" applyAlignment="1">
      <alignment horizontal="center" vertical="center" textRotation="90" wrapText="1"/>
      <protection/>
    </xf>
    <xf numFmtId="0" fontId="28" fillId="0" borderId="10" xfId="89" applyFont="1" applyFill="1" applyBorder="1" applyAlignment="1">
      <alignment horizontal="center" vertical="center"/>
      <protection/>
    </xf>
    <xf numFmtId="49" fontId="28" fillId="0" borderId="10" xfId="89" applyNumberFormat="1" applyFont="1" applyFill="1" applyBorder="1" applyAlignment="1">
      <alignment horizontal="center" vertical="center" wrapText="1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0" fontId="28" fillId="0" borderId="10" xfId="89" applyFont="1" applyFill="1" applyBorder="1" applyAlignment="1">
      <alignment horizontal="center" vertical="center" wrapText="1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28" fillId="0" borderId="10" xfId="89" applyNumberFormat="1" applyFont="1" applyFill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 wrapText="1"/>
      <protection/>
    </xf>
    <xf numFmtId="49" fontId="28" fillId="0" borderId="10" xfId="89" applyNumberFormat="1" applyFont="1" applyBorder="1" applyAlignment="1">
      <alignment horizontal="center" vertical="center" wrapText="1"/>
      <protection/>
    </xf>
    <xf numFmtId="49" fontId="32" fillId="0" borderId="10" xfId="89" applyNumberFormat="1" applyFont="1" applyBorder="1" applyAlignment="1">
      <alignment horizontal="center" vertical="center" wrapText="1"/>
      <protection/>
    </xf>
  </cellXfs>
  <cellStyles count="9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Normalny 2 2" xfId="87"/>
    <cellStyle name="Normalny_Arkusz 1" xfId="88"/>
    <cellStyle name="Normalny_BJST_IV_2006_po korekcie_ver_do_ujednolicenia_ver 20080226" xfId="89"/>
    <cellStyle name="Obliczenia" xfId="90"/>
    <cellStyle name="Obliczenia 2" xfId="91"/>
    <cellStyle name="Followed Hyperlink" xfId="92"/>
    <cellStyle name="Percent" xfId="93"/>
    <cellStyle name="Procentowy 2" xfId="94"/>
    <cellStyle name="Procentowy 2 2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e 2" xfId="108"/>
    <cellStyle name="Zły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6"/>
  <sheetViews>
    <sheetView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28125" style="17" customWidth="1"/>
    <col min="16" max="16384" width="9.140625" style="17" customWidth="1"/>
  </cols>
  <sheetData>
    <row r="1" spans="1:15" ht="38.2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ht="38.25" customHeight="1">
      <c r="A2" s="25" t="s">
        <v>48</v>
      </c>
      <c r="B2" s="121" t="s">
        <v>49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3"/>
    </row>
    <row r="3" spans="1:15" ht="24" customHeight="1">
      <c r="A3" s="26">
        <v>1</v>
      </c>
      <c r="B3" s="124" t="str">
        <f>"Tabela 1. Podstawowe informacje o wykonaniu budżetu jst  wg stanu na koniec "&amp;kwartal&amp;" kwartału "&amp;rok&amp;" roku."</f>
        <v>Tabela 1. Podstawowe informacje o wykonaniu budżetu jst  wg stanu na koniec 1 kwartału 2024 roku.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ht="24" customHeight="1">
      <c r="A4" s="26">
        <v>2</v>
      </c>
      <c r="B4" s="124" t="str">
        <f>"Tabela 2. Wynik operacyjny budżetów jst  wg stanu na koniec  "&amp;kwartal&amp;" kwartału "&amp;rok&amp;" roku."</f>
        <v>Tabela 2. Wynik operacyjny budżetów jst  wg stanu na koniec  1 kwartału 2024 roku.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ht="24" customHeight="1">
      <c r="A5" s="26">
        <v>3</v>
      </c>
      <c r="B5" s="125" t="str">
        <f>"Tabela 3. Przychody budżetów jst wg stanu na koniec "&amp;kwartal&amp;" kwartału "&amp;rok&amp;" roku."</f>
        <v>Tabela 3. Przychody budżetów jst wg stanu na koniec 1 kwartału 2024 roku.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7"/>
    </row>
    <row r="6" spans="1:15" ht="24" customHeight="1">
      <c r="A6" s="26">
        <v>4</v>
      </c>
      <c r="B6" s="125" t="str">
        <f>"Tabela 4. Rozchody budżetów jst wg stanu na koniec  "&amp;kwartal&amp;" kwartału "&amp;rok&amp;" roku."</f>
        <v>Tabela 4. Rozchody budżetów jst wg stanu na koniec  1 kwartału 2024 roku.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/>
    </row>
    <row r="7" spans="1:15" ht="24" customHeight="1">
      <c r="A7" s="26">
        <v>5</v>
      </c>
      <c r="B7" s="125" t="str">
        <f>"Tabela 5. Zadłużenie budżetów jst wg stanu na koniec  "&amp;kwartal&amp;" kwartału "&amp;rok&amp;" roku."</f>
        <v>Tabela 5. Zadłużenie budżetów jst wg stanu na koniec  1 kwartału 2024 roku.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7"/>
    </row>
    <row r="8" spans="1:15" ht="24" customHeight="1">
      <c r="A8" s="26">
        <v>6</v>
      </c>
      <c r="B8" s="124" t="str">
        <f>"Tabela 6. Dochody ogółem budżetów jst wg stanu na koniec "&amp;kwartal&amp;" kwartału "&amp;rok&amp;" roku."</f>
        <v>Tabela 6. Dochody ogółem budżetów jst wg stanu na koniec 1 kwartału 2024 roku.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1:15" ht="24" customHeight="1">
      <c r="A9" s="26">
        <v>7</v>
      </c>
      <c r="B9" s="125" t="str">
        <f>"Tabela 7. Planowane wydatki budżetowe jst wg stanu na koniec  "&amp;kwartal&amp;" kwartału "&amp;rok&amp;" roku."</f>
        <v>Tabela 7. Planowane wydatki budżetowe jst wg stanu na koniec  1 kwartału 2024 roku.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7"/>
    </row>
    <row r="10" spans="1:15" ht="24" customHeight="1">
      <c r="A10" s="26">
        <v>8</v>
      </c>
      <c r="B10" s="124" t="str">
        <f>"Tabela 8. Wykonane wydatki budżetowe jst wg stanu na koniec  "&amp;kwartal&amp;" kwartału "&amp;rok&amp;" roku."</f>
        <v>Tabela 8. Wykonane wydatki budżetowe jst wg stanu na koniec  1 kwartału 2024 roku.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</row>
    <row r="11" spans="1:15" ht="24" customHeight="1">
      <c r="A11" s="26">
        <v>9</v>
      </c>
      <c r="B11" s="124" t="str">
        <f>"Tabela 9. Planowane wydatki budżetowe jst wg ważniejszych działów klasyfikacji budżetowej wg stanu na koniec  "&amp;kwartal&amp;" kwartału "&amp;rok&amp;" roku."</f>
        <v>Tabela 9. Planowane wydatki budżetowe jst wg ważniejszych działów klasyfikacji budżetowej wg stanu na koniec  1 kwartału 2024 roku.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</row>
    <row r="12" spans="1:15" ht="24" customHeight="1">
      <c r="A12" s="26">
        <v>10</v>
      </c>
      <c r="B12" s="124" t="str">
        <f>"Tabela 10. Wykonanie wydatków budżetowych jst wg ważniejszych działów klasyfikacji budżetowej wg stanu na koniec  "&amp;kwartal&amp;" kwartału "&amp;rok&amp;" roku."</f>
        <v>Tabela 10. Wykonanie wydatków budżetowych jst wg ważniejszych działów klasyfikacji budżetowej wg stanu na koniec  1 kwartału 2024 roku.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</row>
    <row r="14" spans="1:2" ht="12.75">
      <c r="A14" s="37" t="s">
        <v>51</v>
      </c>
      <c r="B14" s="59">
        <f>2024</f>
        <v>2024</v>
      </c>
    </row>
    <row r="15" spans="1:2" ht="12.75">
      <c r="A15" s="37" t="s">
        <v>52</v>
      </c>
      <c r="B15" s="59">
        <f>1</f>
        <v>1</v>
      </c>
    </row>
    <row r="16" spans="1:2" ht="12.75">
      <c r="A16" s="37" t="s">
        <v>55</v>
      </c>
      <c r="B16" s="119" t="str">
        <f>"May 13 2024 12:00AM"</f>
        <v>May 13 2024 12:00AM</v>
      </c>
    </row>
  </sheetData>
  <sheetProtection/>
  <mergeCells count="12">
    <mergeCell ref="B9:O9"/>
    <mergeCell ref="B10:O10"/>
    <mergeCell ref="B11:O11"/>
    <mergeCell ref="B12:O12"/>
    <mergeCell ref="A1:O1"/>
    <mergeCell ref="B2:O2"/>
    <mergeCell ref="B3:O3"/>
    <mergeCell ref="B7:O7"/>
    <mergeCell ref="B8:O8"/>
    <mergeCell ref="B4:O4"/>
    <mergeCell ref="B5:O5"/>
    <mergeCell ref="B6:O6"/>
  </mergeCells>
  <printOptions/>
  <pageMargins left="0.75" right="0.75" top="1" bottom="1" header="0.5" footer="0.5"/>
  <pageSetup fitToHeight="1" fitToWidth="1" horizontalDpi="300" verticalDpi="3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7"/>
  <dimension ref="A2:P254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4" sqref="G244"/>
    </sheetView>
  </sheetViews>
  <sheetFormatPr defaultColWidth="9.140625" defaultRowHeight="12.75"/>
  <cols>
    <col min="1" max="6" width="4.28125" style="17" customWidth="1"/>
    <col min="7" max="7" width="40.851562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tabel'!B10</f>
        <v>Tabela 8. Wykonane wydatki budżetowe jst wg stanu na koniec  1 kwartału 2024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54" t="s">
        <v>0</v>
      </c>
      <c r="B4" s="154" t="s">
        <v>1</v>
      </c>
      <c r="C4" s="154" t="s">
        <v>2</v>
      </c>
      <c r="D4" s="154" t="s">
        <v>3</v>
      </c>
      <c r="E4" s="154" t="s">
        <v>53</v>
      </c>
      <c r="F4" s="177" t="s">
        <v>56</v>
      </c>
      <c r="G4" s="177"/>
      <c r="H4" s="166" t="s">
        <v>6</v>
      </c>
      <c r="I4" s="156" t="s">
        <v>36</v>
      </c>
      <c r="J4" s="156"/>
      <c r="K4" s="156"/>
      <c r="L4" s="156"/>
      <c r="M4" s="156"/>
      <c r="N4" s="156"/>
      <c r="O4" s="156"/>
      <c r="P4" s="156"/>
    </row>
    <row r="5" spans="1:16" s="19" customFormat="1" ht="17.25" customHeight="1">
      <c r="A5" s="154"/>
      <c r="B5" s="154"/>
      <c r="C5" s="154"/>
      <c r="D5" s="154"/>
      <c r="E5" s="154"/>
      <c r="F5" s="177"/>
      <c r="G5" s="177"/>
      <c r="H5" s="166"/>
      <c r="I5" s="166" t="s">
        <v>37</v>
      </c>
      <c r="J5" s="156" t="s">
        <v>15</v>
      </c>
      <c r="K5" s="156"/>
      <c r="L5" s="156"/>
      <c r="M5" s="156"/>
      <c r="N5" s="156"/>
      <c r="O5" s="178" t="s">
        <v>38</v>
      </c>
      <c r="P5" s="50" t="s">
        <v>25</v>
      </c>
    </row>
    <row r="6" spans="1:16" s="19" customFormat="1" ht="16.5" customHeight="1">
      <c r="A6" s="154"/>
      <c r="B6" s="154"/>
      <c r="C6" s="154"/>
      <c r="D6" s="154"/>
      <c r="E6" s="154"/>
      <c r="F6" s="177"/>
      <c r="G6" s="177"/>
      <c r="H6" s="166"/>
      <c r="I6" s="166"/>
      <c r="J6" s="152" t="s">
        <v>39</v>
      </c>
      <c r="K6" s="152" t="s">
        <v>34</v>
      </c>
      <c r="L6" s="152" t="s">
        <v>40</v>
      </c>
      <c r="M6" s="152" t="s">
        <v>41</v>
      </c>
      <c r="N6" s="152" t="s">
        <v>42</v>
      </c>
      <c r="O6" s="178"/>
      <c r="P6" s="179" t="s">
        <v>43</v>
      </c>
    </row>
    <row r="7" spans="1:16" s="19" customFormat="1" ht="34.5" customHeight="1">
      <c r="A7" s="154"/>
      <c r="B7" s="154"/>
      <c r="C7" s="154"/>
      <c r="D7" s="154"/>
      <c r="E7" s="154"/>
      <c r="F7" s="177"/>
      <c r="G7" s="177"/>
      <c r="H7" s="166"/>
      <c r="I7" s="166"/>
      <c r="J7" s="152"/>
      <c r="K7" s="152"/>
      <c r="L7" s="152"/>
      <c r="M7" s="152"/>
      <c r="N7" s="152"/>
      <c r="O7" s="178"/>
      <c r="P7" s="179"/>
    </row>
    <row r="8" spans="1:16" s="19" customFormat="1" ht="34.5" customHeight="1">
      <c r="A8" s="154"/>
      <c r="B8" s="154"/>
      <c r="C8" s="154"/>
      <c r="D8" s="154"/>
      <c r="E8" s="154"/>
      <c r="F8" s="177"/>
      <c r="G8" s="177"/>
      <c r="H8" s="166"/>
      <c r="I8" s="166"/>
      <c r="J8" s="152"/>
      <c r="K8" s="152"/>
      <c r="L8" s="152"/>
      <c r="M8" s="152"/>
      <c r="N8" s="152"/>
      <c r="O8" s="178"/>
      <c r="P8" s="179"/>
    </row>
    <row r="9" spans="1:16" s="19" customFormat="1" ht="16.5" customHeight="1">
      <c r="A9" s="154"/>
      <c r="B9" s="154"/>
      <c r="C9" s="154"/>
      <c r="D9" s="154"/>
      <c r="E9" s="154"/>
      <c r="F9" s="154"/>
      <c r="G9" s="154"/>
      <c r="H9" s="166" t="s">
        <v>35</v>
      </c>
      <c r="I9" s="166"/>
      <c r="J9" s="166"/>
      <c r="K9" s="166"/>
      <c r="L9" s="166"/>
      <c r="M9" s="166"/>
      <c r="N9" s="166"/>
      <c r="O9" s="166"/>
      <c r="P9" s="166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2">
        <v>6</v>
      </c>
      <c r="G10" s="172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34">
        <v>6</v>
      </c>
      <c r="B11" s="34">
        <v>2</v>
      </c>
      <c r="C11" s="34">
        <v>1</v>
      </c>
      <c r="D11" s="35">
        <v>1</v>
      </c>
      <c r="E11" s="36"/>
      <c r="F11" s="31" t="s">
        <v>274</v>
      </c>
      <c r="G11" s="56" t="s">
        <v>275</v>
      </c>
      <c r="H11" s="33">
        <v>35620902.8</v>
      </c>
      <c r="I11" s="33">
        <v>34131533.73</v>
      </c>
      <c r="J11" s="33">
        <v>18420187.18</v>
      </c>
      <c r="K11" s="33">
        <v>6053312.57</v>
      </c>
      <c r="L11" s="33">
        <v>460218.92</v>
      </c>
      <c r="M11" s="33">
        <v>0</v>
      </c>
      <c r="N11" s="33">
        <v>9197815.06</v>
      </c>
      <c r="O11" s="33">
        <v>1489369.07</v>
      </c>
      <c r="P11" s="33">
        <v>1489369.07</v>
      </c>
    </row>
    <row r="12" spans="1:16" ht="12.75">
      <c r="A12" s="34">
        <v>6</v>
      </c>
      <c r="B12" s="34">
        <v>16</v>
      </c>
      <c r="C12" s="34">
        <v>1</v>
      </c>
      <c r="D12" s="35">
        <v>1</v>
      </c>
      <c r="E12" s="36"/>
      <c r="F12" s="31" t="s">
        <v>274</v>
      </c>
      <c r="G12" s="56" t="s">
        <v>276</v>
      </c>
      <c r="H12" s="33">
        <v>18715522.47</v>
      </c>
      <c r="I12" s="33">
        <v>18668184.97</v>
      </c>
      <c r="J12" s="33">
        <v>11290540.11</v>
      </c>
      <c r="K12" s="33">
        <v>1005266.66</v>
      </c>
      <c r="L12" s="33">
        <v>500450.87</v>
      </c>
      <c r="M12" s="33">
        <v>0</v>
      </c>
      <c r="N12" s="33">
        <v>5871927.33</v>
      </c>
      <c r="O12" s="33">
        <v>47337.5</v>
      </c>
      <c r="P12" s="33">
        <v>47337.5</v>
      </c>
    </row>
    <row r="13" spans="1:16" ht="12.75">
      <c r="A13" s="34">
        <v>6</v>
      </c>
      <c r="B13" s="34">
        <v>4</v>
      </c>
      <c r="C13" s="34">
        <v>1</v>
      </c>
      <c r="D13" s="35">
        <v>1</v>
      </c>
      <c r="E13" s="36"/>
      <c r="F13" s="31" t="s">
        <v>274</v>
      </c>
      <c r="G13" s="56" t="s">
        <v>277</v>
      </c>
      <c r="H13" s="33">
        <v>31942687.67</v>
      </c>
      <c r="I13" s="33">
        <v>25299106.25</v>
      </c>
      <c r="J13" s="33">
        <v>13657393.93</v>
      </c>
      <c r="K13" s="33">
        <v>2680222.84</v>
      </c>
      <c r="L13" s="33">
        <v>91962.45</v>
      </c>
      <c r="M13" s="33">
        <v>0</v>
      </c>
      <c r="N13" s="33">
        <v>8869527.03</v>
      </c>
      <c r="O13" s="33">
        <v>6643581.42</v>
      </c>
      <c r="P13" s="33">
        <v>6643581.42</v>
      </c>
    </row>
    <row r="14" spans="1:16" ht="12.75">
      <c r="A14" s="34">
        <v>6</v>
      </c>
      <c r="B14" s="34">
        <v>6</v>
      </c>
      <c r="C14" s="34">
        <v>1</v>
      </c>
      <c r="D14" s="35">
        <v>1</v>
      </c>
      <c r="E14" s="36"/>
      <c r="F14" s="31" t="s">
        <v>274</v>
      </c>
      <c r="G14" s="56" t="s">
        <v>278</v>
      </c>
      <c r="H14" s="33">
        <v>21441343.27</v>
      </c>
      <c r="I14" s="33">
        <v>20969432.03</v>
      </c>
      <c r="J14" s="33">
        <v>11963727.79</v>
      </c>
      <c r="K14" s="33">
        <v>1828870.16</v>
      </c>
      <c r="L14" s="33">
        <v>133407.57</v>
      </c>
      <c r="M14" s="33">
        <v>0</v>
      </c>
      <c r="N14" s="33">
        <v>7043426.51</v>
      </c>
      <c r="O14" s="33">
        <v>471911.24</v>
      </c>
      <c r="P14" s="33">
        <v>426788.27</v>
      </c>
    </row>
    <row r="15" spans="1:16" ht="12.75">
      <c r="A15" s="34">
        <v>6</v>
      </c>
      <c r="B15" s="34">
        <v>7</v>
      </c>
      <c r="C15" s="34">
        <v>1</v>
      </c>
      <c r="D15" s="35">
        <v>1</v>
      </c>
      <c r="E15" s="36"/>
      <c r="F15" s="31" t="s">
        <v>274</v>
      </c>
      <c r="G15" s="56" t="s">
        <v>279</v>
      </c>
      <c r="H15" s="33">
        <v>38728047.58</v>
      </c>
      <c r="I15" s="33">
        <v>38427226.54</v>
      </c>
      <c r="J15" s="33">
        <v>19431618.65</v>
      </c>
      <c r="K15" s="33">
        <v>3577873.17</v>
      </c>
      <c r="L15" s="33">
        <v>317639.21</v>
      </c>
      <c r="M15" s="33">
        <v>0</v>
      </c>
      <c r="N15" s="33">
        <v>15100095.51</v>
      </c>
      <c r="O15" s="33">
        <v>300821.04</v>
      </c>
      <c r="P15" s="33">
        <v>300821.04</v>
      </c>
    </row>
    <row r="16" spans="1:16" ht="12.75">
      <c r="A16" s="34">
        <v>6</v>
      </c>
      <c r="B16" s="34">
        <v>8</v>
      </c>
      <c r="C16" s="34">
        <v>1</v>
      </c>
      <c r="D16" s="35">
        <v>1</v>
      </c>
      <c r="E16" s="36"/>
      <c r="F16" s="31" t="s">
        <v>274</v>
      </c>
      <c r="G16" s="56" t="s">
        <v>280</v>
      </c>
      <c r="H16" s="33">
        <v>35368785.14</v>
      </c>
      <c r="I16" s="33">
        <v>26871613.2</v>
      </c>
      <c r="J16" s="33">
        <v>17297093.39</v>
      </c>
      <c r="K16" s="33">
        <v>2549563.07</v>
      </c>
      <c r="L16" s="33">
        <v>360226.18</v>
      </c>
      <c r="M16" s="33">
        <v>0</v>
      </c>
      <c r="N16" s="33">
        <v>6664730.56</v>
      </c>
      <c r="O16" s="33">
        <v>8497171.94</v>
      </c>
      <c r="P16" s="33">
        <v>8497171.94</v>
      </c>
    </row>
    <row r="17" spans="1:16" ht="12.75">
      <c r="A17" s="34">
        <v>6</v>
      </c>
      <c r="B17" s="34">
        <v>11</v>
      </c>
      <c r="C17" s="34">
        <v>1</v>
      </c>
      <c r="D17" s="35">
        <v>1</v>
      </c>
      <c r="E17" s="36"/>
      <c r="F17" s="31" t="s">
        <v>274</v>
      </c>
      <c r="G17" s="56" t="s">
        <v>281</v>
      </c>
      <c r="H17" s="33">
        <v>37852615.33</v>
      </c>
      <c r="I17" s="33">
        <v>35186205.06</v>
      </c>
      <c r="J17" s="33">
        <v>20219562.39</v>
      </c>
      <c r="K17" s="33">
        <v>4475762.9</v>
      </c>
      <c r="L17" s="33">
        <v>254958.13</v>
      </c>
      <c r="M17" s="33">
        <v>0</v>
      </c>
      <c r="N17" s="33">
        <v>10235921.64</v>
      </c>
      <c r="O17" s="33">
        <v>2666410.27</v>
      </c>
      <c r="P17" s="33">
        <v>2666410.27</v>
      </c>
    </row>
    <row r="18" spans="1:16" ht="12.75">
      <c r="A18" s="34">
        <v>6</v>
      </c>
      <c r="B18" s="34">
        <v>1</v>
      </c>
      <c r="C18" s="34">
        <v>1</v>
      </c>
      <c r="D18" s="35">
        <v>1</v>
      </c>
      <c r="E18" s="36"/>
      <c r="F18" s="31" t="s">
        <v>274</v>
      </c>
      <c r="G18" s="56" t="s">
        <v>282</v>
      </c>
      <c r="H18" s="33">
        <v>22468349.88</v>
      </c>
      <c r="I18" s="33">
        <v>22363722.01</v>
      </c>
      <c r="J18" s="33">
        <v>13146932.69</v>
      </c>
      <c r="K18" s="33">
        <v>1694706.58</v>
      </c>
      <c r="L18" s="33">
        <v>560380.43</v>
      </c>
      <c r="M18" s="33">
        <v>0</v>
      </c>
      <c r="N18" s="33">
        <v>6961702.31</v>
      </c>
      <c r="O18" s="33">
        <v>104627.87</v>
      </c>
      <c r="P18" s="33">
        <v>104627.87</v>
      </c>
    </row>
    <row r="19" spans="1:16" ht="12.75">
      <c r="A19" s="34">
        <v>6</v>
      </c>
      <c r="B19" s="34">
        <v>14</v>
      </c>
      <c r="C19" s="34">
        <v>1</v>
      </c>
      <c r="D19" s="35">
        <v>1</v>
      </c>
      <c r="E19" s="36"/>
      <c r="F19" s="31" t="s">
        <v>274</v>
      </c>
      <c r="G19" s="56" t="s">
        <v>283</v>
      </c>
      <c r="H19" s="33">
        <v>81623250.43</v>
      </c>
      <c r="I19" s="33">
        <v>81332051.87</v>
      </c>
      <c r="J19" s="33">
        <v>42092923.65</v>
      </c>
      <c r="K19" s="33">
        <v>8656972.1</v>
      </c>
      <c r="L19" s="33">
        <v>336060</v>
      </c>
      <c r="M19" s="33">
        <v>0</v>
      </c>
      <c r="N19" s="33">
        <v>30246096.12</v>
      </c>
      <c r="O19" s="33">
        <v>291198.56</v>
      </c>
      <c r="P19" s="33">
        <v>291198.56</v>
      </c>
    </row>
    <row r="20" spans="1:16" ht="12.75">
      <c r="A20" s="34">
        <v>6</v>
      </c>
      <c r="B20" s="34">
        <v>15</v>
      </c>
      <c r="C20" s="34">
        <v>1</v>
      </c>
      <c r="D20" s="35">
        <v>1</v>
      </c>
      <c r="E20" s="36"/>
      <c r="F20" s="31" t="s">
        <v>274</v>
      </c>
      <c r="G20" s="56" t="s">
        <v>284</v>
      </c>
      <c r="H20" s="33">
        <v>20585505.71</v>
      </c>
      <c r="I20" s="33">
        <v>20478630.85</v>
      </c>
      <c r="J20" s="33">
        <v>10807623.38</v>
      </c>
      <c r="K20" s="33">
        <v>2902676</v>
      </c>
      <c r="L20" s="33">
        <v>179012.79</v>
      </c>
      <c r="M20" s="33">
        <v>0</v>
      </c>
      <c r="N20" s="33">
        <v>6589318.68</v>
      </c>
      <c r="O20" s="33">
        <v>106874.86</v>
      </c>
      <c r="P20" s="33">
        <v>106874.86</v>
      </c>
    </row>
    <row r="21" spans="1:16" ht="12.75">
      <c r="A21" s="34">
        <v>6</v>
      </c>
      <c r="B21" s="34">
        <v>3</v>
      </c>
      <c r="C21" s="34">
        <v>1</v>
      </c>
      <c r="D21" s="35">
        <v>1</v>
      </c>
      <c r="E21" s="36"/>
      <c r="F21" s="31" t="s">
        <v>274</v>
      </c>
      <c r="G21" s="56" t="s">
        <v>285</v>
      </c>
      <c r="H21" s="33">
        <v>7196024.67</v>
      </c>
      <c r="I21" s="33">
        <v>6885842.87</v>
      </c>
      <c r="J21" s="33">
        <v>3525871.42</v>
      </c>
      <c r="K21" s="33">
        <v>358040</v>
      </c>
      <c r="L21" s="33">
        <v>136612.67</v>
      </c>
      <c r="M21" s="33">
        <v>0</v>
      </c>
      <c r="N21" s="33">
        <v>2865318.78</v>
      </c>
      <c r="O21" s="33">
        <v>310181.8</v>
      </c>
      <c r="P21" s="33">
        <v>310181.8</v>
      </c>
    </row>
    <row r="22" spans="1:16" ht="12.75">
      <c r="A22" s="34">
        <v>6</v>
      </c>
      <c r="B22" s="34">
        <v>11</v>
      </c>
      <c r="C22" s="34">
        <v>2</v>
      </c>
      <c r="D22" s="35">
        <v>1</v>
      </c>
      <c r="E22" s="36"/>
      <c r="F22" s="31" t="s">
        <v>274</v>
      </c>
      <c r="G22" s="56" t="s">
        <v>286</v>
      </c>
      <c r="H22" s="33">
        <v>6892151.37</v>
      </c>
      <c r="I22" s="33">
        <v>3824130.87</v>
      </c>
      <c r="J22" s="33">
        <v>2434054.06</v>
      </c>
      <c r="K22" s="33">
        <v>268388.16</v>
      </c>
      <c r="L22" s="33">
        <v>6053.38</v>
      </c>
      <c r="M22" s="33">
        <v>0</v>
      </c>
      <c r="N22" s="33">
        <v>1115635.27</v>
      </c>
      <c r="O22" s="33">
        <v>3068020.5</v>
      </c>
      <c r="P22" s="33">
        <v>3068020.5</v>
      </c>
    </row>
    <row r="23" spans="1:16" ht="12.75">
      <c r="A23" s="34">
        <v>6</v>
      </c>
      <c r="B23" s="34">
        <v>17</v>
      </c>
      <c r="C23" s="34">
        <v>1</v>
      </c>
      <c r="D23" s="35">
        <v>1</v>
      </c>
      <c r="E23" s="36"/>
      <c r="F23" s="31" t="s">
        <v>274</v>
      </c>
      <c r="G23" s="56" t="s">
        <v>287</v>
      </c>
      <c r="H23" s="33">
        <v>52194526.22</v>
      </c>
      <c r="I23" s="33">
        <v>49410443.68</v>
      </c>
      <c r="J23" s="33">
        <v>25584224.91</v>
      </c>
      <c r="K23" s="33">
        <v>4812981.41</v>
      </c>
      <c r="L23" s="33">
        <v>66760</v>
      </c>
      <c r="M23" s="33">
        <v>0</v>
      </c>
      <c r="N23" s="33">
        <v>18946477.36</v>
      </c>
      <c r="O23" s="33">
        <v>2784082.54</v>
      </c>
      <c r="P23" s="33">
        <v>2784082.54</v>
      </c>
    </row>
    <row r="24" spans="1:16" ht="12.75">
      <c r="A24" s="34">
        <v>6</v>
      </c>
      <c r="B24" s="34">
        <v>1</v>
      </c>
      <c r="C24" s="34">
        <v>2</v>
      </c>
      <c r="D24" s="35">
        <v>1</v>
      </c>
      <c r="E24" s="36"/>
      <c r="F24" s="31" t="s">
        <v>274</v>
      </c>
      <c r="G24" s="56" t="s">
        <v>288</v>
      </c>
      <c r="H24" s="33">
        <v>10327876.73</v>
      </c>
      <c r="I24" s="33">
        <v>6209839.58</v>
      </c>
      <c r="J24" s="33">
        <v>3600885.94</v>
      </c>
      <c r="K24" s="33">
        <v>664000</v>
      </c>
      <c r="L24" s="33">
        <v>144838.41</v>
      </c>
      <c r="M24" s="33">
        <v>0</v>
      </c>
      <c r="N24" s="33">
        <v>1800115.23</v>
      </c>
      <c r="O24" s="33">
        <v>4118037.15</v>
      </c>
      <c r="P24" s="33">
        <v>4118037.15</v>
      </c>
    </row>
    <row r="25" spans="1:16" ht="12.75">
      <c r="A25" s="34">
        <v>6</v>
      </c>
      <c r="B25" s="34">
        <v>18</v>
      </c>
      <c r="C25" s="34">
        <v>1</v>
      </c>
      <c r="D25" s="35">
        <v>1</v>
      </c>
      <c r="E25" s="36"/>
      <c r="F25" s="31" t="s">
        <v>274</v>
      </c>
      <c r="G25" s="56" t="s">
        <v>289</v>
      </c>
      <c r="H25" s="33">
        <v>27088961.51</v>
      </c>
      <c r="I25" s="33">
        <v>27054301.51</v>
      </c>
      <c r="J25" s="33">
        <v>14873956.28</v>
      </c>
      <c r="K25" s="33">
        <v>3642122.17</v>
      </c>
      <c r="L25" s="33">
        <v>42650.9</v>
      </c>
      <c r="M25" s="33">
        <v>0</v>
      </c>
      <c r="N25" s="33">
        <v>8495572.16</v>
      </c>
      <c r="O25" s="33">
        <v>34660</v>
      </c>
      <c r="P25" s="33">
        <v>34660</v>
      </c>
    </row>
    <row r="26" spans="1:16" ht="12.75">
      <c r="A26" s="34">
        <v>6</v>
      </c>
      <c r="B26" s="34">
        <v>19</v>
      </c>
      <c r="C26" s="34">
        <v>1</v>
      </c>
      <c r="D26" s="35">
        <v>1</v>
      </c>
      <c r="E26" s="36"/>
      <c r="F26" s="31" t="s">
        <v>274</v>
      </c>
      <c r="G26" s="56" t="s">
        <v>290</v>
      </c>
      <c r="H26" s="33">
        <v>17732773.39</v>
      </c>
      <c r="I26" s="33">
        <v>17318847.14</v>
      </c>
      <c r="J26" s="33">
        <v>10295124.28</v>
      </c>
      <c r="K26" s="33">
        <v>1312595.11</v>
      </c>
      <c r="L26" s="33">
        <v>76816</v>
      </c>
      <c r="M26" s="33">
        <v>0</v>
      </c>
      <c r="N26" s="33">
        <v>5634311.75</v>
      </c>
      <c r="O26" s="33">
        <v>413926.25</v>
      </c>
      <c r="P26" s="33">
        <v>413926.25</v>
      </c>
    </row>
    <row r="27" spans="1:16" ht="12.75">
      <c r="A27" s="34">
        <v>6</v>
      </c>
      <c r="B27" s="34">
        <v>8</v>
      </c>
      <c r="C27" s="34">
        <v>2</v>
      </c>
      <c r="D27" s="35">
        <v>2</v>
      </c>
      <c r="E27" s="36"/>
      <c r="F27" s="31" t="s">
        <v>274</v>
      </c>
      <c r="G27" s="56" t="s">
        <v>291</v>
      </c>
      <c r="H27" s="33">
        <v>6645347.45</v>
      </c>
      <c r="I27" s="33">
        <v>4383175.47</v>
      </c>
      <c r="J27" s="33">
        <v>2706277.54</v>
      </c>
      <c r="K27" s="33">
        <v>85000</v>
      </c>
      <c r="L27" s="33">
        <v>0</v>
      </c>
      <c r="M27" s="33">
        <v>0</v>
      </c>
      <c r="N27" s="33">
        <v>1591897.93</v>
      </c>
      <c r="O27" s="33">
        <v>2262171.98</v>
      </c>
      <c r="P27" s="33">
        <v>2262171.98</v>
      </c>
    </row>
    <row r="28" spans="1:16" ht="12.75">
      <c r="A28" s="34">
        <v>6</v>
      </c>
      <c r="B28" s="34">
        <v>11</v>
      </c>
      <c r="C28" s="34">
        <v>3</v>
      </c>
      <c r="D28" s="35">
        <v>2</v>
      </c>
      <c r="E28" s="36"/>
      <c r="F28" s="31" t="s">
        <v>274</v>
      </c>
      <c r="G28" s="56" t="s">
        <v>292</v>
      </c>
      <c r="H28" s="33">
        <v>12081978.38</v>
      </c>
      <c r="I28" s="33">
        <v>7678033.74</v>
      </c>
      <c r="J28" s="33">
        <v>4566406.23</v>
      </c>
      <c r="K28" s="33">
        <v>239710.5</v>
      </c>
      <c r="L28" s="33">
        <v>185753.82</v>
      </c>
      <c r="M28" s="33">
        <v>0</v>
      </c>
      <c r="N28" s="33">
        <v>2686163.19</v>
      </c>
      <c r="O28" s="33">
        <v>4403944.64</v>
      </c>
      <c r="P28" s="33">
        <v>4403944.64</v>
      </c>
    </row>
    <row r="29" spans="1:16" ht="12.75">
      <c r="A29" s="34">
        <v>6</v>
      </c>
      <c r="B29" s="34">
        <v>20</v>
      </c>
      <c r="C29" s="34">
        <v>1</v>
      </c>
      <c r="D29" s="35">
        <v>2</v>
      </c>
      <c r="E29" s="36"/>
      <c r="F29" s="31" t="s">
        <v>274</v>
      </c>
      <c r="G29" s="56" t="s">
        <v>292</v>
      </c>
      <c r="H29" s="33">
        <v>5967236.66</v>
      </c>
      <c r="I29" s="33">
        <v>5815879.88</v>
      </c>
      <c r="J29" s="33">
        <v>3193533.22</v>
      </c>
      <c r="K29" s="33">
        <v>417300</v>
      </c>
      <c r="L29" s="33">
        <v>17223.64</v>
      </c>
      <c r="M29" s="33">
        <v>0</v>
      </c>
      <c r="N29" s="33">
        <v>2187823.02</v>
      </c>
      <c r="O29" s="33">
        <v>151356.78</v>
      </c>
      <c r="P29" s="33">
        <v>151356.78</v>
      </c>
    </row>
    <row r="30" spans="1:16" ht="12.75">
      <c r="A30" s="34">
        <v>6</v>
      </c>
      <c r="B30" s="34">
        <v>2</v>
      </c>
      <c r="C30" s="34">
        <v>2</v>
      </c>
      <c r="D30" s="35">
        <v>2</v>
      </c>
      <c r="E30" s="36"/>
      <c r="F30" s="31" t="s">
        <v>274</v>
      </c>
      <c r="G30" s="56" t="s">
        <v>293</v>
      </c>
      <c r="H30" s="33">
        <v>4580523.26</v>
      </c>
      <c r="I30" s="33">
        <v>4149546.53</v>
      </c>
      <c r="J30" s="33">
        <v>1982905.72</v>
      </c>
      <c r="K30" s="33">
        <v>410082.86</v>
      </c>
      <c r="L30" s="33">
        <v>0</v>
      </c>
      <c r="M30" s="33">
        <v>0</v>
      </c>
      <c r="N30" s="33">
        <v>1756557.95</v>
      </c>
      <c r="O30" s="33">
        <v>430976.73</v>
      </c>
      <c r="P30" s="33">
        <v>430976.73</v>
      </c>
    </row>
    <row r="31" spans="1:16" ht="12.75">
      <c r="A31" s="34">
        <v>6</v>
      </c>
      <c r="B31" s="34">
        <v>14</v>
      </c>
      <c r="C31" s="34">
        <v>2</v>
      </c>
      <c r="D31" s="35">
        <v>2</v>
      </c>
      <c r="E31" s="36"/>
      <c r="F31" s="31" t="s">
        <v>274</v>
      </c>
      <c r="G31" s="56" t="s">
        <v>294</v>
      </c>
      <c r="H31" s="33">
        <v>4985735.42</v>
      </c>
      <c r="I31" s="33">
        <v>4462608.4</v>
      </c>
      <c r="J31" s="33">
        <v>2648048.84</v>
      </c>
      <c r="K31" s="33">
        <v>178746</v>
      </c>
      <c r="L31" s="33">
        <v>0</v>
      </c>
      <c r="M31" s="33">
        <v>0</v>
      </c>
      <c r="N31" s="33">
        <v>1635813.56</v>
      </c>
      <c r="O31" s="33">
        <v>523127.02</v>
      </c>
      <c r="P31" s="33">
        <v>523127.02</v>
      </c>
    </row>
    <row r="32" spans="1:16" ht="12.75">
      <c r="A32" s="34">
        <v>6</v>
      </c>
      <c r="B32" s="34">
        <v>5</v>
      </c>
      <c r="C32" s="34">
        <v>1</v>
      </c>
      <c r="D32" s="35">
        <v>2</v>
      </c>
      <c r="E32" s="36"/>
      <c r="F32" s="31" t="s">
        <v>274</v>
      </c>
      <c r="G32" s="56" t="s">
        <v>295</v>
      </c>
      <c r="H32" s="33">
        <v>3778514.62</v>
      </c>
      <c r="I32" s="33">
        <v>3773594.62</v>
      </c>
      <c r="J32" s="33">
        <v>2168881.33</v>
      </c>
      <c r="K32" s="33">
        <v>212124</v>
      </c>
      <c r="L32" s="33">
        <v>1917.83</v>
      </c>
      <c r="M32" s="33">
        <v>0</v>
      </c>
      <c r="N32" s="33">
        <v>1390671.46</v>
      </c>
      <c r="O32" s="33">
        <v>4920</v>
      </c>
      <c r="P32" s="33">
        <v>4920</v>
      </c>
    </row>
    <row r="33" spans="1:16" ht="12.75">
      <c r="A33" s="34">
        <v>6</v>
      </c>
      <c r="B33" s="34">
        <v>18</v>
      </c>
      <c r="C33" s="34">
        <v>2</v>
      </c>
      <c r="D33" s="35">
        <v>2</v>
      </c>
      <c r="E33" s="36"/>
      <c r="F33" s="31" t="s">
        <v>274</v>
      </c>
      <c r="G33" s="56" t="s">
        <v>296</v>
      </c>
      <c r="H33" s="33">
        <v>4655577.81</v>
      </c>
      <c r="I33" s="33">
        <v>4570227.39</v>
      </c>
      <c r="J33" s="33">
        <v>2782695.43</v>
      </c>
      <c r="K33" s="33">
        <v>194997</v>
      </c>
      <c r="L33" s="33">
        <v>34251.54</v>
      </c>
      <c r="M33" s="33">
        <v>0</v>
      </c>
      <c r="N33" s="33">
        <v>1558283.42</v>
      </c>
      <c r="O33" s="33">
        <v>85350.42</v>
      </c>
      <c r="P33" s="33">
        <v>85350.42</v>
      </c>
    </row>
    <row r="34" spans="1:16" ht="12.75">
      <c r="A34" s="34">
        <v>6</v>
      </c>
      <c r="B34" s="34">
        <v>1</v>
      </c>
      <c r="C34" s="34">
        <v>3</v>
      </c>
      <c r="D34" s="35">
        <v>2</v>
      </c>
      <c r="E34" s="36"/>
      <c r="F34" s="31" t="s">
        <v>274</v>
      </c>
      <c r="G34" s="56" t="s">
        <v>297</v>
      </c>
      <c r="H34" s="33">
        <v>16330534.36</v>
      </c>
      <c r="I34" s="33">
        <v>14582239.2</v>
      </c>
      <c r="J34" s="33">
        <v>6778507.76</v>
      </c>
      <c r="K34" s="33">
        <v>1357569.65</v>
      </c>
      <c r="L34" s="33">
        <v>18552.36</v>
      </c>
      <c r="M34" s="33">
        <v>0</v>
      </c>
      <c r="N34" s="33">
        <v>6427609.43</v>
      </c>
      <c r="O34" s="33">
        <v>1748295.16</v>
      </c>
      <c r="P34" s="33">
        <v>1748295.16</v>
      </c>
    </row>
    <row r="35" spans="1:16" ht="12.75">
      <c r="A35" s="34">
        <v>6</v>
      </c>
      <c r="B35" s="34">
        <v>3</v>
      </c>
      <c r="C35" s="34">
        <v>2</v>
      </c>
      <c r="D35" s="35">
        <v>2</v>
      </c>
      <c r="E35" s="36"/>
      <c r="F35" s="31" t="s">
        <v>274</v>
      </c>
      <c r="G35" s="56" t="s">
        <v>298</v>
      </c>
      <c r="H35" s="33">
        <v>5682010.92</v>
      </c>
      <c r="I35" s="33">
        <v>3347821.04</v>
      </c>
      <c r="J35" s="33">
        <v>1830326.85</v>
      </c>
      <c r="K35" s="33">
        <v>161000</v>
      </c>
      <c r="L35" s="33">
        <v>28133.62</v>
      </c>
      <c r="M35" s="33">
        <v>0</v>
      </c>
      <c r="N35" s="33">
        <v>1328360.57</v>
      </c>
      <c r="O35" s="33">
        <v>2334189.88</v>
      </c>
      <c r="P35" s="33">
        <v>2334189.88</v>
      </c>
    </row>
    <row r="36" spans="1:16" ht="12.75">
      <c r="A36" s="34">
        <v>6</v>
      </c>
      <c r="B36" s="34">
        <v>2</v>
      </c>
      <c r="C36" s="34">
        <v>3</v>
      </c>
      <c r="D36" s="35">
        <v>2</v>
      </c>
      <c r="E36" s="36"/>
      <c r="F36" s="31" t="s">
        <v>274</v>
      </c>
      <c r="G36" s="56" t="s">
        <v>275</v>
      </c>
      <c r="H36" s="33">
        <v>27620993.63</v>
      </c>
      <c r="I36" s="33">
        <v>18723143.63</v>
      </c>
      <c r="J36" s="33">
        <v>8676575.91</v>
      </c>
      <c r="K36" s="33">
        <v>3842379.25</v>
      </c>
      <c r="L36" s="33">
        <v>31838.7</v>
      </c>
      <c r="M36" s="33">
        <v>0</v>
      </c>
      <c r="N36" s="33">
        <v>6172349.77</v>
      </c>
      <c r="O36" s="33">
        <v>8897850</v>
      </c>
      <c r="P36" s="33">
        <v>8897850</v>
      </c>
    </row>
    <row r="37" spans="1:16" ht="12.75">
      <c r="A37" s="34">
        <v>6</v>
      </c>
      <c r="B37" s="34">
        <v>2</v>
      </c>
      <c r="C37" s="34">
        <v>4</v>
      </c>
      <c r="D37" s="35">
        <v>2</v>
      </c>
      <c r="E37" s="36"/>
      <c r="F37" s="31" t="s">
        <v>274</v>
      </c>
      <c r="G37" s="56" t="s">
        <v>299</v>
      </c>
      <c r="H37" s="33">
        <v>8150029.2</v>
      </c>
      <c r="I37" s="33">
        <v>5513140.55</v>
      </c>
      <c r="J37" s="33">
        <v>2956337.05</v>
      </c>
      <c r="K37" s="33">
        <v>556062.95</v>
      </c>
      <c r="L37" s="33">
        <v>186312.65</v>
      </c>
      <c r="M37" s="33">
        <v>0</v>
      </c>
      <c r="N37" s="33">
        <v>1814427.9</v>
      </c>
      <c r="O37" s="33">
        <v>2636888.65</v>
      </c>
      <c r="P37" s="33">
        <v>2636888.65</v>
      </c>
    </row>
    <row r="38" spans="1:16" ht="12.75">
      <c r="A38" s="34">
        <v>6</v>
      </c>
      <c r="B38" s="34">
        <v>15</v>
      </c>
      <c r="C38" s="34">
        <v>2</v>
      </c>
      <c r="D38" s="35">
        <v>2</v>
      </c>
      <c r="E38" s="36"/>
      <c r="F38" s="31" t="s">
        <v>274</v>
      </c>
      <c r="G38" s="56" t="s">
        <v>300</v>
      </c>
      <c r="H38" s="33">
        <v>9866335.58</v>
      </c>
      <c r="I38" s="33">
        <v>8295826.4</v>
      </c>
      <c r="J38" s="33">
        <v>4959978.35</v>
      </c>
      <c r="K38" s="33">
        <v>349593.63</v>
      </c>
      <c r="L38" s="33">
        <v>104142.81</v>
      </c>
      <c r="M38" s="33">
        <v>0</v>
      </c>
      <c r="N38" s="33">
        <v>2882111.61</v>
      </c>
      <c r="O38" s="33">
        <v>1570509.18</v>
      </c>
      <c r="P38" s="33">
        <v>1570509.18</v>
      </c>
    </row>
    <row r="39" spans="1:16" ht="12.75">
      <c r="A39" s="34">
        <v>6</v>
      </c>
      <c r="B39" s="34">
        <v>9</v>
      </c>
      <c r="C39" s="34">
        <v>2</v>
      </c>
      <c r="D39" s="35">
        <v>2</v>
      </c>
      <c r="E39" s="36"/>
      <c r="F39" s="31" t="s">
        <v>274</v>
      </c>
      <c r="G39" s="56" t="s">
        <v>301</v>
      </c>
      <c r="H39" s="33">
        <v>4513436.87</v>
      </c>
      <c r="I39" s="33">
        <v>4396235.98</v>
      </c>
      <c r="J39" s="33">
        <v>2446037.89</v>
      </c>
      <c r="K39" s="33">
        <v>116000</v>
      </c>
      <c r="L39" s="33">
        <v>56134.1</v>
      </c>
      <c r="M39" s="33">
        <v>0</v>
      </c>
      <c r="N39" s="33">
        <v>1778063.99</v>
      </c>
      <c r="O39" s="33">
        <v>117200.89</v>
      </c>
      <c r="P39" s="33">
        <v>117200.89</v>
      </c>
    </row>
    <row r="40" spans="1:16" ht="12.75">
      <c r="A40" s="34">
        <v>6</v>
      </c>
      <c r="B40" s="34">
        <v>3</v>
      </c>
      <c r="C40" s="34">
        <v>3</v>
      </c>
      <c r="D40" s="35">
        <v>2</v>
      </c>
      <c r="E40" s="36"/>
      <c r="F40" s="31" t="s">
        <v>274</v>
      </c>
      <c r="G40" s="56" t="s">
        <v>302</v>
      </c>
      <c r="H40" s="33">
        <v>17178618.25</v>
      </c>
      <c r="I40" s="33">
        <v>17132334.42</v>
      </c>
      <c r="J40" s="33">
        <v>9450438.49</v>
      </c>
      <c r="K40" s="33">
        <v>1023335.76</v>
      </c>
      <c r="L40" s="33">
        <v>175675</v>
      </c>
      <c r="M40" s="33">
        <v>0</v>
      </c>
      <c r="N40" s="33">
        <v>6482885.17</v>
      </c>
      <c r="O40" s="33">
        <v>46283.83</v>
      </c>
      <c r="P40" s="33">
        <v>46283.83</v>
      </c>
    </row>
    <row r="41" spans="1:16" ht="12.75">
      <c r="A41" s="34">
        <v>6</v>
      </c>
      <c r="B41" s="34">
        <v>12</v>
      </c>
      <c r="C41" s="34">
        <v>1</v>
      </c>
      <c r="D41" s="35">
        <v>2</v>
      </c>
      <c r="E41" s="36"/>
      <c r="F41" s="31" t="s">
        <v>274</v>
      </c>
      <c r="G41" s="56" t="s">
        <v>303</v>
      </c>
      <c r="H41" s="33">
        <v>11410788.57</v>
      </c>
      <c r="I41" s="33">
        <v>8900994.38</v>
      </c>
      <c r="J41" s="33">
        <v>5227911.5</v>
      </c>
      <c r="K41" s="33">
        <v>367431</v>
      </c>
      <c r="L41" s="33">
        <v>64986.25</v>
      </c>
      <c r="M41" s="33">
        <v>0</v>
      </c>
      <c r="N41" s="33">
        <v>3240665.63</v>
      </c>
      <c r="O41" s="33">
        <v>2509794.19</v>
      </c>
      <c r="P41" s="33">
        <v>2509794.19</v>
      </c>
    </row>
    <row r="42" spans="1:16" ht="12.75">
      <c r="A42" s="34">
        <v>6</v>
      </c>
      <c r="B42" s="34">
        <v>5</v>
      </c>
      <c r="C42" s="34">
        <v>2</v>
      </c>
      <c r="D42" s="35">
        <v>2</v>
      </c>
      <c r="E42" s="36"/>
      <c r="F42" s="31" t="s">
        <v>274</v>
      </c>
      <c r="G42" s="56" t="s">
        <v>304</v>
      </c>
      <c r="H42" s="33">
        <v>3865614.5</v>
      </c>
      <c r="I42" s="33">
        <v>3581960.94</v>
      </c>
      <c r="J42" s="33">
        <v>2258858.88</v>
      </c>
      <c r="K42" s="33">
        <v>92159.57</v>
      </c>
      <c r="L42" s="33">
        <v>48911.5</v>
      </c>
      <c r="M42" s="33">
        <v>0</v>
      </c>
      <c r="N42" s="33">
        <v>1182030.99</v>
      </c>
      <c r="O42" s="33">
        <v>283653.56</v>
      </c>
      <c r="P42" s="33">
        <v>283653.56</v>
      </c>
    </row>
    <row r="43" spans="1:16" ht="12.75">
      <c r="A43" s="34">
        <v>6</v>
      </c>
      <c r="B43" s="34">
        <v>10</v>
      </c>
      <c r="C43" s="34">
        <v>1</v>
      </c>
      <c r="D43" s="35">
        <v>2</v>
      </c>
      <c r="E43" s="36"/>
      <c r="F43" s="31" t="s">
        <v>274</v>
      </c>
      <c r="G43" s="56" t="s">
        <v>305</v>
      </c>
      <c r="H43" s="33">
        <v>15039619.13</v>
      </c>
      <c r="I43" s="33">
        <v>11982499.31</v>
      </c>
      <c r="J43" s="33">
        <v>7229657.9</v>
      </c>
      <c r="K43" s="33">
        <v>398600</v>
      </c>
      <c r="L43" s="33">
        <v>88388.47</v>
      </c>
      <c r="M43" s="33">
        <v>0</v>
      </c>
      <c r="N43" s="33">
        <v>4265852.94</v>
      </c>
      <c r="O43" s="33">
        <v>3057119.82</v>
      </c>
      <c r="P43" s="33">
        <v>57119.82</v>
      </c>
    </row>
    <row r="44" spans="1:16" ht="12.75">
      <c r="A44" s="34">
        <v>6</v>
      </c>
      <c r="B44" s="34">
        <v>13</v>
      </c>
      <c r="C44" s="34">
        <v>1</v>
      </c>
      <c r="D44" s="35">
        <v>2</v>
      </c>
      <c r="E44" s="36"/>
      <c r="F44" s="31" t="s">
        <v>274</v>
      </c>
      <c r="G44" s="56" t="s">
        <v>306</v>
      </c>
      <c r="H44" s="33">
        <v>5459952.83</v>
      </c>
      <c r="I44" s="33">
        <v>5020814.74</v>
      </c>
      <c r="J44" s="33">
        <v>2901565</v>
      </c>
      <c r="K44" s="33">
        <v>204850</v>
      </c>
      <c r="L44" s="33">
        <v>52648.73</v>
      </c>
      <c r="M44" s="33">
        <v>0</v>
      </c>
      <c r="N44" s="33">
        <v>1861751.01</v>
      </c>
      <c r="O44" s="33">
        <v>439138.09</v>
      </c>
      <c r="P44" s="33">
        <v>439138.09</v>
      </c>
    </row>
    <row r="45" spans="1:16" ht="12.75">
      <c r="A45" s="34">
        <v>6</v>
      </c>
      <c r="B45" s="34">
        <v>4</v>
      </c>
      <c r="C45" s="34">
        <v>2</v>
      </c>
      <c r="D45" s="35">
        <v>2</v>
      </c>
      <c r="E45" s="36"/>
      <c r="F45" s="31" t="s">
        <v>274</v>
      </c>
      <c r="G45" s="56" t="s">
        <v>307</v>
      </c>
      <c r="H45" s="33">
        <v>6592675.63</v>
      </c>
      <c r="I45" s="33">
        <v>5947228.73</v>
      </c>
      <c r="J45" s="33">
        <v>3055390.95</v>
      </c>
      <c r="K45" s="33">
        <v>609946.01</v>
      </c>
      <c r="L45" s="33">
        <v>4887.08</v>
      </c>
      <c r="M45" s="33">
        <v>0</v>
      </c>
      <c r="N45" s="33">
        <v>2277004.69</v>
      </c>
      <c r="O45" s="33">
        <v>645446.9</v>
      </c>
      <c r="P45" s="33">
        <v>645446.9</v>
      </c>
    </row>
    <row r="46" spans="1:16" ht="12.75">
      <c r="A46" s="34">
        <v>6</v>
      </c>
      <c r="B46" s="34">
        <v>3</v>
      </c>
      <c r="C46" s="34">
        <v>4</v>
      </c>
      <c r="D46" s="35">
        <v>2</v>
      </c>
      <c r="E46" s="36"/>
      <c r="F46" s="31" t="s">
        <v>274</v>
      </c>
      <c r="G46" s="56" t="s">
        <v>308</v>
      </c>
      <c r="H46" s="33">
        <v>7644575.28</v>
      </c>
      <c r="I46" s="33">
        <v>7414916.47</v>
      </c>
      <c r="J46" s="33">
        <v>3681475.46</v>
      </c>
      <c r="K46" s="33">
        <v>677540.13</v>
      </c>
      <c r="L46" s="33">
        <v>0</v>
      </c>
      <c r="M46" s="33">
        <v>0</v>
      </c>
      <c r="N46" s="33">
        <v>3055900.88</v>
      </c>
      <c r="O46" s="33">
        <v>229658.81</v>
      </c>
      <c r="P46" s="33">
        <v>229658.81</v>
      </c>
    </row>
    <row r="47" spans="1:16" ht="12.75">
      <c r="A47" s="34">
        <v>6</v>
      </c>
      <c r="B47" s="34">
        <v>1</v>
      </c>
      <c r="C47" s="34">
        <v>4</v>
      </c>
      <c r="D47" s="35">
        <v>2</v>
      </c>
      <c r="E47" s="36"/>
      <c r="F47" s="31" t="s">
        <v>274</v>
      </c>
      <c r="G47" s="56" t="s">
        <v>309</v>
      </c>
      <c r="H47" s="33">
        <v>7549865.68</v>
      </c>
      <c r="I47" s="33">
        <v>6587143.23</v>
      </c>
      <c r="J47" s="33">
        <v>3960858.98</v>
      </c>
      <c r="K47" s="33">
        <v>680381.62</v>
      </c>
      <c r="L47" s="33">
        <v>126140.44</v>
      </c>
      <c r="M47" s="33">
        <v>0</v>
      </c>
      <c r="N47" s="33">
        <v>1819762.19</v>
      </c>
      <c r="O47" s="33">
        <v>962722.45</v>
      </c>
      <c r="P47" s="33">
        <v>962722.45</v>
      </c>
    </row>
    <row r="48" spans="1:16" ht="12.75">
      <c r="A48" s="34">
        <v>6</v>
      </c>
      <c r="B48" s="34">
        <v>3</v>
      </c>
      <c r="C48" s="34">
        <v>5</v>
      </c>
      <c r="D48" s="35">
        <v>2</v>
      </c>
      <c r="E48" s="36"/>
      <c r="F48" s="31" t="s">
        <v>274</v>
      </c>
      <c r="G48" s="56" t="s">
        <v>310</v>
      </c>
      <c r="H48" s="33">
        <v>2766883.81</v>
      </c>
      <c r="I48" s="33">
        <v>2766856.81</v>
      </c>
      <c r="J48" s="33">
        <v>1658639.09</v>
      </c>
      <c r="K48" s="33">
        <v>146500</v>
      </c>
      <c r="L48" s="33">
        <v>8381.42</v>
      </c>
      <c r="M48" s="33">
        <v>0</v>
      </c>
      <c r="N48" s="33">
        <v>953336.3</v>
      </c>
      <c r="O48" s="33">
        <v>27</v>
      </c>
      <c r="P48" s="33">
        <v>27</v>
      </c>
    </row>
    <row r="49" spans="1:16" ht="12.75">
      <c r="A49" s="34">
        <v>6</v>
      </c>
      <c r="B49" s="34">
        <v>7</v>
      </c>
      <c r="C49" s="34">
        <v>3</v>
      </c>
      <c r="D49" s="35">
        <v>2</v>
      </c>
      <c r="E49" s="36"/>
      <c r="F49" s="31" t="s">
        <v>274</v>
      </c>
      <c r="G49" s="56" t="s">
        <v>311</v>
      </c>
      <c r="H49" s="33">
        <v>6265909.65</v>
      </c>
      <c r="I49" s="33">
        <v>5985254.66</v>
      </c>
      <c r="J49" s="33">
        <v>2810532.78</v>
      </c>
      <c r="K49" s="33">
        <v>1181731.58</v>
      </c>
      <c r="L49" s="33">
        <v>53716.45</v>
      </c>
      <c r="M49" s="33">
        <v>0</v>
      </c>
      <c r="N49" s="33">
        <v>1939273.85</v>
      </c>
      <c r="O49" s="33">
        <v>280654.99</v>
      </c>
      <c r="P49" s="33">
        <v>280654.99</v>
      </c>
    </row>
    <row r="50" spans="1:16" ht="12.75">
      <c r="A50" s="34">
        <v>6</v>
      </c>
      <c r="B50" s="34">
        <v>5</v>
      </c>
      <c r="C50" s="34">
        <v>3</v>
      </c>
      <c r="D50" s="35">
        <v>2</v>
      </c>
      <c r="E50" s="36"/>
      <c r="F50" s="31" t="s">
        <v>274</v>
      </c>
      <c r="G50" s="56" t="s">
        <v>312</v>
      </c>
      <c r="H50" s="33">
        <v>7510871.91</v>
      </c>
      <c r="I50" s="33">
        <v>7433121.91</v>
      </c>
      <c r="J50" s="33">
        <v>4804600.23</v>
      </c>
      <c r="K50" s="33">
        <v>303158</v>
      </c>
      <c r="L50" s="33">
        <v>10762.33</v>
      </c>
      <c r="M50" s="33">
        <v>0</v>
      </c>
      <c r="N50" s="33">
        <v>2314601.35</v>
      </c>
      <c r="O50" s="33">
        <v>77750</v>
      </c>
      <c r="P50" s="33">
        <v>77750</v>
      </c>
    </row>
    <row r="51" spans="1:16" ht="12.75">
      <c r="A51" s="34">
        <v>6</v>
      </c>
      <c r="B51" s="34">
        <v>6</v>
      </c>
      <c r="C51" s="34">
        <v>2</v>
      </c>
      <c r="D51" s="35">
        <v>2</v>
      </c>
      <c r="E51" s="36"/>
      <c r="F51" s="31" t="s">
        <v>274</v>
      </c>
      <c r="G51" s="56" t="s">
        <v>313</v>
      </c>
      <c r="H51" s="33">
        <v>7038929.73</v>
      </c>
      <c r="I51" s="33">
        <v>6845169.83</v>
      </c>
      <c r="J51" s="33">
        <v>3884109.96</v>
      </c>
      <c r="K51" s="33">
        <v>542000</v>
      </c>
      <c r="L51" s="33">
        <v>56660.65</v>
      </c>
      <c r="M51" s="33">
        <v>0</v>
      </c>
      <c r="N51" s="33">
        <v>2362399.22</v>
      </c>
      <c r="O51" s="33">
        <v>193759.9</v>
      </c>
      <c r="P51" s="33">
        <v>193759.9</v>
      </c>
    </row>
    <row r="52" spans="1:16" ht="12.75">
      <c r="A52" s="34">
        <v>6</v>
      </c>
      <c r="B52" s="34">
        <v>8</v>
      </c>
      <c r="C52" s="34">
        <v>3</v>
      </c>
      <c r="D52" s="35">
        <v>2</v>
      </c>
      <c r="E52" s="36"/>
      <c r="F52" s="31" t="s">
        <v>274</v>
      </c>
      <c r="G52" s="56" t="s">
        <v>314</v>
      </c>
      <c r="H52" s="33">
        <v>12703025.34</v>
      </c>
      <c r="I52" s="33">
        <v>8460831.51</v>
      </c>
      <c r="J52" s="33">
        <v>4642643.62</v>
      </c>
      <c r="K52" s="33">
        <v>678919.62</v>
      </c>
      <c r="L52" s="33">
        <v>54391.41</v>
      </c>
      <c r="M52" s="33">
        <v>0</v>
      </c>
      <c r="N52" s="33">
        <v>3084876.86</v>
      </c>
      <c r="O52" s="33">
        <v>4242193.83</v>
      </c>
      <c r="P52" s="33">
        <v>4242193.83</v>
      </c>
    </row>
    <row r="53" spans="1:16" ht="12.75">
      <c r="A53" s="34">
        <v>6</v>
      </c>
      <c r="B53" s="34">
        <v>9</v>
      </c>
      <c r="C53" s="34">
        <v>4</v>
      </c>
      <c r="D53" s="35">
        <v>2</v>
      </c>
      <c r="E53" s="36"/>
      <c r="F53" s="31" t="s">
        <v>274</v>
      </c>
      <c r="G53" s="56" t="s">
        <v>315</v>
      </c>
      <c r="H53" s="33">
        <v>10930898.2</v>
      </c>
      <c r="I53" s="33">
        <v>10525035.35</v>
      </c>
      <c r="J53" s="33">
        <v>5200584.06</v>
      </c>
      <c r="K53" s="33">
        <v>1972839.16</v>
      </c>
      <c r="L53" s="33">
        <v>0</v>
      </c>
      <c r="M53" s="33">
        <v>0</v>
      </c>
      <c r="N53" s="33">
        <v>3351612.13</v>
      </c>
      <c r="O53" s="33">
        <v>405862.85</v>
      </c>
      <c r="P53" s="33">
        <v>405862.85</v>
      </c>
    </row>
    <row r="54" spans="1:16" ht="12.75">
      <c r="A54" s="34">
        <v>6</v>
      </c>
      <c r="B54" s="34">
        <v>9</v>
      </c>
      <c r="C54" s="34">
        <v>5</v>
      </c>
      <c r="D54" s="35">
        <v>2</v>
      </c>
      <c r="E54" s="36"/>
      <c r="F54" s="31" t="s">
        <v>274</v>
      </c>
      <c r="G54" s="56" t="s">
        <v>316</v>
      </c>
      <c r="H54" s="33">
        <v>29316319.12</v>
      </c>
      <c r="I54" s="33">
        <v>17766610.95</v>
      </c>
      <c r="J54" s="33">
        <v>9426226.67</v>
      </c>
      <c r="K54" s="33">
        <v>2005215.38</v>
      </c>
      <c r="L54" s="33">
        <v>570208.38</v>
      </c>
      <c r="M54" s="33">
        <v>0</v>
      </c>
      <c r="N54" s="33">
        <v>5764960.52</v>
      </c>
      <c r="O54" s="33">
        <v>11549708.17</v>
      </c>
      <c r="P54" s="33">
        <v>11549708.17</v>
      </c>
    </row>
    <row r="55" spans="1:16" ht="12.75">
      <c r="A55" s="34">
        <v>6</v>
      </c>
      <c r="B55" s="34">
        <v>5</v>
      </c>
      <c r="C55" s="34">
        <v>4</v>
      </c>
      <c r="D55" s="35">
        <v>2</v>
      </c>
      <c r="E55" s="36"/>
      <c r="F55" s="31" t="s">
        <v>274</v>
      </c>
      <c r="G55" s="56" t="s">
        <v>317</v>
      </c>
      <c r="H55" s="33">
        <v>12558366.69</v>
      </c>
      <c r="I55" s="33">
        <v>6631058.34</v>
      </c>
      <c r="J55" s="33">
        <v>4114142.95</v>
      </c>
      <c r="K55" s="33">
        <v>267498</v>
      </c>
      <c r="L55" s="33">
        <v>8285.36</v>
      </c>
      <c r="M55" s="33">
        <v>0</v>
      </c>
      <c r="N55" s="33">
        <v>2241132.03</v>
      </c>
      <c r="O55" s="33">
        <v>5927308.35</v>
      </c>
      <c r="P55" s="33">
        <v>5927308.35</v>
      </c>
    </row>
    <row r="56" spans="1:16" ht="12.75">
      <c r="A56" s="34">
        <v>6</v>
      </c>
      <c r="B56" s="34">
        <v>6</v>
      </c>
      <c r="C56" s="34">
        <v>3</v>
      </c>
      <c r="D56" s="35">
        <v>2</v>
      </c>
      <c r="E56" s="36"/>
      <c r="F56" s="31" t="s">
        <v>274</v>
      </c>
      <c r="G56" s="56" t="s">
        <v>318</v>
      </c>
      <c r="H56" s="33">
        <v>7847224.91</v>
      </c>
      <c r="I56" s="33">
        <v>3873673.4</v>
      </c>
      <c r="J56" s="33">
        <v>2186194.98</v>
      </c>
      <c r="K56" s="33">
        <v>43817.15</v>
      </c>
      <c r="L56" s="33">
        <v>480.41</v>
      </c>
      <c r="M56" s="33">
        <v>0</v>
      </c>
      <c r="N56" s="33">
        <v>1643180.86</v>
      </c>
      <c r="O56" s="33">
        <v>3973551.51</v>
      </c>
      <c r="P56" s="33">
        <v>2473551.51</v>
      </c>
    </row>
    <row r="57" spans="1:16" ht="12.75">
      <c r="A57" s="34">
        <v>6</v>
      </c>
      <c r="B57" s="34">
        <v>7</v>
      </c>
      <c r="C57" s="34">
        <v>4</v>
      </c>
      <c r="D57" s="35">
        <v>2</v>
      </c>
      <c r="E57" s="36"/>
      <c r="F57" s="31" t="s">
        <v>274</v>
      </c>
      <c r="G57" s="56" t="s">
        <v>319</v>
      </c>
      <c r="H57" s="33">
        <v>11969797.29</v>
      </c>
      <c r="I57" s="33">
        <v>11811786.29</v>
      </c>
      <c r="J57" s="33">
        <v>6289669.73</v>
      </c>
      <c r="K57" s="33">
        <v>905896.06</v>
      </c>
      <c r="L57" s="33">
        <v>74353.53</v>
      </c>
      <c r="M57" s="33">
        <v>0</v>
      </c>
      <c r="N57" s="33">
        <v>4541866.97</v>
      </c>
      <c r="O57" s="33">
        <v>158011</v>
      </c>
      <c r="P57" s="33">
        <v>158011</v>
      </c>
    </row>
    <row r="58" spans="1:16" ht="12.75">
      <c r="A58" s="34">
        <v>6</v>
      </c>
      <c r="B58" s="34">
        <v>20</v>
      </c>
      <c r="C58" s="34">
        <v>2</v>
      </c>
      <c r="D58" s="35">
        <v>2</v>
      </c>
      <c r="E58" s="36"/>
      <c r="F58" s="31" t="s">
        <v>274</v>
      </c>
      <c r="G58" s="56" t="s">
        <v>320</v>
      </c>
      <c r="H58" s="33">
        <v>4672982.06</v>
      </c>
      <c r="I58" s="33">
        <v>4672982.06</v>
      </c>
      <c r="J58" s="33">
        <v>3084615.7</v>
      </c>
      <c r="K58" s="33">
        <v>174700</v>
      </c>
      <c r="L58" s="33">
        <v>32897.49</v>
      </c>
      <c r="M58" s="33">
        <v>0</v>
      </c>
      <c r="N58" s="33">
        <v>1380768.87</v>
      </c>
      <c r="O58" s="33">
        <v>0</v>
      </c>
      <c r="P58" s="33">
        <v>0</v>
      </c>
    </row>
    <row r="59" spans="1:16" ht="12.75">
      <c r="A59" s="34">
        <v>6</v>
      </c>
      <c r="B59" s="34">
        <v>19</v>
      </c>
      <c r="C59" s="34">
        <v>2</v>
      </c>
      <c r="D59" s="35">
        <v>2</v>
      </c>
      <c r="E59" s="36"/>
      <c r="F59" s="31" t="s">
        <v>274</v>
      </c>
      <c r="G59" s="56" t="s">
        <v>321</v>
      </c>
      <c r="H59" s="33">
        <v>3785379.77</v>
      </c>
      <c r="I59" s="33">
        <v>3770562.34</v>
      </c>
      <c r="J59" s="33">
        <v>1059641.72</v>
      </c>
      <c r="K59" s="33">
        <v>1099578.23</v>
      </c>
      <c r="L59" s="33">
        <v>30873.16</v>
      </c>
      <c r="M59" s="33">
        <v>0</v>
      </c>
      <c r="N59" s="33">
        <v>1580469.23</v>
      </c>
      <c r="O59" s="33">
        <v>14817.43</v>
      </c>
      <c r="P59" s="33">
        <v>14817.43</v>
      </c>
    </row>
    <row r="60" spans="1:16" ht="12.75">
      <c r="A60" s="34">
        <v>6</v>
      </c>
      <c r="B60" s="34">
        <v>19</v>
      </c>
      <c r="C60" s="34">
        <v>3</v>
      </c>
      <c r="D60" s="35">
        <v>2</v>
      </c>
      <c r="E60" s="36"/>
      <c r="F60" s="31" t="s">
        <v>274</v>
      </c>
      <c r="G60" s="56" t="s">
        <v>322</v>
      </c>
      <c r="H60" s="33">
        <v>4368007.84</v>
      </c>
      <c r="I60" s="33">
        <v>4365852.04</v>
      </c>
      <c r="J60" s="33">
        <v>2345654.47</v>
      </c>
      <c r="K60" s="33">
        <v>303265.98</v>
      </c>
      <c r="L60" s="33">
        <v>0</v>
      </c>
      <c r="M60" s="33">
        <v>0</v>
      </c>
      <c r="N60" s="33">
        <v>1716931.59</v>
      </c>
      <c r="O60" s="33">
        <v>2155.8</v>
      </c>
      <c r="P60" s="33">
        <v>2155.8</v>
      </c>
    </row>
    <row r="61" spans="1:16" ht="12.75">
      <c r="A61" s="34">
        <v>6</v>
      </c>
      <c r="B61" s="34">
        <v>4</v>
      </c>
      <c r="C61" s="34">
        <v>3</v>
      </c>
      <c r="D61" s="35">
        <v>2</v>
      </c>
      <c r="E61" s="36"/>
      <c r="F61" s="31" t="s">
        <v>274</v>
      </c>
      <c r="G61" s="56" t="s">
        <v>323</v>
      </c>
      <c r="H61" s="33">
        <v>6388392.54</v>
      </c>
      <c r="I61" s="33">
        <v>6348907.55</v>
      </c>
      <c r="J61" s="33">
        <v>3778908.15</v>
      </c>
      <c r="K61" s="33">
        <v>360100</v>
      </c>
      <c r="L61" s="33">
        <v>45250.42</v>
      </c>
      <c r="M61" s="33">
        <v>0</v>
      </c>
      <c r="N61" s="33">
        <v>2164648.98</v>
      </c>
      <c r="O61" s="33">
        <v>39484.99</v>
      </c>
      <c r="P61" s="33">
        <v>39484.99</v>
      </c>
    </row>
    <row r="62" spans="1:16" ht="12.75">
      <c r="A62" s="34">
        <v>6</v>
      </c>
      <c r="B62" s="34">
        <v>4</v>
      </c>
      <c r="C62" s="34">
        <v>4</v>
      </c>
      <c r="D62" s="35">
        <v>2</v>
      </c>
      <c r="E62" s="36"/>
      <c r="F62" s="31" t="s">
        <v>274</v>
      </c>
      <c r="G62" s="56" t="s">
        <v>277</v>
      </c>
      <c r="H62" s="33">
        <v>17955756.29</v>
      </c>
      <c r="I62" s="33">
        <v>12811463.94</v>
      </c>
      <c r="J62" s="33">
        <v>5971599.82</v>
      </c>
      <c r="K62" s="33">
        <v>1635432.07</v>
      </c>
      <c r="L62" s="33">
        <v>77189.89</v>
      </c>
      <c r="M62" s="33">
        <v>0</v>
      </c>
      <c r="N62" s="33">
        <v>5127242.16</v>
      </c>
      <c r="O62" s="33">
        <v>5144292.35</v>
      </c>
      <c r="P62" s="33">
        <v>5144292.35</v>
      </c>
    </row>
    <row r="63" spans="1:16" ht="12.75">
      <c r="A63" s="34">
        <v>6</v>
      </c>
      <c r="B63" s="34">
        <v>9</v>
      </c>
      <c r="C63" s="34">
        <v>6</v>
      </c>
      <c r="D63" s="35">
        <v>2</v>
      </c>
      <c r="E63" s="36"/>
      <c r="F63" s="31" t="s">
        <v>274</v>
      </c>
      <c r="G63" s="56" t="s">
        <v>324</v>
      </c>
      <c r="H63" s="33">
        <v>14177151.76</v>
      </c>
      <c r="I63" s="33">
        <v>9378621.02</v>
      </c>
      <c r="J63" s="33">
        <v>6185338.21</v>
      </c>
      <c r="K63" s="33">
        <v>379040.5</v>
      </c>
      <c r="L63" s="33">
        <v>141579.55</v>
      </c>
      <c r="M63" s="33">
        <v>0</v>
      </c>
      <c r="N63" s="33">
        <v>2672662.76</v>
      </c>
      <c r="O63" s="33">
        <v>4798530.74</v>
      </c>
      <c r="P63" s="33">
        <v>4798530.74</v>
      </c>
    </row>
    <row r="64" spans="1:16" ht="12.75">
      <c r="A64" s="34">
        <v>6</v>
      </c>
      <c r="B64" s="34">
        <v>13</v>
      </c>
      <c r="C64" s="34">
        <v>2</v>
      </c>
      <c r="D64" s="35">
        <v>2</v>
      </c>
      <c r="E64" s="36"/>
      <c r="F64" s="31" t="s">
        <v>274</v>
      </c>
      <c r="G64" s="56" t="s">
        <v>325</v>
      </c>
      <c r="H64" s="33">
        <v>5790884.6</v>
      </c>
      <c r="I64" s="33">
        <v>4792723.14</v>
      </c>
      <c r="J64" s="33">
        <v>2103507.98</v>
      </c>
      <c r="K64" s="33">
        <v>1305930.88</v>
      </c>
      <c r="L64" s="33">
        <v>22655.75</v>
      </c>
      <c r="M64" s="33">
        <v>0</v>
      </c>
      <c r="N64" s="33">
        <v>1360628.53</v>
      </c>
      <c r="O64" s="33">
        <v>998161.46</v>
      </c>
      <c r="P64" s="33">
        <v>998161.46</v>
      </c>
    </row>
    <row r="65" spans="1:16" ht="12.75">
      <c r="A65" s="34">
        <v>6</v>
      </c>
      <c r="B65" s="34">
        <v>14</v>
      </c>
      <c r="C65" s="34">
        <v>3</v>
      </c>
      <c r="D65" s="35">
        <v>2</v>
      </c>
      <c r="E65" s="36"/>
      <c r="F65" s="31" t="s">
        <v>274</v>
      </c>
      <c r="G65" s="56" t="s">
        <v>326</v>
      </c>
      <c r="H65" s="33">
        <v>5496290.07</v>
      </c>
      <c r="I65" s="33">
        <v>4105884.53</v>
      </c>
      <c r="J65" s="33">
        <v>2109543.79</v>
      </c>
      <c r="K65" s="33">
        <v>271000</v>
      </c>
      <c r="L65" s="33">
        <v>29546.24</v>
      </c>
      <c r="M65" s="33">
        <v>0</v>
      </c>
      <c r="N65" s="33">
        <v>1695794.5</v>
      </c>
      <c r="O65" s="33">
        <v>1390405.54</v>
      </c>
      <c r="P65" s="33">
        <v>1390405.54</v>
      </c>
    </row>
    <row r="66" spans="1:16" ht="12.75">
      <c r="A66" s="34">
        <v>6</v>
      </c>
      <c r="B66" s="34">
        <v>1</v>
      </c>
      <c r="C66" s="34">
        <v>5</v>
      </c>
      <c r="D66" s="35">
        <v>2</v>
      </c>
      <c r="E66" s="36"/>
      <c r="F66" s="31" t="s">
        <v>274</v>
      </c>
      <c r="G66" s="56" t="s">
        <v>327</v>
      </c>
      <c r="H66" s="33">
        <v>8701706.82</v>
      </c>
      <c r="I66" s="33">
        <v>7183570.46</v>
      </c>
      <c r="J66" s="33">
        <v>4358226.62</v>
      </c>
      <c r="K66" s="33">
        <v>300300.2</v>
      </c>
      <c r="L66" s="33">
        <v>0</v>
      </c>
      <c r="M66" s="33">
        <v>0</v>
      </c>
      <c r="N66" s="33">
        <v>2525043.64</v>
      </c>
      <c r="O66" s="33">
        <v>1518136.36</v>
      </c>
      <c r="P66" s="33">
        <v>1518136.36</v>
      </c>
    </row>
    <row r="67" spans="1:16" ht="12.75">
      <c r="A67" s="34">
        <v>6</v>
      </c>
      <c r="B67" s="34">
        <v>18</v>
      </c>
      <c r="C67" s="34">
        <v>3</v>
      </c>
      <c r="D67" s="35">
        <v>2</v>
      </c>
      <c r="E67" s="36"/>
      <c r="F67" s="31" t="s">
        <v>274</v>
      </c>
      <c r="G67" s="56" t="s">
        <v>328</v>
      </c>
      <c r="H67" s="33">
        <v>4044715.59</v>
      </c>
      <c r="I67" s="33">
        <v>3894952.94</v>
      </c>
      <c r="J67" s="33">
        <v>2160543.99</v>
      </c>
      <c r="K67" s="33">
        <v>235750</v>
      </c>
      <c r="L67" s="33">
        <v>59733.51</v>
      </c>
      <c r="M67" s="33">
        <v>0</v>
      </c>
      <c r="N67" s="33">
        <v>1438925.44</v>
      </c>
      <c r="O67" s="33">
        <v>149762.65</v>
      </c>
      <c r="P67" s="33">
        <v>149762.65</v>
      </c>
    </row>
    <row r="68" spans="1:16" ht="12.75">
      <c r="A68" s="34">
        <v>6</v>
      </c>
      <c r="B68" s="34">
        <v>9</v>
      </c>
      <c r="C68" s="34">
        <v>7</v>
      </c>
      <c r="D68" s="35">
        <v>2</v>
      </c>
      <c r="E68" s="36"/>
      <c r="F68" s="31" t="s">
        <v>274</v>
      </c>
      <c r="G68" s="56" t="s">
        <v>329</v>
      </c>
      <c r="H68" s="33">
        <v>19467367.49</v>
      </c>
      <c r="I68" s="33">
        <v>17166082.05</v>
      </c>
      <c r="J68" s="33">
        <v>9359571.06</v>
      </c>
      <c r="K68" s="33">
        <v>1037251.09</v>
      </c>
      <c r="L68" s="33">
        <v>161841.87</v>
      </c>
      <c r="M68" s="33">
        <v>0</v>
      </c>
      <c r="N68" s="33">
        <v>6607418.03</v>
      </c>
      <c r="O68" s="33">
        <v>2301285.44</v>
      </c>
      <c r="P68" s="33">
        <v>2301285.44</v>
      </c>
    </row>
    <row r="69" spans="1:16" ht="12.75">
      <c r="A69" s="34">
        <v>6</v>
      </c>
      <c r="B69" s="34">
        <v>8</v>
      </c>
      <c r="C69" s="34">
        <v>4</v>
      </c>
      <c r="D69" s="35">
        <v>2</v>
      </c>
      <c r="E69" s="36"/>
      <c r="F69" s="31" t="s">
        <v>274</v>
      </c>
      <c r="G69" s="56" t="s">
        <v>330</v>
      </c>
      <c r="H69" s="33">
        <v>3188282.53</v>
      </c>
      <c r="I69" s="33">
        <v>3026633.09</v>
      </c>
      <c r="J69" s="33">
        <v>1840371.35</v>
      </c>
      <c r="K69" s="33">
        <v>103467.5</v>
      </c>
      <c r="L69" s="33">
        <v>747.95</v>
      </c>
      <c r="M69" s="33">
        <v>0</v>
      </c>
      <c r="N69" s="33">
        <v>1082046.29</v>
      </c>
      <c r="O69" s="33">
        <v>161649.44</v>
      </c>
      <c r="P69" s="33">
        <v>161649.44</v>
      </c>
    </row>
    <row r="70" spans="1:16" ht="12.75">
      <c r="A70" s="34">
        <v>6</v>
      </c>
      <c r="B70" s="34">
        <v>3</v>
      </c>
      <c r="C70" s="34">
        <v>6</v>
      </c>
      <c r="D70" s="35">
        <v>2</v>
      </c>
      <c r="E70" s="36"/>
      <c r="F70" s="31" t="s">
        <v>274</v>
      </c>
      <c r="G70" s="56" t="s">
        <v>331</v>
      </c>
      <c r="H70" s="33">
        <v>5444193.24</v>
      </c>
      <c r="I70" s="33">
        <v>5228325.61</v>
      </c>
      <c r="J70" s="33">
        <v>2775750.8</v>
      </c>
      <c r="K70" s="33">
        <v>505488.97</v>
      </c>
      <c r="L70" s="33">
        <v>21372.14</v>
      </c>
      <c r="M70" s="33">
        <v>0</v>
      </c>
      <c r="N70" s="33">
        <v>1925713.7</v>
      </c>
      <c r="O70" s="33">
        <v>215867.63</v>
      </c>
      <c r="P70" s="33">
        <v>215867.63</v>
      </c>
    </row>
    <row r="71" spans="1:16" ht="12.75">
      <c r="A71" s="34">
        <v>6</v>
      </c>
      <c r="B71" s="34">
        <v>12</v>
      </c>
      <c r="C71" s="34">
        <v>3</v>
      </c>
      <c r="D71" s="35">
        <v>2</v>
      </c>
      <c r="E71" s="36"/>
      <c r="F71" s="31" t="s">
        <v>274</v>
      </c>
      <c r="G71" s="56" t="s">
        <v>332</v>
      </c>
      <c r="H71" s="33">
        <v>7618178.96</v>
      </c>
      <c r="I71" s="33">
        <v>7319641.83</v>
      </c>
      <c r="J71" s="33">
        <v>4321172.88</v>
      </c>
      <c r="K71" s="33">
        <v>309000</v>
      </c>
      <c r="L71" s="33">
        <v>191570.04</v>
      </c>
      <c r="M71" s="33">
        <v>0</v>
      </c>
      <c r="N71" s="33">
        <v>2497898.91</v>
      </c>
      <c r="O71" s="33">
        <v>298537.13</v>
      </c>
      <c r="P71" s="33">
        <v>298537.13</v>
      </c>
    </row>
    <row r="72" spans="1:16" ht="12.75">
      <c r="A72" s="34">
        <v>6</v>
      </c>
      <c r="B72" s="34">
        <v>15</v>
      </c>
      <c r="C72" s="34">
        <v>4</v>
      </c>
      <c r="D72" s="35">
        <v>2</v>
      </c>
      <c r="E72" s="36"/>
      <c r="F72" s="31" t="s">
        <v>274</v>
      </c>
      <c r="G72" s="56" t="s">
        <v>333</v>
      </c>
      <c r="H72" s="33">
        <v>10764073.27</v>
      </c>
      <c r="I72" s="33">
        <v>10232702.37</v>
      </c>
      <c r="J72" s="33">
        <v>5891764.55</v>
      </c>
      <c r="K72" s="33">
        <v>411866.5</v>
      </c>
      <c r="L72" s="33">
        <v>109131.96</v>
      </c>
      <c r="M72" s="33">
        <v>0</v>
      </c>
      <c r="N72" s="33">
        <v>3819939.36</v>
      </c>
      <c r="O72" s="33">
        <v>531370.9</v>
      </c>
      <c r="P72" s="33">
        <v>531370.9</v>
      </c>
    </row>
    <row r="73" spans="1:16" ht="12.75">
      <c r="A73" s="34">
        <v>6</v>
      </c>
      <c r="B73" s="34">
        <v>16</v>
      </c>
      <c r="C73" s="34">
        <v>2</v>
      </c>
      <c r="D73" s="35">
        <v>2</v>
      </c>
      <c r="E73" s="36"/>
      <c r="F73" s="31" t="s">
        <v>274</v>
      </c>
      <c r="G73" s="56" t="s">
        <v>334</v>
      </c>
      <c r="H73" s="33">
        <v>9054227.46</v>
      </c>
      <c r="I73" s="33">
        <v>8833758.16</v>
      </c>
      <c r="J73" s="33">
        <v>5245379.17</v>
      </c>
      <c r="K73" s="33">
        <v>290738.7</v>
      </c>
      <c r="L73" s="33">
        <v>110608.91</v>
      </c>
      <c r="M73" s="33">
        <v>0</v>
      </c>
      <c r="N73" s="33">
        <v>3187031.38</v>
      </c>
      <c r="O73" s="33">
        <v>220469.3</v>
      </c>
      <c r="P73" s="33">
        <v>220469.3</v>
      </c>
    </row>
    <row r="74" spans="1:16" ht="12.75">
      <c r="A74" s="34">
        <v>6</v>
      </c>
      <c r="B74" s="34">
        <v>1</v>
      </c>
      <c r="C74" s="34">
        <v>6</v>
      </c>
      <c r="D74" s="35">
        <v>2</v>
      </c>
      <c r="E74" s="36"/>
      <c r="F74" s="31" t="s">
        <v>274</v>
      </c>
      <c r="G74" s="56" t="s">
        <v>335</v>
      </c>
      <c r="H74" s="33">
        <v>5741947.23</v>
      </c>
      <c r="I74" s="33">
        <v>5054525.76</v>
      </c>
      <c r="J74" s="33">
        <v>3106451.53</v>
      </c>
      <c r="K74" s="33">
        <v>238000</v>
      </c>
      <c r="L74" s="33">
        <v>68633.72</v>
      </c>
      <c r="M74" s="33">
        <v>0</v>
      </c>
      <c r="N74" s="33">
        <v>1641440.51</v>
      </c>
      <c r="O74" s="33">
        <v>687421.47</v>
      </c>
      <c r="P74" s="33">
        <v>687421.47</v>
      </c>
    </row>
    <row r="75" spans="1:16" ht="12.75">
      <c r="A75" s="34">
        <v>6</v>
      </c>
      <c r="B75" s="34">
        <v>15</v>
      </c>
      <c r="C75" s="34">
        <v>5</v>
      </c>
      <c r="D75" s="35">
        <v>2</v>
      </c>
      <c r="E75" s="36"/>
      <c r="F75" s="31" t="s">
        <v>274</v>
      </c>
      <c r="G75" s="56" t="s">
        <v>336</v>
      </c>
      <c r="H75" s="33">
        <v>6248195.64</v>
      </c>
      <c r="I75" s="33">
        <v>6213838.86</v>
      </c>
      <c r="J75" s="33">
        <v>3388529.75</v>
      </c>
      <c r="K75" s="33">
        <v>509107.92</v>
      </c>
      <c r="L75" s="33">
        <v>78932.38</v>
      </c>
      <c r="M75" s="33">
        <v>0</v>
      </c>
      <c r="N75" s="33">
        <v>2237268.81</v>
      </c>
      <c r="O75" s="33">
        <v>34356.78</v>
      </c>
      <c r="P75" s="33">
        <v>34356.78</v>
      </c>
    </row>
    <row r="76" spans="1:16" ht="12.75">
      <c r="A76" s="34">
        <v>6</v>
      </c>
      <c r="B76" s="34">
        <v>20</v>
      </c>
      <c r="C76" s="34">
        <v>3</v>
      </c>
      <c r="D76" s="35">
        <v>2</v>
      </c>
      <c r="E76" s="36"/>
      <c r="F76" s="31" t="s">
        <v>274</v>
      </c>
      <c r="G76" s="56" t="s">
        <v>337</v>
      </c>
      <c r="H76" s="33">
        <v>6751558.58</v>
      </c>
      <c r="I76" s="33">
        <v>6067132.79</v>
      </c>
      <c r="J76" s="33">
        <v>3320020.67</v>
      </c>
      <c r="K76" s="33">
        <v>317300</v>
      </c>
      <c r="L76" s="33">
        <v>16751.83</v>
      </c>
      <c r="M76" s="33">
        <v>0</v>
      </c>
      <c r="N76" s="33">
        <v>2413060.29</v>
      </c>
      <c r="O76" s="33">
        <v>684425.79</v>
      </c>
      <c r="P76" s="33">
        <v>684425.79</v>
      </c>
    </row>
    <row r="77" spans="1:16" ht="12.75">
      <c r="A77" s="34">
        <v>6</v>
      </c>
      <c r="B77" s="34">
        <v>9</v>
      </c>
      <c r="C77" s="34">
        <v>8</v>
      </c>
      <c r="D77" s="35">
        <v>2</v>
      </c>
      <c r="E77" s="36"/>
      <c r="F77" s="31" t="s">
        <v>274</v>
      </c>
      <c r="G77" s="56" t="s">
        <v>338</v>
      </c>
      <c r="H77" s="33">
        <v>24653931.6</v>
      </c>
      <c r="I77" s="33">
        <v>18424143.58</v>
      </c>
      <c r="J77" s="33">
        <v>7784676.62</v>
      </c>
      <c r="K77" s="33">
        <v>2813603.02</v>
      </c>
      <c r="L77" s="33">
        <v>54854.21</v>
      </c>
      <c r="M77" s="33">
        <v>0</v>
      </c>
      <c r="N77" s="33">
        <v>7771009.73</v>
      </c>
      <c r="O77" s="33">
        <v>6229788.02</v>
      </c>
      <c r="P77" s="33">
        <v>6229788.02</v>
      </c>
    </row>
    <row r="78" spans="1:16" ht="12.75">
      <c r="A78" s="34">
        <v>6</v>
      </c>
      <c r="B78" s="34">
        <v>1</v>
      </c>
      <c r="C78" s="34">
        <v>7</v>
      </c>
      <c r="D78" s="35">
        <v>2</v>
      </c>
      <c r="E78" s="36"/>
      <c r="F78" s="31" t="s">
        <v>274</v>
      </c>
      <c r="G78" s="56" t="s">
        <v>339</v>
      </c>
      <c r="H78" s="33">
        <v>6339126.83</v>
      </c>
      <c r="I78" s="33">
        <v>6269754.9</v>
      </c>
      <c r="J78" s="33">
        <v>3906176.25</v>
      </c>
      <c r="K78" s="33">
        <v>227100</v>
      </c>
      <c r="L78" s="33">
        <v>65321.16</v>
      </c>
      <c r="M78" s="33">
        <v>0</v>
      </c>
      <c r="N78" s="33">
        <v>2071157.49</v>
      </c>
      <c r="O78" s="33">
        <v>69371.93</v>
      </c>
      <c r="P78" s="33">
        <v>69371.93</v>
      </c>
    </row>
    <row r="79" spans="1:16" ht="12.75">
      <c r="A79" s="34">
        <v>6</v>
      </c>
      <c r="B79" s="34">
        <v>14</v>
      </c>
      <c r="C79" s="34">
        <v>5</v>
      </c>
      <c r="D79" s="35">
        <v>2</v>
      </c>
      <c r="E79" s="36"/>
      <c r="F79" s="31" t="s">
        <v>274</v>
      </c>
      <c r="G79" s="56" t="s">
        <v>340</v>
      </c>
      <c r="H79" s="33">
        <v>10924540.74</v>
      </c>
      <c r="I79" s="33">
        <v>10515404.79</v>
      </c>
      <c r="J79" s="33">
        <v>5929541.44</v>
      </c>
      <c r="K79" s="33">
        <v>636271</v>
      </c>
      <c r="L79" s="33">
        <v>3037.19</v>
      </c>
      <c r="M79" s="33">
        <v>0</v>
      </c>
      <c r="N79" s="33">
        <v>3946555.16</v>
      </c>
      <c r="O79" s="33">
        <v>409135.95</v>
      </c>
      <c r="P79" s="33">
        <v>409135.95</v>
      </c>
    </row>
    <row r="80" spans="1:16" ht="12.75">
      <c r="A80" s="34">
        <v>6</v>
      </c>
      <c r="B80" s="34">
        <v>6</v>
      </c>
      <c r="C80" s="34">
        <v>5</v>
      </c>
      <c r="D80" s="35">
        <v>2</v>
      </c>
      <c r="E80" s="36"/>
      <c r="F80" s="31" t="s">
        <v>274</v>
      </c>
      <c r="G80" s="56" t="s">
        <v>278</v>
      </c>
      <c r="H80" s="33">
        <v>10255404.97</v>
      </c>
      <c r="I80" s="33">
        <v>10202275.07</v>
      </c>
      <c r="J80" s="33">
        <v>6422963.92</v>
      </c>
      <c r="K80" s="33">
        <v>228564.43</v>
      </c>
      <c r="L80" s="33">
        <v>150505.93</v>
      </c>
      <c r="M80" s="33">
        <v>0</v>
      </c>
      <c r="N80" s="33">
        <v>3400240.79</v>
      </c>
      <c r="O80" s="33">
        <v>53129.9</v>
      </c>
      <c r="P80" s="33">
        <v>8006.93</v>
      </c>
    </row>
    <row r="81" spans="1:16" ht="12.75">
      <c r="A81" s="34">
        <v>6</v>
      </c>
      <c r="B81" s="34">
        <v>6</v>
      </c>
      <c r="C81" s="34">
        <v>6</v>
      </c>
      <c r="D81" s="35">
        <v>2</v>
      </c>
      <c r="E81" s="36"/>
      <c r="F81" s="31" t="s">
        <v>274</v>
      </c>
      <c r="G81" s="56" t="s">
        <v>341</v>
      </c>
      <c r="H81" s="33">
        <v>10618576.04</v>
      </c>
      <c r="I81" s="33">
        <v>4823544.2</v>
      </c>
      <c r="J81" s="33">
        <v>2347351.28</v>
      </c>
      <c r="K81" s="33">
        <v>232970.64</v>
      </c>
      <c r="L81" s="33">
        <v>46792.59</v>
      </c>
      <c r="M81" s="33">
        <v>0</v>
      </c>
      <c r="N81" s="33">
        <v>2196429.69</v>
      </c>
      <c r="O81" s="33">
        <v>5795031.84</v>
      </c>
      <c r="P81" s="33">
        <v>5795031.84</v>
      </c>
    </row>
    <row r="82" spans="1:16" ht="12.75">
      <c r="A82" s="34">
        <v>6</v>
      </c>
      <c r="B82" s="34">
        <v>7</v>
      </c>
      <c r="C82" s="34">
        <v>5</v>
      </c>
      <c r="D82" s="35">
        <v>2</v>
      </c>
      <c r="E82" s="36"/>
      <c r="F82" s="31" t="s">
        <v>274</v>
      </c>
      <c r="G82" s="56" t="s">
        <v>279</v>
      </c>
      <c r="H82" s="33">
        <v>9616736.05</v>
      </c>
      <c r="I82" s="33">
        <v>9367109.37</v>
      </c>
      <c r="J82" s="33">
        <v>5490829.03</v>
      </c>
      <c r="K82" s="33">
        <v>321098.5</v>
      </c>
      <c r="L82" s="33">
        <v>221.81</v>
      </c>
      <c r="M82" s="33">
        <v>0</v>
      </c>
      <c r="N82" s="33">
        <v>3554960.03</v>
      </c>
      <c r="O82" s="33">
        <v>249626.68</v>
      </c>
      <c r="P82" s="33">
        <v>249626.68</v>
      </c>
    </row>
    <row r="83" spans="1:16" ht="12.75">
      <c r="A83" s="34">
        <v>6</v>
      </c>
      <c r="B83" s="34">
        <v>18</v>
      </c>
      <c r="C83" s="34">
        <v>4</v>
      </c>
      <c r="D83" s="35">
        <v>2</v>
      </c>
      <c r="E83" s="36"/>
      <c r="F83" s="31" t="s">
        <v>274</v>
      </c>
      <c r="G83" s="56" t="s">
        <v>342</v>
      </c>
      <c r="H83" s="33">
        <v>7127906.88</v>
      </c>
      <c r="I83" s="33">
        <v>3983059.55</v>
      </c>
      <c r="J83" s="33">
        <v>2072441.01</v>
      </c>
      <c r="K83" s="33">
        <v>553108.14</v>
      </c>
      <c r="L83" s="33">
        <v>49736.19</v>
      </c>
      <c r="M83" s="33">
        <v>0</v>
      </c>
      <c r="N83" s="33">
        <v>1307774.21</v>
      </c>
      <c r="O83" s="33">
        <v>3144847.33</v>
      </c>
      <c r="P83" s="33">
        <v>3144847.33</v>
      </c>
    </row>
    <row r="84" spans="1:16" ht="12.75">
      <c r="A84" s="34">
        <v>6</v>
      </c>
      <c r="B84" s="34">
        <v>9</v>
      </c>
      <c r="C84" s="34">
        <v>9</v>
      </c>
      <c r="D84" s="35">
        <v>2</v>
      </c>
      <c r="E84" s="36"/>
      <c r="F84" s="31" t="s">
        <v>274</v>
      </c>
      <c r="G84" s="56" t="s">
        <v>343</v>
      </c>
      <c r="H84" s="33">
        <v>12479216.75</v>
      </c>
      <c r="I84" s="33">
        <v>5230254.07</v>
      </c>
      <c r="J84" s="33">
        <v>3300988.27</v>
      </c>
      <c r="K84" s="33">
        <v>243371.56</v>
      </c>
      <c r="L84" s="33">
        <v>3313.24</v>
      </c>
      <c r="M84" s="33">
        <v>0</v>
      </c>
      <c r="N84" s="33">
        <v>1682581</v>
      </c>
      <c r="O84" s="33">
        <v>7248962.68</v>
      </c>
      <c r="P84" s="33">
        <v>4248962.68</v>
      </c>
    </row>
    <row r="85" spans="1:16" ht="12.75">
      <c r="A85" s="34">
        <v>6</v>
      </c>
      <c r="B85" s="34">
        <v>11</v>
      </c>
      <c r="C85" s="34">
        <v>4</v>
      </c>
      <c r="D85" s="35">
        <v>2</v>
      </c>
      <c r="E85" s="36"/>
      <c r="F85" s="31" t="s">
        <v>274</v>
      </c>
      <c r="G85" s="56" t="s">
        <v>344</v>
      </c>
      <c r="H85" s="33">
        <v>17556433.32</v>
      </c>
      <c r="I85" s="33">
        <v>17420838.8</v>
      </c>
      <c r="J85" s="33">
        <v>11162498.33</v>
      </c>
      <c r="K85" s="33">
        <v>977868.91</v>
      </c>
      <c r="L85" s="33">
        <v>165672.68</v>
      </c>
      <c r="M85" s="33">
        <v>0</v>
      </c>
      <c r="N85" s="33">
        <v>5114798.88</v>
      </c>
      <c r="O85" s="33">
        <v>135594.52</v>
      </c>
      <c r="P85" s="33">
        <v>135594.52</v>
      </c>
    </row>
    <row r="86" spans="1:16" ht="12.75">
      <c r="A86" s="34">
        <v>6</v>
      </c>
      <c r="B86" s="34">
        <v>2</v>
      </c>
      <c r="C86" s="34">
        <v>8</v>
      </c>
      <c r="D86" s="35">
        <v>2</v>
      </c>
      <c r="E86" s="36"/>
      <c r="F86" s="31" t="s">
        <v>274</v>
      </c>
      <c r="G86" s="56" t="s">
        <v>345</v>
      </c>
      <c r="H86" s="33">
        <v>9371637.76</v>
      </c>
      <c r="I86" s="33">
        <v>9153680.39</v>
      </c>
      <c r="J86" s="33">
        <v>5223063.9</v>
      </c>
      <c r="K86" s="33">
        <v>917429.69</v>
      </c>
      <c r="L86" s="33">
        <v>0</v>
      </c>
      <c r="M86" s="33">
        <v>0</v>
      </c>
      <c r="N86" s="33">
        <v>3013186.8</v>
      </c>
      <c r="O86" s="33">
        <v>217957.37</v>
      </c>
      <c r="P86" s="33">
        <v>217957.37</v>
      </c>
    </row>
    <row r="87" spans="1:16" ht="12.75">
      <c r="A87" s="34">
        <v>6</v>
      </c>
      <c r="B87" s="34">
        <v>14</v>
      </c>
      <c r="C87" s="34">
        <v>6</v>
      </c>
      <c r="D87" s="35">
        <v>2</v>
      </c>
      <c r="E87" s="36"/>
      <c r="F87" s="31" t="s">
        <v>274</v>
      </c>
      <c r="G87" s="56" t="s">
        <v>346</v>
      </c>
      <c r="H87" s="33">
        <v>10255306.87</v>
      </c>
      <c r="I87" s="33">
        <v>8879613.99</v>
      </c>
      <c r="J87" s="33">
        <v>4770177.33</v>
      </c>
      <c r="K87" s="33">
        <v>479382.67</v>
      </c>
      <c r="L87" s="33">
        <v>0</v>
      </c>
      <c r="M87" s="33">
        <v>0</v>
      </c>
      <c r="N87" s="33">
        <v>3630053.99</v>
      </c>
      <c r="O87" s="33">
        <v>1375692.88</v>
      </c>
      <c r="P87" s="33">
        <v>1250692.88</v>
      </c>
    </row>
    <row r="88" spans="1:16" ht="12.75">
      <c r="A88" s="34">
        <v>6</v>
      </c>
      <c r="B88" s="34">
        <v>1</v>
      </c>
      <c r="C88" s="34">
        <v>8</v>
      </c>
      <c r="D88" s="35">
        <v>2</v>
      </c>
      <c r="E88" s="36"/>
      <c r="F88" s="31" t="s">
        <v>274</v>
      </c>
      <c r="G88" s="56" t="s">
        <v>347</v>
      </c>
      <c r="H88" s="33">
        <v>5897546.11</v>
      </c>
      <c r="I88" s="33">
        <v>5422083.75</v>
      </c>
      <c r="J88" s="33">
        <v>3059122.5</v>
      </c>
      <c r="K88" s="33">
        <v>191000</v>
      </c>
      <c r="L88" s="33">
        <v>63109.31</v>
      </c>
      <c r="M88" s="33">
        <v>0</v>
      </c>
      <c r="N88" s="33">
        <v>2108851.94</v>
      </c>
      <c r="O88" s="33">
        <v>475462.36</v>
      </c>
      <c r="P88" s="33">
        <v>475462.36</v>
      </c>
    </row>
    <row r="89" spans="1:16" ht="12.75">
      <c r="A89" s="34">
        <v>6</v>
      </c>
      <c r="B89" s="34">
        <v>3</v>
      </c>
      <c r="C89" s="34">
        <v>7</v>
      </c>
      <c r="D89" s="35">
        <v>2</v>
      </c>
      <c r="E89" s="36"/>
      <c r="F89" s="31" t="s">
        <v>274</v>
      </c>
      <c r="G89" s="56" t="s">
        <v>348</v>
      </c>
      <c r="H89" s="33">
        <v>6572514.37</v>
      </c>
      <c r="I89" s="33">
        <v>4917288.26</v>
      </c>
      <c r="J89" s="33">
        <v>1290521.25</v>
      </c>
      <c r="K89" s="33">
        <v>1633793.75</v>
      </c>
      <c r="L89" s="33">
        <v>9920.68</v>
      </c>
      <c r="M89" s="33">
        <v>0</v>
      </c>
      <c r="N89" s="33">
        <v>1983052.58</v>
      </c>
      <c r="O89" s="33">
        <v>1655226.11</v>
      </c>
      <c r="P89" s="33">
        <v>1655226.11</v>
      </c>
    </row>
    <row r="90" spans="1:16" ht="12.75">
      <c r="A90" s="34">
        <v>6</v>
      </c>
      <c r="B90" s="34">
        <v>8</v>
      </c>
      <c r="C90" s="34">
        <v>7</v>
      </c>
      <c r="D90" s="35">
        <v>2</v>
      </c>
      <c r="E90" s="36"/>
      <c r="F90" s="31" t="s">
        <v>274</v>
      </c>
      <c r="G90" s="56" t="s">
        <v>280</v>
      </c>
      <c r="H90" s="33">
        <v>14814990.59</v>
      </c>
      <c r="I90" s="33">
        <v>13850565.25</v>
      </c>
      <c r="J90" s="33">
        <v>6859821.31</v>
      </c>
      <c r="K90" s="33">
        <v>2303857.17</v>
      </c>
      <c r="L90" s="33">
        <v>501367.45</v>
      </c>
      <c r="M90" s="33">
        <v>0</v>
      </c>
      <c r="N90" s="33">
        <v>4185519.32</v>
      </c>
      <c r="O90" s="33">
        <v>964425.34</v>
      </c>
      <c r="P90" s="33">
        <v>964425.34</v>
      </c>
    </row>
    <row r="91" spans="1:16" ht="12.75">
      <c r="A91" s="34">
        <v>6</v>
      </c>
      <c r="B91" s="34">
        <v>10</v>
      </c>
      <c r="C91" s="34">
        <v>2</v>
      </c>
      <c r="D91" s="35">
        <v>2</v>
      </c>
      <c r="E91" s="36"/>
      <c r="F91" s="31" t="s">
        <v>274</v>
      </c>
      <c r="G91" s="56" t="s">
        <v>349</v>
      </c>
      <c r="H91" s="33">
        <v>8726832.57</v>
      </c>
      <c r="I91" s="33">
        <v>8507058.34</v>
      </c>
      <c r="J91" s="33">
        <v>4889795.92</v>
      </c>
      <c r="K91" s="33">
        <v>474500</v>
      </c>
      <c r="L91" s="33">
        <v>101137.67</v>
      </c>
      <c r="M91" s="33">
        <v>0</v>
      </c>
      <c r="N91" s="33">
        <v>3041624.75</v>
      </c>
      <c r="O91" s="33">
        <v>219774.23</v>
      </c>
      <c r="P91" s="33">
        <v>219774.23</v>
      </c>
    </row>
    <row r="92" spans="1:16" ht="12.75">
      <c r="A92" s="34">
        <v>6</v>
      </c>
      <c r="B92" s="34">
        <v>20</v>
      </c>
      <c r="C92" s="34">
        <v>5</v>
      </c>
      <c r="D92" s="35">
        <v>2</v>
      </c>
      <c r="E92" s="36"/>
      <c r="F92" s="31" t="s">
        <v>274</v>
      </c>
      <c r="G92" s="56" t="s">
        <v>350</v>
      </c>
      <c r="H92" s="33">
        <v>7435043.14</v>
      </c>
      <c r="I92" s="33">
        <v>7028690.18</v>
      </c>
      <c r="J92" s="33">
        <v>4051137.95</v>
      </c>
      <c r="K92" s="33">
        <v>145000</v>
      </c>
      <c r="L92" s="33">
        <v>295.73</v>
      </c>
      <c r="M92" s="33">
        <v>0</v>
      </c>
      <c r="N92" s="33">
        <v>2832256.5</v>
      </c>
      <c r="O92" s="33">
        <v>406352.96</v>
      </c>
      <c r="P92" s="33">
        <v>406352.96</v>
      </c>
    </row>
    <row r="93" spans="1:16" ht="12.75">
      <c r="A93" s="34">
        <v>6</v>
      </c>
      <c r="B93" s="34">
        <v>12</v>
      </c>
      <c r="C93" s="34">
        <v>4</v>
      </c>
      <c r="D93" s="35">
        <v>2</v>
      </c>
      <c r="E93" s="36"/>
      <c r="F93" s="31" t="s">
        <v>274</v>
      </c>
      <c r="G93" s="56" t="s">
        <v>351</v>
      </c>
      <c r="H93" s="33">
        <v>4787378.33</v>
      </c>
      <c r="I93" s="33">
        <v>4772458.33</v>
      </c>
      <c r="J93" s="33">
        <v>2630349.24</v>
      </c>
      <c r="K93" s="33">
        <v>445981.53</v>
      </c>
      <c r="L93" s="33">
        <v>4424.1</v>
      </c>
      <c r="M93" s="33">
        <v>0</v>
      </c>
      <c r="N93" s="33">
        <v>1691703.46</v>
      </c>
      <c r="O93" s="33">
        <v>14920</v>
      </c>
      <c r="P93" s="33">
        <v>14920</v>
      </c>
    </row>
    <row r="94" spans="1:16" ht="12.75">
      <c r="A94" s="34">
        <v>6</v>
      </c>
      <c r="B94" s="34">
        <v>1</v>
      </c>
      <c r="C94" s="34">
        <v>9</v>
      </c>
      <c r="D94" s="35">
        <v>2</v>
      </c>
      <c r="E94" s="36"/>
      <c r="F94" s="31" t="s">
        <v>274</v>
      </c>
      <c r="G94" s="56" t="s">
        <v>352</v>
      </c>
      <c r="H94" s="33">
        <v>6266966.93</v>
      </c>
      <c r="I94" s="33">
        <v>6152647.01</v>
      </c>
      <c r="J94" s="33">
        <v>3592237.46</v>
      </c>
      <c r="K94" s="33">
        <v>467929.86</v>
      </c>
      <c r="L94" s="33">
        <v>69394.02</v>
      </c>
      <c r="M94" s="33">
        <v>0</v>
      </c>
      <c r="N94" s="33">
        <v>2023085.67</v>
      </c>
      <c r="O94" s="33">
        <v>114319.92</v>
      </c>
      <c r="P94" s="33">
        <v>114319.92</v>
      </c>
    </row>
    <row r="95" spans="1:16" ht="12.75">
      <c r="A95" s="34">
        <v>6</v>
      </c>
      <c r="B95" s="34">
        <v>6</v>
      </c>
      <c r="C95" s="34">
        <v>7</v>
      </c>
      <c r="D95" s="35">
        <v>2</v>
      </c>
      <c r="E95" s="36"/>
      <c r="F95" s="31" t="s">
        <v>274</v>
      </c>
      <c r="G95" s="56" t="s">
        <v>353</v>
      </c>
      <c r="H95" s="33">
        <v>4487210.48</v>
      </c>
      <c r="I95" s="33">
        <v>3890824.79</v>
      </c>
      <c r="J95" s="33">
        <v>2018853.77</v>
      </c>
      <c r="K95" s="33">
        <v>330646.47</v>
      </c>
      <c r="L95" s="33">
        <v>11371.29</v>
      </c>
      <c r="M95" s="33">
        <v>0</v>
      </c>
      <c r="N95" s="33">
        <v>1529953.26</v>
      </c>
      <c r="O95" s="33">
        <v>596385.69</v>
      </c>
      <c r="P95" s="33">
        <v>596385.69</v>
      </c>
    </row>
    <row r="96" spans="1:16" ht="12.75">
      <c r="A96" s="34">
        <v>6</v>
      </c>
      <c r="B96" s="34">
        <v>2</v>
      </c>
      <c r="C96" s="34">
        <v>9</v>
      </c>
      <c r="D96" s="35">
        <v>2</v>
      </c>
      <c r="E96" s="36"/>
      <c r="F96" s="31" t="s">
        <v>274</v>
      </c>
      <c r="G96" s="56" t="s">
        <v>354</v>
      </c>
      <c r="H96" s="33">
        <v>5617180.9</v>
      </c>
      <c r="I96" s="33">
        <v>4969486.11</v>
      </c>
      <c r="J96" s="33">
        <v>2949294.9</v>
      </c>
      <c r="K96" s="33">
        <v>428900</v>
      </c>
      <c r="L96" s="33">
        <v>3410.55</v>
      </c>
      <c r="M96" s="33">
        <v>0</v>
      </c>
      <c r="N96" s="33">
        <v>1587880.66</v>
      </c>
      <c r="O96" s="33">
        <v>647694.79</v>
      </c>
      <c r="P96" s="33">
        <v>647694.79</v>
      </c>
    </row>
    <row r="97" spans="1:16" ht="12.75">
      <c r="A97" s="34">
        <v>6</v>
      </c>
      <c r="B97" s="34">
        <v>11</v>
      </c>
      <c r="C97" s="34">
        <v>5</v>
      </c>
      <c r="D97" s="35">
        <v>2</v>
      </c>
      <c r="E97" s="36"/>
      <c r="F97" s="31" t="s">
        <v>274</v>
      </c>
      <c r="G97" s="56" t="s">
        <v>281</v>
      </c>
      <c r="H97" s="33">
        <v>31309934.01</v>
      </c>
      <c r="I97" s="33">
        <v>23604576.34</v>
      </c>
      <c r="J97" s="33">
        <v>14739270.31</v>
      </c>
      <c r="K97" s="33">
        <v>1767273.73</v>
      </c>
      <c r="L97" s="33">
        <v>163330</v>
      </c>
      <c r="M97" s="33">
        <v>0</v>
      </c>
      <c r="N97" s="33">
        <v>6934702.3</v>
      </c>
      <c r="O97" s="33">
        <v>7705357.67</v>
      </c>
      <c r="P97" s="33">
        <v>7705357.67</v>
      </c>
    </row>
    <row r="98" spans="1:16" ht="12.75">
      <c r="A98" s="34">
        <v>6</v>
      </c>
      <c r="B98" s="34">
        <v>14</v>
      </c>
      <c r="C98" s="34">
        <v>7</v>
      </c>
      <c r="D98" s="35">
        <v>2</v>
      </c>
      <c r="E98" s="36"/>
      <c r="F98" s="31" t="s">
        <v>274</v>
      </c>
      <c r="G98" s="56" t="s">
        <v>355</v>
      </c>
      <c r="H98" s="33">
        <v>4120841.65</v>
      </c>
      <c r="I98" s="33">
        <v>4105941.65</v>
      </c>
      <c r="J98" s="33">
        <v>2476602.99</v>
      </c>
      <c r="K98" s="33">
        <v>60000</v>
      </c>
      <c r="L98" s="33">
        <v>33490.45</v>
      </c>
      <c r="M98" s="33">
        <v>0</v>
      </c>
      <c r="N98" s="33">
        <v>1535848.21</v>
      </c>
      <c r="O98" s="33">
        <v>14900</v>
      </c>
      <c r="P98" s="33">
        <v>14900</v>
      </c>
    </row>
    <row r="99" spans="1:16" ht="12.75">
      <c r="A99" s="34">
        <v>6</v>
      </c>
      <c r="B99" s="34">
        <v>17</v>
      </c>
      <c r="C99" s="34">
        <v>2</v>
      </c>
      <c r="D99" s="35">
        <v>2</v>
      </c>
      <c r="E99" s="36"/>
      <c r="F99" s="31" t="s">
        <v>274</v>
      </c>
      <c r="G99" s="56" t="s">
        <v>356</v>
      </c>
      <c r="H99" s="33">
        <v>11872751.06</v>
      </c>
      <c r="I99" s="33">
        <v>10989324.3</v>
      </c>
      <c r="J99" s="33">
        <v>5356036.05</v>
      </c>
      <c r="K99" s="33">
        <v>675100.33</v>
      </c>
      <c r="L99" s="33">
        <v>154641.12</v>
      </c>
      <c r="M99" s="33">
        <v>0</v>
      </c>
      <c r="N99" s="33">
        <v>4803546.8</v>
      </c>
      <c r="O99" s="33">
        <v>883426.76</v>
      </c>
      <c r="P99" s="33">
        <v>883426.76</v>
      </c>
    </row>
    <row r="100" spans="1:16" ht="12.75">
      <c r="A100" s="34">
        <v>6</v>
      </c>
      <c r="B100" s="34">
        <v>20</v>
      </c>
      <c r="C100" s="34">
        <v>6</v>
      </c>
      <c r="D100" s="35">
        <v>2</v>
      </c>
      <c r="E100" s="36"/>
      <c r="F100" s="31" t="s">
        <v>274</v>
      </c>
      <c r="G100" s="56" t="s">
        <v>357</v>
      </c>
      <c r="H100" s="33">
        <v>8909355.91</v>
      </c>
      <c r="I100" s="33">
        <v>5789873.53</v>
      </c>
      <c r="J100" s="33">
        <v>3316226.52</v>
      </c>
      <c r="K100" s="33">
        <v>515338.23</v>
      </c>
      <c r="L100" s="33">
        <v>11868.77</v>
      </c>
      <c r="M100" s="33">
        <v>0</v>
      </c>
      <c r="N100" s="33">
        <v>1946440.01</v>
      </c>
      <c r="O100" s="33">
        <v>3119482.38</v>
      </c>
      <c r="P100" s="33">
        <v>3119482.38</v>
      </c>
    </row>
    <row r="101" spans="1:16" ht="12.75">
      <c r="A101" s="34">
        <v>6</v>
      </c>
      <c r="B101" s="34">
        <v>8</v>
      </c>
      <c r="C101" s="34">
        <v>8</v>
      </c>
      <c r="D101" s="35">
        <v>2</v>
      </c>
      <c r="E101" s="36"/>
      <c r="F101" s="31" t="s">
        <v>274</v>
      </c>
      <c r="G101" s="56" t="s">
        <v>358</v>
      </c>
      <c r="H101" s="33">
        <v>7217366.44</v>
      </c>
      <c r="I101" s="33">
        <v>6545606.15</v>
      </c>
      <c r="J101" s="33">
        <v>4229476.7</v>
      </c>
      <c r="K101" s="33">
        <v>241000</v>
      </c>
      <c r="L101" s="33">
        <v>10065.53</v>
      </c>
      <c r="M101" s="33">
        <v>0</v>
      </c>
      <c r="N101" s="33">
        <v>2065063.92</v>
      </c>
      <c r="O101" s="33">
        <v>671760.29</v>
      </c>
      <c r="P101" s="33">
        <v>671760.29</v>
      </c>
    </row>
    <row r="102" spans="1:16" ht="12.75">
      <c r="A102" s="34">
        <v>6</v>
      </c>
      <c r="B102" s="34">
        <v>1</v>
      </c>
      <c r="C102" s="34">
        <v>10</v>
      </c>
      <c r="D102" s="35">
        <v>2</v>
      </c>
      <c r="E102" s="36"/>
      <c r="F102" s="31" t="s">
        <v>274</v>
      </c>
      <c r="G102" s="56" t="s">
        <v>282</v>
      </c>
      <c r="H102" s="33">
        <v>24295132.2</v>
      </c>
      <c r="I102" s="33">
        <v>14068749.44</v>
      </c>
      <c r="J102" s="33">
        <v>7546804.03</v>
      </c>
      <c r="K102" s="33">
        <v>1696562.5</v>
      </c>
      <c r="L102" s="33">
        <v>374770.64</v>
      </c>
      <c r="M102" s="33">
        <v>0</v>
      </c>
      <c r="N102" s="33">
        <v>4450612.27</v>
      </c>
      <c r="O102" s="33">
        <v>10226382.76</v>
      </c>
      <c r="P102" s="33">
        <v>10226382.76</v>
      </c>
    </row>
    <row r="103" spans="1:16" ht="12.75">
      <c r="A103" s="34">
        <v>6</v>
      </c>
      <c r="B103" s="34">
        <v>13</v>
      </c>
      <c r="C103" s="34">
        <v>3</v>
      </c>
      <c r="D103" s="35">
        <v>2</v>
      </c>
      <c r="E103" s="36"/>
      <c r="F103" s="31" t="s">
        <v>274</v>
      </c>
      <c r="G103" s="56" t="s">
        <v>359</v>
      </c>
      <c r="H103" s="33">
        <v>5964371.57</v>
      </c>
      <c r="I103" s="33">
        <v>4713104.26</v>
      </c>
      <c r="J103" s="33">
        <v>2712805.44</v>
      </c>
      <c r="K103" s="33">
        <v>281613.39</v>
      </c>
      <c r="L103" s="33">
        <v>33647.29</v>
      </c>
      <c r="M103" s="33">
        <v>0</v>
      </c>
      <c r="N103" s="33">
        <v>1685038.14</v>
      </c>
      <c r="O103" s="33">
        <v>1251267.31</v>
      </c>
      <c r="P103" s="33">
        <v>1251267.31</v>
      </c>
    </row>
    <row r="104" spans="1:16" ht="12.75">
      <c r="A104" s="34">
        <v>6</v>
      </c>
      <c r="B104" s="34">
        <v>10</v>
      </c>
      <c r="C104" s="34">
        <v>4</v>
      </c>
      <c r="D104" s="35">
        <v>2</v>
      </c>
      <c r="E104" s="36"/>
      <c r="F104" s="31" t="s">
        <v>274</v>
      </c>
      <c r="G104" s="56" t="s">
        <v>360</v>
      </c>
      <c r="H104" s="33">
        <v>17494281.02</v>
      </c>
      <c r="I104" s="33">
        <v>15774506.22</v>
      </c>
      <c r="J104" s="33">
        <v>6325876.29</v>
      </c>
      <c r="K104" s="33">
        <v>873769.78</v>
      </c>
      <c r="L104" s="33">
        <v>482802.12</v>
      </c>
      <c r="M104" s="33">
        <v>0</v>
      </c>
      <c r="N104" s="33">
        <v>8092058.03</v>
      </c>
      <c r="O104" s="33">
        <v>1719774.8</v>
      </c>
      <c r="P104" s="33">
        <v>1719774.8</v>
      </c>
    </row>
    <row r="105" spans="1:16" ht="12.75">
      <c r="A105" s="34">
        <v>6</v>
      </c>
      <c r="B105" s="34">
        <v>4</v>
      </c>
      <c r="C105" s="34">
        <v>5</v>
      </c>
      <c r="D105" s="35">
        <v>2</v>
      </c>
      <c r="E105" s="36"/>
      <c r="F105" s="31" t="s">
        <v>274</v>
      </c>
      <c r="G105" s="56" t="s">
        <v>361</v>
      </c>
      <c r="H105" s="33">
        <v>9352793.32</v>
      </c>
      <c r="I105" s="33">
        <v>8207951.4</v>
      </c>
      <c r="J105" s="33">
        <v>4864679</v>
      </c>
      <c r="K105" s="33">
        <v>579054.21</v>
      </c>
      <c r="L105" s="33">
        <v>74539.46</v>
      </c>
      <c r="M105" s="33">
        <v>0</v>
      </c>
      <c r="N105" s="33">
        <v>2689678.73</v>
      </c>
      <c r="O105" s="33">
        <v>1144841.92</v>
      </c>
      <c r="P105" s="33">
        <v>144841.92</v>
      </c>
    </row>
    <row r="106" spans="1:16" ht="12.75">
      <c r="A106" s="34">
        <v>6</v>
      </c>
      <c r="B106" s="34">
        <v>9</v>
      </c>
      <c r="C106" s="34">
        <v>10</v>
      </c>
      <c r="D106" s="35">
        <v>2</v>
      </c>
      <c r="E106" s="36"/>
      <c r="F106" s="31" t="s">
        <v>274</v>
      </c>
      <c r="G106" s="56" t="s">
        <v>362</v>
      </c>
      <c r="H106" s="33">
        <v>22087024.73</v>
      </c>
      <c r="I106" s="33">
        <v>14819308.88</v>
      </c>
      <c r="J106" s="33">
        <v>7876668.18</v>
      </c>
      <c r="K106" s="33">
        <v>1501073.65</v>
      </c>
      <c r="L106" s="33">
        <v>251753.22</v>
      </c>
      <c r="M106" s="33">
        <v>0</v>
      </c>
      <c r="N106" s="33">
        <v>5189813.83</v>
      </c>
      <c r="O106" s="33">
        <v>7267715.85</v>
      </c>
      <c r="P106" s="33">
        <v>7267715.85</v>
      </c>
    </row>
    <row r="107" spans="1:16" ht="12.75">
      <c r="A107" s="34">
        <v>6</v>
      </c>
      <c r="B107" s="34">
        <v>8</v>
      </c>
      <c r="C107" s="34">
        <v>9</v>
      </c>
      <c r="D107" s="35">
        <v>2</v>
      </c>
      <c r="E107" s="36"/>
      <c r="F107" s="31" t="s">
        <v>274</v>
      </c>
      <c r="G107" s="56" t="s">
        <v>363</v>
      </c>
      <c r="H107" s="33">
        <v>10815785.31</v>
      </c>
      <c r="I107" s="33">
        <v>7508135.99</v>
      </c>
      <c r="J107" s="33">
        <v>4088983.81</v>
      </c>
      <c r="K107" s="33">
        <v>413959.17</v>
      </c>
      <c r="L107" s="33">
        <v>38058.47</v>
      </c>
      <c r="M107" s="33">
        <v>0</v>
      </c>
      <c r="N107" s="33">
        <v>2967134.54</v>
      </c>
      <c r="O107" s="33">
        <v>3307649.32</v>
      </c>
      <c r="P107" s="33">
        <v>3307649.32</v>
      </c>
    </row>
    <row r="108" spans="1:16" ht="12.75">
      <c r="A108" s="34">
        <v>6</v>
      </c>
      <c r="B108" s="34">
        <v>20</v>
      </c>
      <c r="C108" s="34">
        <v>7</v>
      </c>
      <c r="D108" s="35">
        <v>2</v>
      </c>
      <c r="E108" s="36"/>
      <c r="F108" s="31" t="s">
        <v>274</v>
      </c>
      <c r="G108" s="56" t="s">
        <v>364</v>
      </c>
      <c r="H108" s="33">
        <v>7339187.56</v>
      </c>
      <c r="I108" s="33">
        <v>7180396.86</v>
      </c>
      <c r="J108" s="33">
        <v>3678729.83</v>
      </c>
      <c r="K108" s="33">
        <v>464324.42</v>
      </c>
      <c r="L108" s="33">
        <v>184640.28</v>
      </c>
      <c r="M108" s="33">
        <v>0</v>
      </c>
      <c r="N108" s="33">
        <v>2852702.33</v>
      </c>
      <c r="O108" s="33">
        <v>158790.7</v>
      </c>
      <c r="P108" s="33">
        <v>158790.7</v>
      </c>
    </row>
    <row r="109" spans="1:16" ht="12.75">
      <c r="A109" s="34">
        <v>6</v>
      </c>
      <c r="B109" s="34">
        <v>9</v>
      </c>
      <c r="C109" s="34">
        <v>11</v>
      </c>
      <c r="D109" s="35">
        <v>2</v>
      </c>
      <c r="E109" s="36"/>
      <c r="F109" s="31" t="s">
        <v>274</v>
      </c>
      <c r="G109" s="56" t="s">
        <v>365</v>
      </c>
      <c r="H109" s="33">
        <v>25869822.54</v>
      </c>
      <c r="I109" s="33">
        <v>23185853.68</v>
      </c>
      <c r="J109" s="33">
        <v>11997868.01</v>
      </c>
      <c r="K109" s="33">
        <v>878776.13</v>
      </c>
      <c r="L109" s="33">
        <v>346174.11</v>
      </c>
      <c r="M109" s="33">
        <v>0</v>
      </c>
      <c r="N109" s="33">
        <v>9963035.43</v>
      </c>
      <c r="O109" s="33">
        <v>2683968.86</v>
      </c>
      <c r="P109" s="33">
        <v>2683968.86</v>
      </c>
    </row>
    <row r="110" spans="1:16" ht="12.75">
      <c r="A110" s="34">
        <v>6</v>
      </c>
      <c r="B110" s="34">
        <v>16</v>
      </c>
      <c r="C110" s="34">
        <v>3</v>
      </c>
      <c r="D110" s="35">
        <v>2</v>
      </c>
      <c r="E110" s="36"/>
      <c r="F110" s="31" t="s">
        <v>274</v>
      </c>
      <c r="G110" s="56" t="s">
        <v>366</v>
      </c>
      <c r="H110" s="33">
        <v>7155297.94</v>
      </c>
      <c r="I110" s="33">
        <v>5218470.83</v>
      </c>
      <c r="J110" s="33">
        <v>3106178.23</v>
      </c>
      <c r="K110" s="33">
        <v>225721.16</v>
      </c>
      <c r="L110" s="33">
        <v>0</v>
      </c>
      <c r="M110" s="33">
        <v>0</v>
      </c>
      <c r="N110" s="33">
        <v>1886571.44</v>
      </c>
      <c r="O110" s="33">
        <v>1936827.11</v>
      </c>
      <c r="P110" s="33">
        <v>1936827.11</v>
      </c>
    </row>
    <row r="111" spans="1:16" ht="12.75">
      <c r="A111" s="34">
        <v>6</v>
      </c>
      <c r="B111" s="34">
        <v>2</v>
      </c>
      <c r="C111" s="34">
        <v>10</v>
      </c>
      <c r="D111" s="35">
        <v>2</v>
      </c>
      <c r="E111" s="36"/>
      <c r="F111" s="31" t="s">
        <v>274</v>
      </c>
      <c r="G111" s="56" t="s">
        <v>367</v>
      </c>
      <c r="H111" s="33">
        <v>7643672.43</v>
      </c>
      <c r="I111" s="33">
        <v>6476609.97</v>
      </c>
      <c r="J111" s="33">
        <v>3687795.42</v>
      </c>
      <c r="K111" s="33">
        <v>479000</v>
      </c>
      <c r="L111" s="33">
        <v>168576.91</v>
      </c>
      <c r="M111" s="33">
        <v>0</v>
      </c>
      <c r="N111" s="33">
        <v>2141237.64</v>
      </c>
      <c r="O111" s="33">
        <v>1167062.46</v>
      </c>
      <c r="P111" s="33">
        <v>1167062.46</v>
      </c>
    </row>
    <row r="112" spans="1:16" ht="12.75">
      <c r="A112" s="34">
        <v>6</v>
      </c>
      <c r="B112" s="34">
        <v>8</v>
      </c>
      <c r="C112" s="34">
        <v>11</v>
      </c>
      <c r="D112" s="35">
        <v>2</v>
      </c>
      <c r="E112" s="36"/>
      <c r="F112" s="31" t="s">
        <v>274</v>
      </c>
      <c r="G112" s="56" t="s">
        <v>368</v>
      </c>
      <c r="H112" s="33">
        <v>6094113.03</v>
      </c>
      <c r="I112" s="33">
        <v>5309673.03</v>
      </c>
      <c r="J112" s="33">
        <v>3293074.21</v>
      </c>
      <c r="K112" s="33">
        <v>198823.57</v>
      </c>
      <c r="L112" s="33">
        <v>32801.83</v>
      </c>
      <c r="M112" s="33">
        <v>0</v>
      </c>
      <c r="N112" s="33">
        <v>1784973.42</v>
      </c>
      <c r="O112" s="33">
        <v>784440</v>
      </c>
      <c r="P112" s="33">
        <v>784440</v>
      </c>
    </row>
    <row r="113" spans="1:16" ht="12.75">
      <c r="A113" s="34">
        <v>6</v>
      </c>
      <c r="B113" s="34">
        <v>13</v>
      </c>
      <c r="C113" s="34">
        <v>5</v>
      </c>
      <c r="D113" s="35">
        <v>2</v>
      </c>
      <c r="E113" s="36"/>
      <c r="F113" s="31" t="s">
        <v>274</v>
      </c>
      <c r="G113" s="56" t="s">
        <v>369</v>
      </c>
      <c r="H113" s="33">
        <v>2179811.11</v>
      </c>
      <c r="I113" s="33">
        <v>1741672.11</v>
      </c>
      <c r="J113" s="33">
        <v>1140164.84</v>
      </c>
      <c r="K113" s="33">
        <v>53823.3</v>
      </c>
      <c r="L113" s="33">
        <v>8162.22</v>
      </c>
      <c r="M113" s="33">
        <v>0</v>
      </c>
      <c r="N113" s="33">
        <v>539521.75</v>
      </c>
      <c r="O113" s="33">
        <v>438139</v>
      </c>
      <c r="P113" s="33">
        <v>438139</v>
      </c>
    </row>
    <row r="114" spans="1:16" ht="12.75">
      <c r="A114" s="34">
        <v>6</v>
      </c>
      <c r="B114" s="34">
        <v>2</v>
      </c>
      <c r="C114" s="34">
        <v>11</v>
      </c>
      <c r="D114" s="35">
        <v>2</v>
      </c>
      <c r="E114" s="36"/>
      <c r="F114" s="31" t="s">
        <v>274</v>
      </c>
      <c r="G114" s="56" t="s">
        <v>370</v>
      </c>
      <c r="H114" s="33">
        <v>11297750.37</v>
      </c>
      <c r="I114" s="33">
        <v>5657170.1</v>
      </c>
      <c r="J114" s="33">
        <v>3288029.64</v>
      </c>
      <c r="K114" s="33">
        <v>315371</v>
      </c>
      <c r="L114" s="33">
        <v>0</v>
      </c>
      <c r="M114" s="33">
        <v>0</v>
      </c>
      <c r="N114" s="33">
        <v>2053769.46</v>
      </c>
      <c r="O114" s="33">
        <v>5640580.27</v>
      </c>
      <c r="P114" s="33">
        <v>5640580.27</v>
      </c>
    </row>
    <row r="115" spans="1:16" ht="12.75">
      <c r="A115" s="34">
        <v>6</v>
      </c>
      <c r="B115" s="34">
        <v>5</v>
      </c>
      <c r="C115" s="34">
        <v>7</v>
      </c>
      <c r="D115" s="35">
        <v>2</v>
      </c>
      <c r="E115" s="36"/>
      <c r="F115" s="31" t="s">
        <v>274</v>
      </c>
      <c r="G115" s="56" t="s">
        <v>371</v>
      </c>
      <c r="H115" s="33">
        <v>5517860.24</v>
      </c>
      <c r="I115" s="33">
        <v>5479020.24</v>
      </c>
      <c r="J115" s="33">
        <v>3641771.6</v>
      </c>
      <c r="K115" s="33">
        <v>202185.33</v>
      </c>
      <c r="L115" s="33">
        <v>7132.5</v>
      </c>
      <c r="M115" s="33">
        <v>0</v>
      </c>
      <c r="N115" s="33">
        <v>1627930.81</v>
      </c>
      <c r="O115" s="33">
        <v>38840</v>
      </c>
      <c r="P115" s="33">
        <v>38840</v>
      </c>
    </row>
    <row r="116" spans="1:16" ht="12.75">
      <c r="A116" s="34">
        <v>6</v>
      </c>
      <c r="B116" s="34">
        <v>10</v>
      </c>
      <c r="C116" s="34">
        <v>5</v>
      </c>
      <c r="D116" s="35">
        <v>2</v>
      </c>
      <c r="E116" s="36"/>
      <c r="F116" s="31" t="s">
        <v>274</v>
      </c>
      <c r="G116" s="56" t="s">
        <v>372</v>
      </c>
      <c r="H116" s="33">
        <v>16983725.69</v>
      </c>
      <c r="I116" s="33">
        <v>15096508.27</v>
      </c>
      <c r="J116" s="33">
        <v>8150346.44</v>
      </c>
      <c r="K116" s="33">
        <v>466000</v>
      </c>
      <c r="L116" s="33">
        <v>452297.93</v>
      </c>
      <c r="M116" s="33">
        <v>0</v>
      </c>
      <c r="N116" s="33">
        <v>6027863.9</v>
      </c>
      <c r="O116" s="33">
        <v>1887217.42</v>
      </c>
      <c r="P116" s="33">
        <v>1887217.42</v>
      </c>
    </row>
    <row r="117" spans="1:16" ht="12.75">
      <c r="A117" s="34">
        <v>6</v>
      </c>
      <c r="B117" s="34">
        <v>14</v>
      </c>
      <c r="C117" s="34">
        <v>9</v>
      </c>
      <c r="D117" s="35">
        <v>2</v>
      </c>
      <c r="E117" s="36"/>
      <c r="F117" s="31" t="s">
        <v>274</v>
      </c>
      <c r="G117" s="56" t="s">
        <v>283</v>
      </c>
      <c r="H117" s="33">
        <v>18585085.45</v>
      </c>
      <c r="I117" s="33">
        <v>14989163.01</v>
      </c>
      <c r="J117" s="33">
        <v>8310527.65</v>
      </c>
      <c r="K117" s="33">
        <v>1411458.29</v>
      </c>
      <c r="L117" s="33">
        <v>0</v>
      </c>
      <c r="M117" s="33">
        <v>0</v>
      </c>
      <c r="N117" s="33">
        <v>5267177.07</v>
      </c>
      <c r="O117" s="33">
        <v>3595922.44</v>
      </c>
      <c r="P117" s="33">
        <v>3595922.44</v>
      </c>
    </row>
    <row r="118" spans="1:16" ht="12.75">
      <c r="A118" s="34">
        <v>6</v>
      </c>
      <c r="B118" s="34">
        <v>18</v>
      </c>
      <c r="C118" s="34">
        <v>7</v>
      </c>
      <c r="D118" s="35">
        <v>2</v>
      </c>
      <c r="E118" s="36"/>
      <c r="F118" s="31" t="s">
        <v>274</v>
      </c>
      <c r="G118" s="56" t="s">
        <v>373</v>
      </c>
      <c r="H118" s="33">
        <v>6676477.79</v>
      </c>
      <c r="I118" s="33">
        <v>5978832.69</v>
      </c>
      <c r="J118" s="33">
        <v>3354658.29</v>
      </c>
      <c r="K118" s="33">
        <v>119000</v>
      </c>
      <c r="L118" s="33">
        <v>479.73</v>
      </c>
      <c r="M118" s="33">
        <v>0</v>
      </c>
      <c r="N118" s="33">
        <v>2504694.67</v>
      </c>
      <c r="O118" s="33">
        <v>697645.1</v>
      </c>
      <c r="P118" s="33">
        <v>697645.1</v>
      </c>
    </row>
    <row r="119" spans="1:16" ht="12.75">
      <c r="A119" s="34">
        <v>6</v>
      </c>
      <c r="B119" s="34">
        <v>20</v>
      </c>
      <c r="C119" s="34">
        <v>8</v>
      </c>
      <c r="D119" s="35">
        <v>2</v>
      </c>
      <c r="E119" s="36"/>
      <c r="F119" s="31" t="s">
        <v>274</v>
      </c>
      <c r="G119" s="56" t="s">
        <v>374</v>
      </c>
      <c r="H119" s="33">
        <v>10559580.09</v>
      </c>
      <c r="I119" s="33">
        <v>6925753.2</v>
      </c>
      <c r="J119" s="33">
        <v>4158162.1</v>
      </c>
      <c r="K119" s="33">
        <v>181000</v>
      </c>
      <c r="L119" s="33">
        <v>16685.48</v>
      </c>
      <c r="M119" s="33">
        <v>0</v>
      </c>
      <c r="N119" s="33">
        <v>2569905.62</v>
      </c>
      <c r="O119" s="33">
        <v>3633826.89</v>
      </c>
      <c r="P119" s="33">
        <v>3633826.89</v>
      </c>
    </row>
    <row r="120" spans="1:16" ht="12.75">
      <c r="A120" s="34">
        <v>6</v>
      </c>
      <c r="B120" s="34">
        <v>15</v>
      </c>
      <c r="C120" s="34">
        <v>6</v>
      </c>
      <c r="D120" s="35">
        <v>2</v>
      </c>
      <c r="E120" s="36"/>
      <c r="F120" s="31" t="s">
        <v>274</v>
      </c>
      <c r="G120" s="56" t="s">
        <v>284</v>
      </c>
      <c r="H120" s="33">
        <v>11395346.61</v>
      </c>
      <c r="I120" s="33">
        <v>10873416.57</v>
      </c>
      <c r="J120" s="33">
        <v>6343110.01</v>
      </c>
      <c r="K120" s="33">
        <v>442086</v>
      </c>
      <c r="L120" s="33">
        <v>44873</v>
      </c>
      <c r="M120" s="33">
        <v>0</v>
      </c>
      <c r="N120" s="33">
        <v>4043347.56</v>
      </c>
      <c r="O120" s="33">
        <v>521930.04</v>
      </c>
      <c r="P120" s="33">
        <v>521930.04</v>
      </c>
    </row>
    <row r="121" spans="1:16" ht="12.75">
      <c r="A121" s="34">
        <v>6</v>
      </c>
      <c r="B121" s="34">
        <v>3</v>
      </c>
      <c r="C121" s="34">
        <v>8</v>
      </c>
      <c r="D121" s="35">
        <v>2</v>
      </c>
      <c r="E121" s="36"/>
      <c r="F121" s="31" t="s">
        <v>274</v>
      </c>
      <c r="G121" s="56" t="s">
        <v>285</v>
      </c>
      <c r="H121" s="33">
        <v>10437000.56</v>
      </c>
      <c r="I121" s="33">
        <v>5756850.21</v>
      </c>
      <c r="J121" s="33">
        <v>3243399.28</v>
      </c>
      <c r="K121" s="33">
        <v>534524.03</v>
      </c>
      <c r="L121" s="33">
        <v>46944.46</v>
      </c>
      <c r="M121" s="33">
        <v>0</v>
      </c>
      <c r="N121" s="33">
        <v>1931982.44</v>
      </c>
      <c r="O121" s="33">
        <v>4680150.35</v>
      </c>
      <c r="P121" s="33">
        <v>4680150.35</v>
      </c>
    </row>
    <row r="122" spans="1:16" ht="12.75">
      <c r="A122" s="34">
        <v>6</v>
      </c>
      <c r="B122" s="34">
        <v>1</v>
      </c>
      <c r="C122" s="34">
        <v>12</v>
      </c>
      <c r="D122" s="35">
        <v>2</v>
      </c>
      <c r="E122" s="36"/>
      <c r="F122" s="31" t="s">
        <v>274</v>
      </c>
      <c r="G122" s="56" t="s">
        <v>375</v>
      </c>
      <c r="H122" s="33">
        <v>4265538.05</v>
      </c>
      <c r="I122" s="33">
        <v>4265538.05</v>
      </c>
      <c r="J122" s="33">
        <v>2657985.19</v>
      </c>
      <c r="K122" s="33">
        <v>174549</v>
      </c>
      <c r="L122" s="33">
        <v>6743.35</v>
      </c>
      <c r="M122" s="33">
        <v>0</v>
      </c>
      <c r="N122" s="33">
        <v>1426260.51</v>
      </c>
      <c r="O122" s="33">
        <v>0</v>
      </c>
      <c r="P122" s="33">
        <v>0</v>
      </c>
    </row>
    <row r="123" spans="1:16" ht="12.75">
      <c r="A123" s="34">
        <v>6</v>
      </c>
      <c r="B123" s="34">
        <v>1</v>
      </c>
      <c r="C123" s="34">
        <v>13</v>
      </c>
      <c r="D123" s="35">
        <v>2</v>
      </c>
      <c r="E123" s="36"/>
      <c r="F123" s="31" t="s">
        <v>274</v>
      </c>
      <c r="G123" s="56" t="s">
        <v>376</v>
      </c>
      <c r="H123" s="33">
        <v>2922117.87</v>
      </c>
      <c r="I123" s="33">
        <v>2905864.83</v>
      </c>
      <c r="J123" s="33">
        <v>1840540.82</v>
      </c>
      <c r="K123" s="33">
        <v>92000</v>
      </c>
      <c r="L123" s="33">
        <v>0</v>
      </c>
      <c r="M123" s="33">
        <v>0</v>
      </c>
      <c r="N123" s="33">
        <v>973324.01</v>
      </c>
      <c r="O123" s="33">
        <v>16253.04</v>
      </c>
      <c r="P123" s="33">
        <v>16253.04</v>
      </c>
    </row>
    <row r="124" spans="1:16" ht="12.75">
      <c r="A124" s="34">
        <v>6</v>
      </c>
      <c r="B124" s="34">
        <v>3</v>
      </c>
      <c r="C124" s="34">
        <v>9</v>
      </c>
      <c r="D124" s="35">
        <v>2</v>
      </c>
      <c r="E124" s="36"/>
      <c r="F124" s="31" t="s">
        <v>274</v>
      </c>
      <c r="G124" s="56" t="s">
        <v>377</v>
      </c>
      <c r="H124" s="33">
        <v>6122931.93</v>
      </c>
      <c r="I124" s="33">
        <v>5156061.9</v>
      </c>
      <c r="J124" s="33">
        <v>2049703.94</v>
      </c>
      <c r="K124" s="33">
        <v>407186.52</v>
      </c>
      <c r="L124" s="33">
        <v>14558.17</v>
      </c>
      <c r="M124" s="33">
        <v>0</v>
      </c>
      <c r="N124" s="33">
        <v>2684613.27</v>
      </c>
      <c r="O124" s="33">
        <v>966870.03</v>
      </c>
      <c r="P124" s="33">
        <v>966870.03</v>
      </c>
    </row>
    <row r="125" spans="1:16" ht="12.75">
      <c r="A125" s="34">
        <v>6</v>
      </c>
      <c r="B125" s="34">
        <v>6</v>
      </c>
      <c r="C125" s="34">
        <v>9</v>
      </c>
      <c r="D125" s="35">
        <v>2</v>
      </c>
      <c r="E125" s="36"/>
      <c r="F125" s="31" t="s">
        <v>274</v>
      </c>
      <c r="G125" s="56" t="s">
        <v>378</v>
      </c>
      <c r="H125" s="33">
        <v>10202306.31</v>
      </c>
      <c r="I125" s="33">
        <v>3534320.31</v>
      </c>
      <c r="J125" s="33">
        <v>1934018.73</v>
      </c>
      <c r="K125" s="33">
        <v>76947.57</v>
      </c>
      <c r="L125" s="33">
        <v>19180.63</v>
      </c>
      <c r="M125" s="33">
        <v>0</v>
      </c>
      <c r="N125" s="33">
        <v>1504173.38</v>
      </c>
      <c r="O125" s="33">
        <v>6667986</v>
      </c>
      <c r="P125" s="33">
        <v>3667986</v>
      </c>
    </row>
    <row r="126" spans="1:16" ht="12.75">
      <c r="A126" s="34">
        <v>6</v>
      </c>
      <c r="B126" s="34">
        <v>17</v>
      </c>
      <c r="C126" s="34">
        <v>4</v>
      </c>
      <c r="D126" s="35">
        <v>2</v>
      </c>
      <c r="E126" s="36"/>
      <c r="F126" s="31" t="s">
        <v>274</v>
      </c>
      <c r="G126" s="56" t="s">
        <v>379</v>
      </c>
      <c r="H126" s="33">
        <v>4062340.93</v>
      </c>
      <c r="I126" s="33">
        <v>3961101.43</v>
      </c>
      <c r="J126" s="33">
        <v>2417954.58</v>
      </c>
      <c r="K126" s="33">
        <v>130996.48</v>
      </c>
      <c r="L126" s="33">
        <v>69711.42</v>
      </c>
      <c r="M126" s="33">
        <v>0</v>
      </c>
      <c r="N126" s="33">
        <v>1342438.95</v>
      </c>
      <c r="O126" s="33">
        <v>101239.5</v>
      </c>
      <c r="P126" s="33">
        <v>101239.5</v>
      </c>
    </row>
    <row r="127" spans="1:16" ht="12.75">
      <c r="A127" s="34">
        <v>6</v>
      </c>
      <c r="B127" s="34">
        <v>3</v>
      </c>
      <c r="C127" s="34">
        <v>10</v>
      </c>
      <c r="D127" s="35">
        <v>2</v>
      </c>
      <c r="E127" s="36"/>
      <c r="F127" s="31" t="s">
        <v>274</v>
      </c>
      <c r="G127" s="56" t="s">
        <v>380</v>
      </c>
      <c r="H127" s="33">
        <v>8533061.04</v>
      </c>
      <c r="I127" s="33">
        <v>8180280.78</v>
      </c>
      <c r="J127" s="33">
        <v>4064976.9</v>
      </c>
      <c r="K127" s="33">
        <v>1472324.91</v>
      </c>
      <c r="L127" s="33">
        <v>44700.12</v>
      </c>
      <c r="M127" s="33">
        <v>0</v>
      </c>
      <c r="N127" s="33">
        <v>2598278.85</v>
      </c>
      <c r="O127" s="33">
        <v>352780.26</v>
      </c>
      <c r="P127" s="33">
        <v>352780.26</v>
      </c>
    </row>
    <row r="128" spans="1:16" ht="12.75">
      <c r="A128" s="34">
        <v>6</v>
      </c>
      <c r="B128" s="34">
        <v>8</v>
      </c>
      <c r="C128" s="34">
        <v>12</v>
      </c>
      <c r="D128" s="35">
        <v>2</v>
      </c>
      <c r="E128" s="36"/>
      <c r="F128" s="31" t="s">
        <v>274</v>
      </c>
      <c r="G128" s="56" t="s">
        <v>381</v>
      </c>
      <c r="H128" s="33">
        <v>10189262.84</v>
      </c>
      <c r="I128" s="33">
        <v>5398022.5</v>
      </c>
      <c r="J128" s="33">
        <v>2826723.28</v>
      </c>
      <c r="K128" s="33">
        <v>391408.45</v>
      </c>
      <c r="L128" s="33">
        <v>0</v>
      </c>
      <c r="M128" s="33">
        <v>0</v>
      </c>
      <c r="N128" s="33">
        <v>2179890.77</v>
      </c>
      <c r="O128" s="33">
        <v>4791240.34</v>
      </c>
      <c r="P128" s="33">
        <v>4791240.34</v>
      </c>
    </row>
    <row r="129" spans="1:16" ht="12.75">
      <c r="A129" s="34">
        <v>6</v>
      </c>
      <c r="B129" s="34">
        <v>11</v>
      </c>
      <c r="C129" s="34">
        <v>6</v>
      </c>
      <c r="D129" s="35">
        <v>2</v>
      </c>
      <c r="E129" s="36"/>
      <c r="F129" s="31" t="s">
        <v>274</v>
      </c>
      <c r="G129" s="56" t="s">
        <v>382</v>
      </c>
      <c r="H129" s="33">
        <v>5860409.58</v>
      </c>
      <c r="I129" s="33">
        <v>5237141.73</v>
      </c>
      <c r="J129" s="33">
        <v>3319314.87</v>
      </c>
      <c r="K129" s="33">
        <v>175566.5</v>
      </c>
      <c r="L129" s="33">
        <v>36206.29</v>
      </c>
      <c r="M129" s="33">
        <v>0</v>
      </c>
      <c r="N129" s="33">
        <v>1706054.07</v>
      </c>
      <c r="O129" s="33">
        <v>623267.85</v>
      </c>
      <c r="P129" s="33">
        <v>623267.85</v>
      </c>
    </row>
    <row r="130" spans="1:16" ht="12.75">
      <c r="A130" s="34">
        <v>6</v>
      </c>
      <c r="B130" s="34">
        <v>13</v>
      </c>
      <c r="C130" s="34">
        <v>6</v>
      </c>
      <c r="D130" s="35">
        <v>2</v>
      </c>
      <c r="E130" s="36"/>
      <c r="F130" s="31" t="s">
        <v>274</v>
      </c>
      <c r="G130" s="56" t="s">
        <v>383</v>
      </c>
      <c r="H130" s="33">
        <v>5081170.71</v>
      </c>
      <c r="I130" s="33">
        <v>4979098.43</v>
      </c>
      <c r="J130" s="33">
        <v>2758807.32</v>
      </c>
      <c r="K130" s="33">
        <v>600839.45</v>
      </c>
      <c r="L130" s="33">
        <v>0</v>
      </c>
      <c r="M130" s="33">
        <v>0</v>
      </c>
      <c r="N130" s="33">
        <v>1619451.66</v>
      </c>
      <c r="O130" s="33">
        <v>102072.28</v>
      </c>
      <c r="P130" s="33">
        <v>102072.28</v>
      </c>
    </row>
    <row r="131" spans="1:16" ht="12.75">
      <c r="A131" s="34">
        <v>6</v>
      </c>
      <c r="B131" s="34">
        <v>6</v>
      </c>
      <c r="C131" s="34">
        <v>10</v>
      </c>
      <c r="D131" s="35">
        <v>2</v>
      </c>
      <c r="E131" s="36"/>
      <c r="F131" s="31" t="s">
        <v>274</v>
      </c>
      <c r="G131" s="56" t="s">
        <v>384</v>
      </c>
      <c r="H131" s="33">
        <v>7987504.07</v>
      </c>
      <c r="I131" s="33">
        <v>4280993.64</v>
      </c>
      <c r="J131" s="33">
        <v>2609307.07</v>
      </c>
      <c r="K131" s="33">
        <v>246840</v>
      </c>
      <c r="L131" s="33">
        <v>20436.36</v>
      </c>
      <c r="M131" s="33">
        <v>0</v>
      </c>
      <c r="N131" s="33">
        <v>1404410.21</v>
      </c>
      <c r="O131" s="33">
        <v>3706510.43</v>
      </c>
      <c r="P131" s="33">
        <v>3706510.43</v>
      </c>
    </row>
    <row r="132" spans="1:16" ht="12.75">
      <c r="A132" s="34">
        <v>6</v>
      </c>
      <c r="B132" s="34">
        <v>20</v>
      </c>
      <c r="C132" s="34">
        <v>9</v>
      </c>
      <c r="D132" s="35">
        <v>2</v>
      </c>
      <c r="E132" s="36"/>
      <c r="F132" s="31" t="s">
        <v>274</v>
      </c>
      <c r="G132" s="56" t="s">
        <v>385</v>
      </c>
      <c r="H132" s="33">
        <v>9296616.56</v>
      </c>
      <c r="I132" s="33">
        <v>8664797.75</v>
      </c>
      <c r="J132" s="33">
        <v>4483347.81</v>
      </c>
      <c r="K132" s="33">
        <v>1471521.6</v>
      </c>
      <c r="L132" s="33">
        <v>12300</v>
      </c>
      <c r="M132" s="33">
        <v>0</v>
      </c>
      <c r="N132" s="33">
        <v>2697628.34</v>
      </c>
      <c r="O132" s="33">
        <v>631818.81</v>
      </c>
      <c r="P132" s="33">
        <v>631818.81</v>
      </c>
    </row>
    <row r="133" spans="1:16" ht="12.75">
      <c r="A133" s="34">
        <v>6</v>
      </c>
      <c r="B133" s="34">
        <v>20</v>
      </c>
      <c r="C133" s="34">
        <v>10</v>
      </c>
      <c r="D133" s="35">
        <v>2</v>
      </c>
      <c r="E133" s="36"/>
      <c r="F133" s="31" t="s">
        <v>274</v>
      </c>
      <c r="G133" s="56" t="s">
        <v>386</v>
      </c>
      <c r="H133" s="33">
        <v>6244070.65</v>
      </c>
      <c r="I133" s="33">
        <v>6083537.05</v>
      </c>
      <c r="J133" s="33">
        <v>3220567.02</v>
      </c>
      <c r="K133" s="33">
        <v>766488.4</v>
      </c>
      <c r="L133" s="33">
        <v>17757.89</v>
      </c>
      <c r="M133" s="33">
        <v>0</v>
      </c>
      <c r="N133" s="33">
        <v>2078723.74</v>
      </c>
      <c r="O133" s="33">
        <v>160533.6</v>
      </c>
      <c r="P133" s="33">
        <v>160533.6</v>
      </c>
    </row>
    <row r="134" spans="1:16" ht="12.75">
      <c r="A134" s="34">
        <v>6</v>
      </c>
      <c r="B134" s="34">
        <v>1</v>
      </c>
      <c r="C134" s="34">
        <v>14</v>
      </c>
      <c r="D134" s="35">
        <v>2</v>
      </c>
      <c r="E134" s="36"/>
      <c r="F134" s="31" t="s">
        <v>274</v>
      </c>
      <c r="G134" s="56" t="s">
        <v>387</v>
      </c>
      <c r="H134" s="33">
        <v>3821321.98</v>
      </c>
      <c r="I134" s="33">
        <v>3635714.77</v>
      </c>
      <c r="J134" s="33">
        <v>1968974.26</v>
      </c>
      <c r="K134" s="33">
        <v>158490.63</v>
      </c>
      <c r="L134" s="33">
        <v>18930.56</v>
      </c>
      <c r="M134" s="33">
        <v>0</v>
      </c>
      <c r="N134" s="33">
        <v>1489319.32</v>
      </c>
      <c r="O134" s="33">
        <v>185607.21</v>
      </c>
      <c r="P134" s="33">
        <v>185607.21</v>
      </c>
    </row>
    <row r="135" spans="1:16" ht="12.75">
      <c r="A135" s="34">
        <v>6</v>
      </c>
      <c r="B135" s="34">
        <v>13</v>
      </c>
      <c r="C135" s="34">
        <v>7</v>
      </c>
      <c r="D135" s="35">
        <v>2</v>
      </c>
      <c r="E135" s="36"/>
      <c r="F135" s="31" t="s">
        <v>274</v>
      </c>
      <c r="G135" s="56" t="s">
        <v>388</v>
      </c>
      <c r="H135" s="33">
        <v>3900049.37</v>
      </c>
      <c r="I135" s="33">
        <v>3900049.37</v>
      </c>
      <c r="J135" s="33">
        <v>2269756.85</v>
      </c>
      <c r="K135" s="33">
        <v>140000</v>
      </c>
      <c r="L135" s="33">
        <v>37404.04</v>
      </c>
      <c r="M135" s="33">
        <v>0</v>
      </c>
      <c r="N135" s="33">
        <v>1452888.48</v>
      </c>
      <c r="O135" s="33">
        <v>0</v>
      </c>
      <c r="P135" s="33">
        <v>0</v>
      </c>
    </row>
    <row r="136" spans="1:16" ht="12.75">
      <c r="A136" s="34">
        <v>6</v>
      </c>
      <c r="B136" s="34">
        <v>1</v>
      </c>
      <c r="C136" s="34">
        <v>15</v>
      </c>
      <c r="D136" s="35">
        <v>2</v>
      </c>
      <c r="E136" s="36"/>
      <c r="F136" s="31" t="s">
        <v>274</v>
      </c>
      <c r="G136" s="56" t="s">
        <v>389</v>
      </c>
      <c r="H136" s="33">
        <v>9732836.83</v>
      </c>
      <c r="I136" s="33">
        <v>3753763.29</v>
      </c>
      <c r="J136" s="33">
        <v>2058758.82</v>
      </c>
      <c r="K136" s="33">
        <v>496105.23</v>
      </c>
      <c r="L136" s="33">
        <v>0</v>
      </c>
      <c r="M136" s="33">
        <v>0</v>
      </c>
      <c r="N136" s="33">
        <v>1198899.24</v>
      </c>
      <c r="O136" s="33">
        <v>5979073.54</v>
      </c>
      <c r="P136" s="33">
        <v>5979073.54</v>
      </c>
    </row>
    <row r="137" spans="1:16" ht="12.75">
      <c r="A137" s="34">
        <v>6</v>
      </c>
      <c r="B137" s="34">
        <v>10</v>
      </c>
      <c r="C137" s="34">
        <v>6</v>
      </c>
      <c r="D137" s="35">
        <v>2</v>
      </c>
      <c r="E137" s="36"/>
      <c r="F137" s="31" t="s">
        <v>274</v>
      </c>
      <c r="G137" s="56" t="s">
        <v>390</v>
      </c>
      <c r="H137" s="33">
        <v>8878608.17</v>
      </c>
      <c r="I137" s="33">
        <v>8401019.43</v>
      </c>
      <c r="J137" s="33">
        <v>3568916.61</v>
      </c>
      <c r="K137" s="33">
        <v>2266503.49</v>
      </c>
      <c r="L137" s="33">
        <v>57435.49</v>
      </c>
      <c r="M137" s="33">
        <v>0</v>
      </c>
      <c r="N137" s="33">
        <v>2508163.84</v>
      </c>
      <c r="O137" s="33">
        <v>477588.74</v>
      </c>
      <c r="P137" s="33">
        <v>477588.74</v>
      </c>
    </row>
    <row r="138" spans="1:16" ht="12.75">
      <c r="A138" s="34">
        <v>6</v>
      </c>
      <c r="B138" s="34">
        <v>11</v>
      </c>
      <c r="C138" s="34">
        <v>7</v>
      </c>
      <c r="D138" s="35">
        <v>2</v>
      </c>
      <c r="E138" s="36"/>
      <c r="F138" s="31" t="s">
        <v>274</v>
      </c>
      <c r="G138" s="56" t="s">
        <v>391</v>
      </c>
      <c r="H138" s="33">
        <v>15297987.79</v>
      </c>
      <c r="I138" s="33">
        <v>13619817.21</v>
      </c>
      <c r="J138" s="33">
        <v>8205002.03</v>
      </c>
      <c r="K138" s="33">
        <v>575514.3</v>
      </c>
      <c r="L138" s="33">
        <v>112368</v>
      </c>
      <c r="M138" s="33">
        <v>0</v>
      </c>
      <c r="N138" s="33">
        <v>4726932.88</v>
      </c>
      <c r="O138" s="33">
        <v>1678170.58</v>
      </c>
      <c r="P138" s="33">
        <v>1678170.58</v>
      </c>
    </row>
    <row r="139" spans="1:16" ht="12.75">
      <c r="A139" s="34">
        <v>6</v>
      </c>
      <c r="B139" s="34">
        <v>19</v>
      </c>
      <c r="C139" s="34">
        <v>4</v>
      </c>
      <c r="D139" s="35">
        <v>2</v>
      </c>
      <c r="E139" s="36"/>
      <c r="F139" s="31" t="s">
        <v>274</v>
      </c>
      <c r="G139" s="56" t="s">
        <v>392</v>
      </c>
      <c r="H139" s="33">
        <v>3968216.86</v>
      </c>
      <c r="I139" s="33">
        <v>2382435.31</v>
      </c>
      <c r="J139" s="33">
        <v>1431603.89</v>
      </c>
      <c r="K139" s="33">
        <v>85000</v>
      </c>
      <c r="L139" s="33">
        <v>0</v>
      </c>
      <c r="M139" s="33">
        <v>0</v>
      </c>
      <c r="N139" s="33">
        <v>865831.42</v>
      </c>
      <c r="O139" s="33">
        <v>1585781.55</v>
      </c>
      <c r="P139" s="33">
        <v>1585781.55</v>
      </c>
    </row>
    <row r="140" spans="1:16" ht="12.75">
      <c r="A140" s="34">
        <v>6</v>
      </c>
      <c r="B140" s="34">
        <v>20</v>
      </c>
      <c r="C140" s="34">
        <v>11</v>
      </c>
      <c r="D140" s="35">
        <v>2</v>
      </c>
      <c r="E140" s="36"/>
      <c r="F140" s="31" t="s">
        <v>274</v>
      </c>
      <c r="G140" s="56" t="s">
        <v>393</v>
      </c>
      <c r="H140" s="33">
        <v>10049059.99</v>
      </c>
      <c r="I140" s="33">
        <v>6562478.35</v>
      </c>
      <c r="J140" s="33">
        <v>3630642.88</v>
      </c>
      <c r="K140" s="33">
        <v>294000</v>
      </c>
      <c r="L140" s="33">
        <v>58241.94</v>
      </c>
      <c r="M140" s="33">
        <v>0</v>
      </c>
      <c r="N140" s="33">
        <v>2579593.53</v>
      </c>
      <c r="O140" s="33">
        <v>3486581.64</v>
      </c>
      <c r="P140" s="33">
        <v>3486581.64</v>
      </c>
    </row>
    <row r="141" spans="1:16" ht="12.75">
      <c r="A141" s="34">
        <v>6</v>
      </c>
      <c r="B141" s="34">
        <v>16</v>
      </c>
      <c r="C141" s="34">
        <v>5</v>
      </c>
      <c r="D141" s="35">
        <v>2</v>
      </c>
      <c r="E141" s="36"/>
      <c r="F141" s="31" t="s">
        <v>274</v>
      </c>
      <c r="G141" s="56" t="s">
        <v>394</v>
      </c>
      <c r="H141" s="33">
        <v>7375760.47</v>
      </c>
      <c r="I141" s="33">
        <v>7165230.27</v>
      </c>
      <c r="J141" s="33">
        <v>4311354.74</v>
      </c>
      <c r="K141" s="33">
        <v>254220.4</v>
      </c>
      <c r="L141" s="33">
        <v>96394.89</v>
      </c>
      <c r="M141" s="33">
        <v>0</v>
      </c>
      <c r="N141" s="33">
        <v>2503260.24</v>
      </c>
      <c r="O141" s="33">
        <v>210530.2</v>
      </c>
      <c r="P141" s="33">
        <v>210530.2</v>
      </c>
    </row>
    <row r="142" spans="1:16" ht="12.75">
      <c r="A142" s="34">
        <v>6</v>
      </c>
      <c r="B142" s="34">
        <v>11</v>
      </c>
      <c r="C142" s="34">
        <v>8</v>
      </c>
      <c r="D142" s="35">
        <v>2</v>
      </c>
      <c r="E142" s="36"/>
      <c r="F142" s="31" t="s">
        <v>274</v>
      </c>
      <c r="G142" s="56" t="s">
        <v>286</v>
      </c>
      <c r="H142" s="33">
        <v>12182730.5</v>
      </c>
      <c r="I142" s="33">
        <v>8950667.76</v>
      </c>
      <c r="J142" s="33">
        <v>5520866.47</v>
      </c>
      <c r="K142" s="33">
        <v>330000</v>
      </c>
      <c r="L142" s="33">
        <v>42997.78</v>
      </c>
      <c r="M142" s="33">
        <v>0</v>
      </c>
      <c r="N142" s="33">
        <v>3056803.51</v>
      </c>
      <c r="O142" s="33">
        <v>3232062.74</v>
      </c>
      <c r="P142" s="33">
        <v>3232062.74</v>
      </c>
    </row>
    <row r="143" spans="1:16" ht="12.75">
      <c r="A143" s="34">
        <v>6</v>
      </c>
      <c r="B143" s="34">
        <v>9</v>
      </c>
      <c r="C143" s="34">
        <v>12</v>
      </c>
      <c r="D143" s="35">
        <v>2</v>
      </c>
      <c r="E143" s="36"/>
      <c r="F143" s="31" t="s">
        <v>274</v>
      </c>
      <c r="G143" s="56" t="s">
        <v>395</v>
      </c>
      <c r="H143" s="33">
        <v>10681705.91</v>
      </c>
      <c r="I143" s="33">
        <v>10371838.97</v>
      </c>
      <c r="J143" s="33">
        <v>5949798.21</v>
      </c>
      <c r="K143" s="33">
        <v>467705.04</v>
      </c>
      <c r="L143" s="33">
        <v>143538.94</v>
      </c>
      <c r="M143" s="33">
        <v>0</v>
      </c>
      <c r="N143" s="33">
        <v>3810796.78</v>
      </c>
      <c r="O143" s="33">
        <v>309866.94</v>
      </c>
      <c r="P143" s="33">
        <v>309866.94</v>
      </c>
    </row>
    <row r="144" spans="1:16" ht="12.75">
      <c r="A144" s="34">
        <v>6</v>
      </c>
      <c r="B144" s="34">
        <v>20</v>
      </c>
      <c r="C144" s="34">
        <v>12</v>
      </c>
      <c r="D144" s="35">
        <v>2</v>
      </c>
      <c r="E144" s="36"/>
      <c r="F144" s="31" t="s">
        <v>274</v>
      </c>
      <c r="G144" s="56" t="s">
        <v>396</v>
      </c>
      <c r="H144" s="33">
        <v>6217893.77</v>
      </c>
      <c r="I144" s="33">
        <v>6032328.46</v>
      </c>
      <c r="J144" s="33">
        <v>3836974.12</v>
      </c>
      <c r="K144" s="33">
        <v>123450</v>
      </c>
      <c r="L144" s="33">
        <v>200358.64</v>
      </c>
      <c r="M144" s="33">
        <v>0</v>
      </c>
      <c r="N144" s="33">
        <v>1871545.7</v>
      </c>
      <c r="O144" s="33">
        <v>185565.31</v>
      </c>
      <c r="P144" s="33">
        <v>185565.31</v>
      </c>
    </row>
    <row r="145" spans="1:16" ht="12.75">
      <c r="A145" s="34">
        <v>6</v>
      </c>
      <c r="B145" s="34">
        <v>18</v>
      </c>
      <c r="C145" s="34">
        <v>8</v>
      </c>
      <c r="D145" s="35">
        <v>2</v>
      </c>
      <c r="E145" s="36"/>
      <c r="F145" s="31" t="s">
        <v>274</v>
      </c>
      <c r="G145" s="56" t="s">
        <v>397</v>
      </c>
      <c r="H145" s="33">
        <v>9947714.58</v>
      </c>
      <c r="I145" s="33">
        <v>8287224.06</v>
      </c>
      <c r="J145" s="33">
        <v>4727573.75</v>
      </c>
      <c r="K145" s="33">
        <v>565738.63</v>
      </c>
      <c r="L145" s="33">
        <v>0</v>
      </c>
      <c r="M145" s="33">
        <v>0</v>
      </c>
      <c r="N145" s="33">
        <v>2993911.68</v>
      </c>
      <c r="O145" s="33">
        <v>1660490.52</v>
      </c>
      <c r="P145" s="33">
        <v>1660490.52</v>
      </c>
    </row>
    <row r="146" spans="1:16" ht="12.75">
      <c r="A146" s="34">
        <v>6</v>
      </c>
      <c r="B146" s="34">
        <v>7</v>
      </c>
      <c r="C146" s="34">
        <v>6</v>
      </c>
      <c r="D146" s="35">
        <v>2</v>
      </c>
      <c r="E146" s="36"/>
      <c r="F146" s="31" t="s">
        <v>274</v>
      </c>
      <c r="G146" s="56" t="s">
        <v>398</v>
      </c>
      <c r="H146" s="33">
        <v>11246478.36</v>
      </c>
      <c r="I146" s="33">
        <v>7942093.62</v>
      </c>
      <c r="J146" s="33">
        <v>4286242.67</v>
      </c>
      <c r="K146" s="33">
        <v>916628.25</v>
      </c>
      <c r="L146" s="33">
        <v>25444.47</v>
      </c>
      <c r="M146" s="33">
        <v>0</v>
      </c>
      <c r="N146" s="33">
        <v>2713778.23</v>
      </c>
      <c r="O146" s="33">
        <v>3304384.74</v>
      </c>
      <c r="P146" s="33">
        <v>3304384.74</v>
      </c>
    </row>
    <row r="147" spans="1:16" ht="12.75">
      <c r="A147" s="34">
        <v>6</v>
      </c>
      <c r="B147" s="34">
        <v>18</v>
      </c>
      <c r="C147" s="34">
        <v>9</v>
      </c>
      <c r="D147" s="35">
        <v>2</v>
      </c>
      <c r="E147" s="36"/>
      <c r="F147" s="31" t="s">
        <v>274</v>
      </c>
      <c r="G147" s="56" t="s">
        <v>399</v>
      </c>
      <c r="H147" s="33">
        <v>5647920.16</v>
      </c>
      <c r="I147" s="33">
        <v>4006750.1</v>
      </c>
      <c r="J147" s="33">
        <v>2278389.33</v>
      </c>
      <c r="K147" s="33">
        <v>75000</v>
      </c>
      <c r="L147" s="33">
        <v>52403.28</v>
      </c>
      <c r="M147" s="33">
        <v>0</v>
      </c>
      <c r="N147" s="33">
        <v>1600957.49</v>
      </c>
      <c r="O147" s="33">
        <v>1641170.06</v>
      </c>
      <c r="P147" s="33">
        <v>1641170.06</v>
      </c>
    </row>
    <row r="148" spans="1:16" ht="12.75">
      <c r="A148" s="34">
        <v>6</v>
      </c>
      <c r="B148" s="34">
        <v>18</v>
      </c>
      <c r="C148" s="34">
        <v>10</v>
      </c>
      <c r="D148" s="35">
        <v>2</v>
      </c>
      <c r="E148" s="36"/>
      <c r="F148" s="31" t="s">
        <v>274</v>
      </c>
      <c r="G148" s="56" t="s">
        <v>400</v>
      </c>
      <c r="H148" s="33">
        <v>5536232.77</v>
      </c>
      <c r="I148" s="33">
        <v>4740911.22</v>
      </c>
      <c r="J148" s="33">
        <v>2854759.72</v>
      </c>
      <c r="K148" s="33">
        <v>72499.99</v>
      </c>
      <c r="L148" s="33">
        <v>2954.96</v>
      </c>
      <c r="M148" s="33">
        <v>0</v>
      </c>
      <c r="N148" s="33">
        <v>1810696.55</v>
      </c>
      <c r="O148" s="33">
        <v>795321.55</v>
      </c>
      <c r="P148" s="33">
        <v>795321.55</v>
      </c>
    </row>
    <row r="149" spans="1:16" ht="12.75">
      <c r="A149" s="34">
        <v>6</v>
      </c>
      <c r="B149" s="34">
        <v>1</v>
      </c>
      <c r="C149" s="34">
        <v>16</v>
      </c>
      <c r="D149" s="35">
        <v>2</v>
      </c>
      <c r="E149" s="36"/>
      <c r="F149" s="31" t="s">
        <v>274</v>
      </c>
      <c r="G149" s="56" t="s">
        <v>288</v>
      </c>
      <c r="H149" s="33">
        <v>7599367.32</v>
      </c>
      <c r="I149" s="33">
        <v>7297429.87</v>
      </c>
      <c r="J149" s="33">
        <v>4341246.69</v>
      </c>
      <c r="K149" s="33">
        <v>540000</v>
      </c>
      <c r="L149" s="33">
        <v>0</v>
      </c>
      <c r="M149" s="33">
        <v>0</v>
      </c>
      <c r="N149" s="33">
        <v>2416183.18</v>
      </c>
      <c r="O149" s="33">
        <v>301937.45</v>
      </c>
      <c r="P149" s="33">
        <v>301937.45</v>
      </c>
    </row>
    <row r="150" spans="1:16" ht="12.75">
      <c r="A150" s="34">
        <v>6</v>
      </c>
      <c r="B150" s="34">
        <v>2</v>
      </c>
      <c r="C150" s="34">
        <v>13</v>
      </c>
      <c r="D150" s="35">
        <v>2</v>
      </c>
      <c r="E150" s="36"/>
      <c r="F150" s="31" t="s">
        <v>274</v>
      </c>
      <c r="G150" s="56" t="s">
        <v>401</v>
      </c>
      <c r="H150" s="33">
        <v>5902009.58</v>
      </c>
      <c r="I150" s="33">
        <v>5036171.46</v>
      </c>
      <c r="J150" s="33">
        <v>2708415.67</v>
      </c>
      <c r="K150" s="33">
        <v>419300</v>
      </c>
      <c r="L150" s="33">
        <v>24402.13</v>
      </c>
      <c r="M150" s="33">
        <v>0</v>
      </c>
      <c r="N150" s="33">
        <v>1884053.66</v>
      </c>
      <c r="O150" s="33">
        <v>865838.12</v>
      </c>
      <c r="P150" s="33">
        <v>865838.12</v>
      </c>
    </row>
    <row r="151" spans="1:16" ht="12.75">
      <c r="A151" s="34">
        <v>6</v>
      </c>
      <c r="B151" s="34">
        <v>18</v>
      </c>
      <c r="C151" s="34">
        <v>11</v>
      </c>
      <c r="D151" s="35">
        <v>2</v>
      </c>
      <c r="E151" s="36"/>
      <c r="F151" s="31" t="s">
        <v>274</v>
      </c>
      <c r="G151" s="56" t="s">
        <v>289</v>
      </c>
      <c r="H151" s="33">
        <v>24335047.61</v>
      </c>
      <c r="I151" s="33">
        <v>13675429.1</v>
      </c>
      <c r="J151" s="33">
        <v>7196771.6</v>
      </c>
      <c r="K151" s="33">
        <v>1214510.18</v>
      </c>
      <c r="L151" s="33">
        <v>39814.93</v>
      </c>
      <c r="M151" s="33">
        <v>0</v>
      </c>
      <c r="N151" s="33">
        <v>5224332.39</v>
      </c>
      <c r="O151" s="33">
        <v>10659618.51</v>
      </c>
      <c r="P151" s="33">
        <v>10659618.51</v>
      </c>
    </row>
    <row r="152" spans="1:16" ht="12.75">
      <c r="A152" s="34">
        <v>6</v>
      </c>
      <c r="B152" s="34">
        <v>17</v>
      </c>
      <c r="C152" s="34">
        <v>5</v>
      </c>
      <c r="D152" s="35">
        <v>2</v>
      </c>
      <c r="E152" s="36"/>
      <c r="F152" s="31" t="s">
        <v>274</v>
      </c>
      <c r="G152" s="56" t="s">
        <v>402</v>
      </c>
      <c r="H152" s="33">
        <v>11435494.74</v>
      </c>
      <c r="I152" s="33">
        <v>9566929.6</v>
      </c>
      <c r="J152" s="33">
        <v>5315273.17</v>
      </c>
      <c r="K152" s="33">
        <v>384800</v>
      </c>
      <c r="L152" s="33">
        <v>118699.49</v>
      </c>
      <c r="M152" s="33">
        <v>0</v>
      </c>
      <c r="N152" s="33">
        <v>3748156.94</v>
      </c>
      <c r="O152" s="33">
        <v>1868565.14</v>
      </c>
      <c r="P152" s="33">
        <v>1718618.14</v>
      </c>
    </row>
    <row r="153" spans="1:16" ht="12.75">
      <c r="A153" s="34">
        <v>6</v>
      </c>
      <c r="B153" s="34">
        <v>11</v>
      </c>
      <c r="C153" s="34">
        <v>9</v>
      </c>
      <c r="D153" s="35">
        <v>2</v>
      </c>
      <c r="E153" s="36"/>
      <c r="F153" s="31" t="s">
        <v>274</v>
      </c>
      <c r="G153" s="56" t="s">
        <v>403</v>
      </c>
      <c r="H153" s="33">
        <v>11550451.92</v>
      </c>
      <c r="I153" s="33">
        <v>8361460.19</v>
      </c>
      <c r="J153" s="33">
        <v>5169161.04</v>
      </c>
      <c r="K153" s="33">
        <v>195000</v>
      </c>
      <c r="L153" s="33">
        <v>234432.11</v>
      </c>
      <c r="M153" s="33">
        <v>0</v>
      </c>
      <c r="N153" s="33">
        <v>2762867.04</v>
      </c>
      <c r="O153" s="33">
        <v>3188991.73</v>
      </c>
      <c r="P153" s="33">
        <v>885991.73</v>
      </c>
    </row>
    <row r="154" spans="1:16" ht="12.75">
      <c r="A154" s="34">
        <v>6</v>
      </c>
      <c r="B154" s="34">
        <v>4</v>
      </c>
      <c r="C154" s="34">
        <v>6</v>
      </c>
      <c r="D154" s="35">
        <v>2</v>
      </c>
      <c r="E154" s="36"/>
      <c r="F154" s="31" t="s">
        <v>274</v>
      </c>
      <c r="G154" s="56" t="s">
        <v>404</v>
      </c>
      <c r="H154" s="33">
        <v>15636016.55</v>
      </c>
      <c r="I154" s="33">
        <v>4736492.7</v>
      </c>
      <c r="J154" s="33">
        <v>2255466.05</v>
      </c>
      <c r="K154" s="33">
        <v>700225.34</v>
      </c>
      <c r="L154" s="33">
        <v>42886.63</v>
      </c>
      <c r="M154" s="33">
        <v>0</v>
      </c>
      <c r="N154" s="33">
        <v>1737914.68</v>
      </c>
      <c r="O154" s="33">
        <v>10899523.85</v>
      </c>
      <c r="P154" s="33">
        <v>10899523.85</v>
      </c>
    </row>
    <row r="155" spans="1:16" ht="12.75">
      <c r="A155" s="34">
        <v>6</v>
      </c>
      <c r="B155" s="34">
        <v>7</v>
      </c>
      <c r="C155" s="34">
        <v>7</v>
      </c>
      <c r="D155" s="35">
        <v>2</v>
      </c>
      <c r="E155" s="36"/>
      <c r="F155" s="31" t="s">
        <v>274</v>
      </c>
      <c r="G155" s="56" t="s">
        <v>405</v>
      </c>
      <c r="H155" s="33">
        <v>8885920.53</v>
      </c>
      <c r="I155" s="33">
        <v>8427787.53</v>
      </c>
      <c r="J155" s="33">
        <v>4888449.31</v>
      </c>
      <c r="K155" s="33">
        <v>452501</v>
      </c>
      <c r="L155" s="33">
        <v>161831</v>
      </c>
      <c r="M155" s="33">
        <v>0</v>
      </c>
      <c r="N155" s="33">
        <v>2925006.22</v>
      </c>
      <c r="O155" s="33">
        <v>458133</v>
      </c>
      <c r="P155" s="33">
        <v>458133</v>
      </c>
    </row>
    <row r="156" spans="1:16" ht="12.75">
      <c r="A156" s="34">
        <v>6</v>
      </c>
      <c r="B156" s="34">
        <v>1</v>
      </c>
      <c r="C156" s="34">
        <v>17</v>
      </c>
      <c r="D156" s="35">
        <v>2</v>
      </c>
      <c r="E156" s="36"/>
      <c r="F156" s="31" t="s">
        <v>274</v>
      </c>
      <c r="G156" s="56" t="s">
        <v>406</v>
      </c>
      <c r="H156" s="33">
        <v>4999844.09</v>
      </c>
      <c r="I156" s="33">
        <v>4439033.97</v>
      </c>
      <c r="J156" s="33">
        <v>2546636.35</v>
      </c>
      <c r="K156" s="33">
        <v>54991.87</v>
      </c>
      <c r="L156" s="33">
        <v>78948.61</v>
      </c>
      <c r="M156" s="33">
        <v>0</v>
      </c>
      <c r="N156" s="33">
        <v>1758457.14</v>
      </c>
      <c r="O156" s="33">
        <v>560810.12</v>
      </c>
      <c r="P156" s="33">
        <v>560810.12</v>
      </c>
    </row>
    <row r="157" spans="1:16" ht="12.75">
      <c r="A157" s="34">
        <v>6</v>
      </c>
      <c r="B157" s="34">
        <v>4</v>
      </c>
      <c r="C157" s="34">
        <v>7</v>
      </c>
      <c r="D157" s="35">
        <v>2</v>
      </c>
      <c r="E157" s="36"/>
      <c r="F157" s="31" t="s">
        <v>274</v>
      </c>
      <c r="G157" s="56" t="s">
        <v>407</v>
      </c>
      <c r="H157" s="33">
        <v>5743282.81</v>
      </c>
      <c r="I157" s="33">
        <v>4603138.53</v>
      </c>
      <c r="J157" s="33">
        <v>2541630.59</v>
      </c>
      <c r="K157" s="33">
        <v>285000</v>
      </c>
      <c r="L157" s="33">
        <v>10428.42</v>
      </c>
      <c r="M157" s="33">
        <v>0</v>
      </c>
      <c r="N157" s="33">
        <v>1766079.52</v>
      </c>
      <c r="O157" s="33">
        <v>1140144.28</v>
      </c>
      <c r="P157" s="33">
        <v>1140144.28</v>
      </c>
    </row>
    <row r="158" spans="1:16" ht="12.75">
      <c r="A158" s="34">
        <v>6</v>
      </c>
      <c r="B158" s="34">
        <v>15</v>
      </c>
      <c r="C158" s="34">
        <v>7</v>
      </c>
      <c r="D158" s="35">
        <v>2</v>
      </c>
      <c r="E158" s="36"/>
      <c r="F158" s="31" t="s">
        <v>274</v>
      </c>
      <c r="G158" s="56" t="s">
        <v>408</v>
      </c>
      <c r="H158" s="33">
        <v>11024310.49</v>
      </c>
      <c r="I158" s="33">
        <v>8473926.89</v>
      </c>
      <c r="J158" s="33">
        <v>5506020</v>
      </c>
      <c r="K158" s="33">
        <v>93996.6</v>
      </c>
      <c r="L158" s="33">
        <v>119121.47</v>
      </c>
      <c r="M158" s="33">
        <v>0</v>
      </c>
      <c r="N158" s="33">
        <v>2754788.82</v>
      </c>
      <c r="O158" s="33">
        <v>2550383.6</v>
      </c>
      <c r="P158" s="33">
        <v>2550383.6</v>
      </c>
    </row>
    <row r="159" spans="1:16" ht="12.75">
      <c r="A159" s="34">
        <v>6</v>
      </c>
      <c r="B159" s="34">
        <v>18</v>
      </c>
      <c r="C159" s="34">
        <v>13</v>
      </c>
      <c r="D159" s="35">
        <v>2</v>
      </c>
      <c r="E159" s="36"/>
      <c r="F159" s="31" t="s">
        <v>274</v>
      </c>
      <c r="G159" s="56" t="s">
        <v>409</v>
      </c>
      <c r="H159" s="33">
        <v>5262455.15</v>
      </c>
      <c r="I159" s="33">
        <v>5217801.81</v>
      </c>
      <c r="J159" s="33">
        <v>2763143.08</v>
      </c>
      <c r="K159" s="33">
        <v>31600</v>
      </c>
      <c r="L159" s="33">
        <v>88944.21</v>
      </c>
      <c r="M159" s="33">
        <v>0</v>
      </c>
      <c r="N159" s="33">
        <v>2334114.52</v>
      </c>
      <c r="O159" s="33">
        <v>44653.34</v>
      </c>
      <c r="P159" s="33">
        <v>44653.34</v>
      </c>
    </row>
    <row r="160" spans="1:16" ht="12.75">
      <c r="A160" s="34">
        <v>6</v>
      </c>
      <c r="B160" s="34">
        <v>16</v>
      </c>
      <c r="C160" s="34">
        <v>6</v>
      </c>
      <c r="D160" s="35">
        <v>2</v>
      </c>
      <c r="E160" s="36"/>
      <c r="F160" s="31" t="s">
        <v>274</v>
      </c>
      <c r="G160" s="56" t="s">
        <v>410</v>
      </c>
      <c r="H160" s="33">
        <v>6074400.66</v>
      </c>
      <c r="I160" s="33">
        <v>4445840.58</v>
      </c>
      <c r="J160" s="33">
        <v>2454810.77</v>
      </c>
      <c r="K160" s="33">
        <v>143821.7</v>
      </c>
      <c r="L160" s="33">
        <v>0</v>
      </c>
      <c r="M160" s="33">
        <v>0</v>
      </c>
      <c r="N160" s="33">
        <v>1847208.11</v>
      </c>
      <c r="O160" s="33">
        <v>1628560.08</v>
      </c>
      <c r="P160" s="33">
        <v>1628560.08</v>
      </c>
    </row>
    <row r="161" spans="1:16" ht="12.75">
      <c r="A161" s="34">
        <v>6</v>
      </c>
      <c r="B161" s="34">
        <v>19</v>
      </c>
      <c r="C161" s="34">
        <v>5</v>
      </c>
      <c r="D161" s="35">
        <v>2</v>
      </c>
      <c r="E161" s="36"/>
      <c r="F161" s="31" t="s">
        <v>274</v>
      </c>
      <c r="G161" s="56" t="s">
        <v>411</v>
      </c>
      <c r="H161" s="33">
        <v>6321620.47</v>
      </c>
      <c r="I161" s="33">
        <v>5703711.11</v>
      </c>
      <c r="J161" s="33">
        <v>3046730.24</v>
      </c>
      <c r="K161" s="33">
        <v>641765.06</v>
      </c>
      <c r="L161" s="33">
        <v>81254.1</v>
      </c>
      <c r="M161" s="33">
        <v>0</v>
      </c>
      <c r="N161" s="33">
        <v>1933961.71</v>
      </c>
      <c r="O161" s="33">
        <v>617909.36</v>
      </c>
      <c r="P161" s="33">
        <v>617909.36</v>
      </c>
    </row>
    <row r="162" spans="1:16" ht="12.75">
      <c r="A162" s="34">
        <v>6</v>
      </c>
      <c r="B162" s="34">
        <v>8</v>
      </c>
      <c r="C162" s="34">
        <v>13</v>
      </c>
      <c r="D162" s="35">
        <v>2</v>
      </c>
      <c r="E162" s="36"/>
      <c r="F162" s="31" t="s">
        <v>274</v>
      </c>
      <c r="G162" s="56" t="s">
        <v>412</v>
      </c>
      <c r="H162" s="33">
        <v>4163975.15</v>
      </c>
      <c r="I162" s="33">
        <v>4101824.15</v>
      </c>
      <c r="J162" s="33">
        <v>2231455.38</v>
      </c>
      <c r="K162" s="33">
        <v>232645.92</v>
      </c>
      <c r="L162" s="33">
        <v>78613.2</v>
      </c>
      <c r="M162" s="33">
        <v>0</v>
      </c>
      <c r="N162" s="33">
        <v>1559109.65</v>
      </c>
      <c r="O162" s="33">
        <v>62151</v>
      </c>
      <c r="P162" s="33">
        <v>62151</v>
      </c>
    </row>
    <row r="163" spans="1:16" ht="12.75">
      <c r="A163" s="34">
        <v>6</v>
      </c>
      <c r="B163" s="34">
        <v>14</v>
      </c>
      <c r="C163" s="34">
        <v>10</v>
      </c>
      <c r="D163" s="35">
        <v>2</v>
      </c>
      <c r="E163" s="36"/>
      <c r="F163" s="31" t="s">
        <v>274</v>
      </c>
      <c r="G163" s="56" t="s">
        <v>413</v>
      </c>
      <c r="H163" s="33">
        <v>6065481.54</v>
      </c>
      <c r="I163" s="33">
        <v>5959874.38</v>
      </c>
      <c r="J163" s="33">
        <v>3489317.17</v>
      </c>
      <c r="K163" s="33">
        <v>168700</v>
      </c>
      <c r="L163" s="33">
        <v>26782.05</v>
      </c>
      <c r="M163" s="33">
        <v>0</v>
      </c>
      <c r="N163" s="33">
        <v>2275075.16</v>
      </c>
      <c r="O163" s="33">
        <v>105607.16</v>
      </c>
      <c r="P163" s="33">
        <v>105607.16</v>
      </c>
    </row>
    <row r="164" spans="1:16" ht="12.75">
      <c r="A164" s="34">
        <v>6</v>
      </c>
      <c r="B164" s="34">
        <v>4</v>
      </c>
      <c r="C164" s="34">
        <v>8</v>
      </c>
      <c r="D164" s="35">
        <v>2</v>
      </c>
      <c r="E164" s="36"/>
      <c r="F164" s="31" t="s">
        <v>274</v>
      </c>
      <c r="G164" s="56" t="s">
        <v>414</v>
      </c>
      <c r="H164" s="33">
        <v>9173440.87</v>
      </c>
      <c r="I164" s="33">
        <v>8931976.3</v>
      </c>
      <c r="J164" s="33">
        <v>3879711.75</v>
      </c>
      <c r="K164" s="33">
        <v>1517846.57</v>
      </c>
      <c r="L164" s="33">
        <v>54472.76</v>
      </c>
      <c r="M164" s="33">
        <v>0</v>
      </c>
      <c r="N164" s="33">
        <v>3479945.22</v>
      </c>
      <c r="O164" s="33">
        <v>241464.57</v>
      </c>
      <c r="P164" s="33">
        <v>241464.57</v>
      </c>
    </row>
    <row r="165" spans="1:16" ht="12.75">
      <c r="A165" s="34">
        <v>6</v>
      </c>
      <c r="B165" s="34">
        <v>3</v>
      </c>
      <c r="C165" s="34">
        <v>12</v>
      </c>
      <c r="D165" s="35">
        <v>2</v>
      </c>
      <c r="E165" s="36"/>
      <c r="F165" s="31" t="s">
        <v>274</v>
      </c>
      <c r="G165" s="56" t="s">
        <v>415</v>
      </c>
      <c r="H165" s="33">
        <v>7024070.27</v>
      </c>
      <c r="I165" s="33">
        <v>7024070.27</v>
      </c>
      <c r="J165" s="33">
        <v>4092980.27</v>
      </c>
      <c r="K165" s="33">
        <v>102500</v>
      </c>
      <c r="L165" s="33">
        <v>183405.1</v>
      </c>
      <c r="M165" s="33">
        <v>0</v>
      </c>
      <c r="N165" s="33">
        <v>2645184.9</v>
      </c>
      <c r="O165" s="33">
        <v>0</v>
      </c>
      <c r="P165" s="33">
        <v>0</v>
      </c>
    </row>
    <row r="166" spans="1:16" ht="12.75">
      <c r="A166" s="34">
        <v>6</v>
      </c>
      <c r="B166" s="34">
        <v>7</v>
      </c>
      <c r="C166" s="34">
        <v>9</v>
      </c>
      <c r="D166" s="35">
        <v>2</v>
      </c>
      <c r="E166" s="36"/>
      <c r="F166" s="31" t="s">
        <v>274</v>
      </c>
      <c r="G166" s="56" t="s">
        <v>416</v>
      </c>
      <c r="H166" s="33">
        <v>9349452.61</v>
      </c>
      <c r="I166" s="33">
        <v>6962565.08</v>
      </c>
      <c r="J166" s="33">
        <v>4628526.56</v>
      </c>
      <c r="K166" s="33">
        <v>251513.61</v>
      </c>
      <c r="L166" s="33">
        <v>7616</v>
      </c>
      <c r="M166" s="33">
        <v>0</v>
      </c>
      <c r="N166" s="33">
        <v>2074908.91</v>
      </c>
      <c r="O166" s="33">
        <v>2386887.53</v>
      </c>
      <c r="P166" s="33">
        <v>2386887.53</v>
      </c>
    </row>
    <row r="167" spans="1:16" ht="12.75">
      <c r="A167" s="34">
        <v>6</v>
      </c>
      <c r="B167" s="34">
        <v>12</v>
      </c>
      <c r="C167" s="34">
        <v>7</v>
      </c>
      <c r="D167" s="35">
        <v>2</v>
      </c>
      <c r="E167" s="36"/>
      <c r="F167" s="31" t="s">
        <v>274</v>
      </c>
      <c r="G167" s="56" t="s">
        <v>417</v>
      </c>
      <c r="H167" s="33">
        <v>10260405.6</v>
      </c>
      <c r="I167" s="33">
        <v>5549558.1</v>
      </c>
      <c r="J167" s="33">
        <v>3191126.66</v>
      </c>
      <c r="K167" s="33">
        <v>282215.76</v>
      </c>
      <c r="L167" s="33">
        <v>18444.71</v>
      </c>
      <c r="M167" s="33">
        <v>0</v>
      </c>
      <c r="N167" s="33">
        <v>2057770.97</v>
      </c>
      <c r="O167" s="33">
        <v>4710847.5</v>
      </c>
      <c r="P167" s="33">
        <v>4710847.5</v>
      </c>
    </row>
    <row r="168" spans="1:16" ht="12.75">
      <c r="A168" s="34">
        <v>6</v>
      </c>
      <c r="B168" s="34">
        <v>1</v>
      </c>
      <c r="C168" s="34">
        <v>18</v>
      </c>
      <c r="D168" s="35">
        <v>2</v>
      </c>
      <c r="E168" s="36"/>
      <c r="F168" s="31" t="s">
        <v>274</v>
      </c>
      <c r="G168" s="56" t="s">
        <v>418</v>
      </c>
      <c r="H168" s="33">
        <v>6668240.28</v>
      </c>
      <c r="I168" s="33">
        <v>6565273.79</v>
      </c>
      <c r="J168" s="33">
        <v>3355900.24</v>
      </c>
      <c r="K168" s="33">
        <v>1459493.82</v>
      </c>
      <c r="L168" s="33">
        <v>164308.91</v>
      </c>
      <c r="M168" s="33">
        <v>0</v>
      </c>
      <c r="N168" s="33">
        <v>1585570.82</v>
      </c>
      <c r="O168" s="33">
        <v>102966.49</v>
      </c>
      <c r="P168" s="33">
        <v>102966.49</v>
      </c>
    </row>
    <row r="169" spans="1:16" ht="12.75">
      <c r="A169" s="34">
        <v>6</v>
      </c>
      <c r="B169" s="34">
        <v>19</v>
      </c>
      <c r="C169" s="34">
        <v>6</v>
      </c>
      <c r="D169" s="35">
        <v>2</v>
      </c>
      <c r="E169" s="36"/>
      <c r="F169" s="31" t="s">
        <v>274</v>
      </c>
      <c r="G169" s="56" t="s">
        <v>290</v>
      </c>
      <c r="H169" s="33">
        <v>8257927.48</v>
      </c>
      <c r="I169" s="33">
        <v>7963616.53</v>
      </c>
      <c r="J169" s="33">
        <v>4112391.57</v>
      </c>
      <c r="K169" s="33">
        <v>239329.07</v>
      </c>
      <c r="L169" s="33">
        <v>130972.07</v>
      </c>
      <c r="M169" s="33">
        <v>0</v>
      </c>
      <c r="N169" s="33">
        <v>3480923.82</v>
      </c>
      <c r="O169" s="33">
        <v>294310.95</v>
      </c>
      <c r="P169" s="33">
        <v>294310.95</v>
      </c>
    </row>
    <row r="170" spans="1:16" ht="12.75">
      <c r="A170" s="34">
        <v>6</v>
      </c>
      <c r="B170" s="34">
        <v>15</v>
      </c>
      <c r="C170" s="34">
        <v>8</v>
      </c>
      <c r="D170" s="35">
        <v>2</v>
      </c>
      <c r="E170" s="36"/>
      <c r="F170" s="31" t="s">
        <v>274</v>
      </c>
      <c r="G170" s="56" t="s">
        <v>419</v>
      </c>
      <c r="H170" s="33">
        <v>8227646.57</v>
      </c>
      <c r="I170" s="33">
        <v>8172934.57</v>
      </c>
      <c r="J170" s="33">
        <v>4978158.11</v>
      </c>
      <c r="K170" s="33">
        <v>228255.5</v>
      </c>
      <c r="L170" s="33">
        <v>4147.07</v>
      </c>
      <c r="M170" s="33">
        <v>0</v>
      </c>
      <c r="N170" s="33">
        <v>2962373.89</v>
      </c>
      <c r="O170" s="33">
        <v>54712</v>
      </c>
      <c r="P170" s="33">
        <v>54712</v>
      </c>
    </row>
    <row r="171" spans="1:16" ht="12.75">
      <c r="A171" s="34">
        <v>6</v>
      </c>
      <c r="B171" s="34">
        <v>9</v>
      </c>
      <c r="C171" s="34">
        <v>13</v>
      </c>
      <c r="D171" s="35">
        <v>2</v>
      </c>
      <c r="E171" s="36"/>
      <c r="F171" s="31" t="s">
        <v>274</v>
      </c>
      <c r="G171" s="56" t="s">
        <v>420</v>
      </c>
      <c r="H171" s="33">
        <v>9463521.64</v>
      </c>
      <c r="I171" s="33">
        <v>8910167.57</v>
      </c>
      <c r="J171" s="33">
        <v>4890003.82</v>
      </c>
      <c r="K171" s="33">
        <v>859995.59</v>
      </c>
      <c r="L171" s="33">
        <v>74444.2</v>
      </c>
      <c r="M171" s="33">
        <v>0</v>
      </c>
      <c r="N171" s="33">
        <v>3085723.96</v>
      </c>
      <c r="O171" s="33">
        <v>553354.07</v>
      </c>
      <c r="P171" s="33">
        <v>553354.07</v>
      </c>
    </row>
    <row r="172" spans="1:16" ht="12.75">
      <c r="A172" s="34">
        <v>6</v>
      </c>
      <c r="B172" s="34">
        <v>11</v>
      </c>
      <c r="C172" s="34">
        <v>10</v>
      </c>
      <c r="D172" s="35">
        <v>2</v>
      </c>
      <c r="E172" s="36"/>
      <c r="F172" s="31" t="s">
        <v>274</v>
      </c>
      <c r="G172" s="56" t="s">
        <v>421</v>
      </c>
      <c r="H172" s="33">
        <v>9765093.94</v>
      </c>
      <c r="I172" s="33">
        <v>9639335.34</v>
      </c>
      <c r="J172" s="33">
        <v>5749432.9</v>
      </c>
      <c r="K172" s="33">
        <v>444062</v>
      </c>
      <c r="L172" s="33">
        <v>31694.06</v>
      </c>
      <c r="M172" s="33">
        <v>0</v>
      </c>
      <c r="N172" s="33">
        <v>3414146.38</v>
      </c>
      <c r="O172" s="33">
        <v>125758.6</v>
      </c>
      <c r="P172" s="33">
        <v>125758.6</v>
      </c>
    </row>
    <row r="173" spans="1:16" ht="12.75">
      <c r="A173" s="34">
        <v>6</v>
      </c>
      <c r="B173" s="34">
        <v>3</v>
      </c>
      <c r="C173" s="34">
        <v>13</v>
      </c>
      <c r="D173" s="35">
        <v>2</v>
      </c>
      <c r="E173" s="36"/>
      <c r="F173" s="31" t="s">
        <v>274</v>
      </c>
      <c r="G173" s="56" t="s">
        <v>422</v>
      </c>
      <c r="H173" s="33">
        <v>5083213.64</v>
      </c>
      <c r="I173" s="33">
        <v>5008767.24</v>
      </c>
      <c r="J173" s="33">
        <v>2684180.35</v>
      </c>
      <c r="K173" s="33">
        <v>250383.75</v>
      </c>
      <c r="L173" s="33">
        <v>42878.1</v>
      </c>
      <c r="M173" s="33">
        <v>0</v>
      </c>
      <c r="N173" s="33">
        <v>2031325.04</v>
      </c>
      <c r="O173" s="33">
        <v>74446.4</v>
      </c>
      <c r="P173" s="33">
        <v>74446.4</v>
      </c>
    </row>
    <row r="174" spans="1:16" ht="12.75">
      <c r="A174" s="34">
        <v>6</v>
      </c>
      <c r="B174" s="34">
        <v>11</v>
      </c>
      <c r="C174" s="34">
        <v>11</v>
      </c>
      <c r="D174" s="35">
        <v>2</v>
      </c>
      <c r="E174" s="36"/>
      <c r="F174" s="31" t="s">
        <v>274</v>
      </c>
      <c r="G174" s="56" t="s">
        <v>423</v>
      </c>
      <c r="H174" s="33">
        <v>7121175.21</v>
      </c>
      <c r="I174" s="33">
        <v>6157549.11</v>
      </c>
      <c r="J174" s="33">
        <v>4089549.07</v>
      </c>
      <c r="K174" s="33">
        <v>45305.5</v>
      </c>
      <c r="L174" s="33">
        <v>27265.98</v>
      </c>
      <c r="M174" s="33">
        <v>0</v>
      </c>
      <c r="N174" s="33">
        <v>1995428.56</v>
      </c>
      <c r="O174" s="33">
        <v>963626.1</v>
      </c>
      <c r="P174" s="33">
        <v>963626.1</v>
      </c>
    </row>
    <row r="175" spans="1:16" ht="12.75">
      <c r="A175" s="34">
        <v>6</v>
      </c>
      <c r="B175" s="34">
        <v>19</v>
      </c>
      <c r="C175" s="34">
        <v>7</v>
      </c>
      <c r="D175" s="35">
        <v>2</v>
      </c>
      <c r="E175" s="36"/>
      <c r="F175" s="31" t="s">
        <v>274</v>
      </c>
      <c r="G175" s="56" t="s">
        <v>424</v>
      </c>
      <c r="H175" s="33">
        <v>6407170.85</v>
      </c>
      <c r="I175" s="33">
        <v>5296983.78</v>
      </c>
      <c r="J175" s="33">
        <v>2222405.46</v>
      </c>
      <c r="K175" s="33">
        <v>875595.06</v>
      </c>
      <c r="L175" s="33">
        <v>805.21</v>
      </c>
      <c r="M175" s="33">
        <v>0</v>
      </c>
      <c r="N175" s="33">
        <v>2198178.05</v>
      </c>
      <c r="O175" s="33">
        <v>1110187.07</v>
      </c>
      <c r="P175" s="33">
        <v>1110187.07</v>
      </c>
    </row>
    <row r="176" spans="1:16" ht="12.75">
      <c r="A176" s="34">
        <v>6</v>
      </c>
      <c r="B176" s="34">
        <v>9</v>
      </c>
      <c r="C176" s="34">
        <v>14</v>
      </c>
      <c r="D176" s="35">
        <v>2</v>
      </c>
      <c r="E176" s="36"/>
      <c r="F176" s="31" t="s">
        <v>274</v>
      </c>
      <c r="G176" s="56" t="s">
        <v>425</v>
      </c>
      <c r="H176" s="33">
        <v>18534961.82</v>
      </c>
      <c r="I176" s="33">
        <v>14618859.97</v>
      </c>
      <c r="J176" s="33">
        <v>6693681.71</v>
      </c>
      <c r="K176" s="33">
        <v>1066446.02</v>
      </c>
      <c r="L176" s="33">
        <v>498391.74</v>
      </c>
      <c r="M176" s="33">
        <v>0</v>
      </c>
      <c r="N176" s="33">
        <v>6360340.5</v>
      </c>
      <c r="O176" s="33">
        <v>3916101.85</v>
      </c>
      <c r="P176" s="33">
        <v>916101.85</v>
      </c>
    </row>
    <row r="177" spans="1:16" ht="12.75">
      <c r="A177" s="34">
        <v>6</v>
      </c>
      <c r="B177" s="34">
        <v>19</v>
      </c>
      <c r="C177" s="34">
        <v>8</v>
      </c>
      <c r="D177" s="35">
        <v>2</v>
      </c>
      <c r="E177" s="36"/>
      <c r="F177" s="31" t="s">
        <v>274</v>
      </c>
      <c r="G177" s="56" t="s">
        <v>426</v>
      </c>
      <c r="H177" s="33">
        <v>5474071.75</v>
      </c>
      <c r="I177" s="33">
        <v>3395803.05</v>
      </c>
      <c r="J177" s="33">
        <v>2226420.24</v>
      </c>
      <c r="K177" s="33">
        <v>96664</v>
      </c>
      <c r="L177" s="33">
        <v>0</v>
      </c>
      <c r="M177" s="33">
        <v>0</v>
      </c>
      <c r="N177" s="33">
        <v>1072718.81</v>
      </c>
      <c r="O177" s="33">
        <v>2078268.7</v>
      </c>
      <c r="P177" s="33">
        <v>2078268.7</v>
      </c>
    </row>
    <row r="178" spans="1:16" ht="12.75">
      <c r="A178" s="34">
        <v>6</v>
      </c>
      <c r="B178" s="34">
        <v>9</v>
      </c>
      <c r="C178" s="34">
        <v>15</v>
      </c>
      <c r="D178" s="35">
        <v>2</v>
      </c>
      <c r="E178" s="36"/>
      <c r="F178" s="31" t="s">
        <v>274</v>
      </c>
      <c r="G178" s="56" t="s">
        <v>427</v>
      </c>
      <c r="H178" s="33">
        <v>8003915.02</v>
      </c>
      <c r="I178" s="33">
        <v>4908651.52</v>
      </c>
      <c r="J178" s="33">
        <v>2893187.43</v>
      </c>
      <c r="K178" s="33">
        <v>185722</v>
      </c>
      <c r="L178" s="33">
        <v>0</v>
      </c>
      <c r="M178" s="33">
        <v>0</v>
      </c>
      <c r="N178" s="33">
        <v>1829742.09</v>
      </c>
      <c r="O178" s="33">
        <v>3095263.5</v>
      </c>
      <c r="P178" s="33">
        <v>95263.5</v>
      </c>
    </row>
    <row r="179" spans="1:16" ht="12.75">
      <c r="A179" s="34">
        <v>6</v>
      </c>
      <c r="B179" s="34">
        <v>9</v>
      </c>
      <c r="C179" s="34">
        <v>16</v>
      </c>
      <c r="D179" s="35">
        <v>2</v>
      </c>
      <c r="E179" s="36"/>
      <c r="F179" s="31" t="s">
        <v>274</v>
      </c>
      <c r="G179" s="56" t="s">
        <v>428</v>
      </c>
      <c r="H179" s="33">
        <v>6854748.72</v>
      </c>
      <c r="I179" s="33">
        <v>3180246.96</v>
      </c>
      <c r="J179" s="33">
        <v>1938867.08</v>
      </c>
      <c r="K179" s="33">
        <v>119245</v>
      </c>
      <c r="L179" s="33">
        <v>0</v>
      </c>
      <c r="M179" s="33">
        <v>0</v>
      </c>
      <c r="N179" s="33">
        <v>1122134.88</v>
      </c>
      <c r="O179" s="33">
        <v>3674501.76</v>
      </c>
      <c r="P179" s="33">
        <v>3674501.76</v>
      </c>
    </row>
    <row r="180" spans="1:16" ht="12.75">
      <c r="A180" s="34">
        <v>6</v>
      </c>
      <c r="B180" s="34">
        <v>7</v>
      </c>
      <c r="C180" s="34">
        <v>10</v>
      </c>
      <c r="D180" s="35">
        <v>2</v>
      </c>
      <c r="E180" s="36"/>
      <c r="F180" s="31" t="s">
        <v>274</v>
      </c>
      <c r="G180" s="56" t="s">
        <v>429</v>
      </c>
      <c r="H180" s="33">
        <v>10210934.32</v>
      </c>
      <c r="I180" s="33">
        <v>8501237.13</v>
      </c>
      <c r="J180" s="33">
        <v>4360086.96</v>
      </c>
      <c r="K180" s="33">
        <v>639619.73</v>
      </c>
      <c r="L180" s="33">
        <v>172208.04</v>
      </c>
      <c r="M180" s="33">
        <v>0</v>
      </c>
      <c r="N180" s="33">
        <v>3329322.4</v>
      </c>
      <c r="O180" s="33">
        <v>1709697.19</v>
      </c>
      <c r="P180" s="33">
        <v>1709697.19</v>
      </c>
    </row>
    <row r="181" spans="1:16" ht="12.75">
      <c r="A181" s="34">
        <v>6</v>
      </c>
      <c r="B181" s="34">
        <v>1</v>
      </c>
      <c r="C181" s="34">
        <v>19</v>
      </c>
      <c r="D181" s="35">
        <v>2</v>
      </c>
      <c r="E181" s="36"/>
      <c r="F181" s="31" t="s">
        <v>274</v>
      </c>
      <c r="G181" s="56" t="s">
        <v>430</v>
      </c>
      <c r="H181" s="33">
        <v>7475805.28</v>
      </c>
      <c r="I181" s="33">
        <v>6421546.17</v>
      </c>
      <c r="J181" s="33">
        <v>3548640.1</v>
      </c>
      <c r="K181" s="33">
        <v>441988.38</v>
      </c>
      <c r="L181" s="33">
        <v>2111.45</v>
      </c>
      <c r="M181" s="33">
        <v>0</v>
      </c>
      <c r="N181" s="33">
        <v>2428806.24</v>
      </c>
      <c r="O181" s="33">
        <v>1054259.11</v>
      </c>
      <c r="P181" s="33">
        <v>1054259.11</v>
      </c>
    </row>
    <row r="182" spans="1:16" ht="12.75">
      <c r="A182" s="34">
        <v>6</v>
      </c>
      <c r="B182" s="34">
        <v>20</v>
      </c>
      <c r="C182" s="34">
        <v>14</v>
      </c>
      <c r="D182" s="35">
        <v>2</v>
      </c>
      <c r="E182" s="36"/>
      <c r="F182" s="31" t="s">
        <v>274</v>
      </c>
      <c r="G182" s="56" t="s">
        <v>431</v>
      </c>
      <c r="H182" s="33">
        <v>29266445.49</v>
      </c>
      <c r="I182" s="33">
        <v>28534624.79</v>
      </c>
      <c r="J182" s="33">
        <v>13510359.25</v>
      </c>
      <c r="K182" s="33">
        <v>4291174.2</v>
      </c>
      <c r="L182" s="33">
        <v>279801.35</v>
      </c>
      <c r="M182" s="33">
        <v>0</v>
      </c>
      <c r="N182" s="33">
        <v>10453289.99</v>
      </c>
      <c r="O182" s="33">
        <v>731820.7</v>
      </c>
      <c r="P182" s="33">
        <v>731820.7</v>
      </c>
    </row>
    <row r="183" spans="1:16" ht="12.75">
      <c r="A183" s="34">
        <v>6</v>
      </c>
      <c r="B183" s="34">
        <v>3</v>
      </c>
      <c r="C183" s="34">
        <v>14</v>
      </c>
      <c r="D183" s="35">
        <v>2</v>
      </c>
      <c r="E183" s="36"/>
      <c r="F183" s="31" t="s">
        <v>274</v>
      </c>
      <c r="G183" s="56" t="s">
        <v>432</v>
      </c>
      <c r="H183" s="33">
        <v>4026847.01</v>
      </c>
      <c r="I183" s="33">
        <v>3935518.79</v>
      </c>
      <c r="J183" s="33">
        <v>2371054.28</v>
      </c>
      <c r="K183" s="33">
        <v>78000</v>
      </c>
      <c r="L183" s="33">
        <v>40367.27</v>
      </c>
      <c r="M183" s="33">
        <v>0</v>
      </c>
      <c r="N183" s="33">
        <v>1446097.24</v>
      </c>
      <c r="O183" s="33">
        <v>91328.22</v>
      </c>
      <c r="P183" s="33">
        <v>91328.22</v>
      </c>
    </row>
    <row r="184" spans="1:16" ht="12.75">
      <c r="A184" s="34">
        <v>6</v>
      </c>
      <c r="B184" s="34">
        <v>6</v>
      </c>
      <c r="C184" s="34">
        <v>11</v>
      </c>
      <c r="D184" s="35">
        <v>2</v>
      </c>
      <c r="E184" s="36"/>
      <c r="F184" s="31" t="s">
        <v>274</v>
      </c>
      <c r="G184" s="56" t="s">
        <v>433</v>
      </c>
      <c r="H184" s="33">
        <v>8593878.14</v>
      </c>
      <c r="I184" s="33">
        <v>5467490.05</v>
      </c>
      <c r="J184" s="33">
        <v>2973915</v>
      </c>
      <c r="K184" s="33">
        <v>348780.34</v>
      </c>
      <c r="L184" s="33">
        <v>61879.12</v>
      </c>
      <c r="M184" s="33">
        <v>0</v>
      </c>
      <c r="N184" s="33">
        <v>2082915.59</v>
      </c>
      <c r="O184" s="33">
        <v>3126388.09</v>
      </c>
      <c r="P184" s="33">
        <v>126388.09</v>
      </c>
    </row>
    <row r="185" spans="1:16" ht="12.75">
      <c r="A185" s="34">
        <v>6</v>
      </c>
      <c r="B185" s="34">
        <v>14</v>
      </c>
      <c r="C185" s="34">
        <v>11</v>
      </c>
      <c r="D185" s="35">
        <v>2</v>
      </c>
      <c r="E185" s="36"/>
      <c r="F185" s="31" t="s">
        <v>274</v>
      </c>
      <c r="G185" s="56" t="s">
        <v>434</v>
      </c>
      <c r="H185" s="33">
        <v>16815631.17</v>
      </c>
      <c r="I185" s="33">
        <v>9449868.18</v>
      </c>
      <c r="J185" s="33">
        <v>6052277.16</v>
      </c>
      <c r="K185" s="33">
        <v>395224.15</v>
      </c>
      <c r="L185" s="33">
        <v>547.13</v>
      </c>
      <c r="M185" s="33">
        <v>0</v>
      </c>
      <c r="N185" s="33">
        <v>3001819.74</v>
      </c>
      <c r="O185" s="33">
        <v>7365762.99</v>
      </c>
      <c r="P185" s="33">
        <v>7365762.99</v>
      </c>
    </row>
    <row r="186" spans="1:16" ht="12.75">
      <c r="A186" s="34">
        <v>6</v>
      </c>
      <c r="B186" s="34">
        <v>7</v>
      </c>
      <c r="C186" s="34">
        <v>2</v>
      </c>
      <c r="D186" s="35">
        <v>3</v>
      </c>
      <c r="E186" s="36"/>
      <c r="F186" s="31" t="s">
        <v>274</v>
      </c>
      <c r="G186" s="56" t="s">
        <v>435</v>
      </c>
      <c r="H186" s="33">
        <v>15298407.7</v>
      </c>
      <c r="I186" s="33">
        <v>13312504.81</v>
      </c>
      <c r="J186" s="33">
        <v>8111539.62</v>
      </c>
      <c r="K186" s="33">
        <v>1150096.97</v>
      </c>
      <c r="L186" s="33">
        <v>244694.79</v>
      </c>
      <c r="M186" s="33">
        <v>0</v>
      </c>
      <c r="N186" s="33">
        <v>3806173.43</v>
      </c>
      <c r="O186" s="33">
        <v>1985902.89</v>
      </c>
      <c r="P186" s="33">
        <v>1985902.89</v>
      </c>
    </row>
    <row r="187" spans="1:16" ht="12.75">
      <c r="A187" s="34">
        <v>6</v>
      </c>
      <c r="B187" s="34">
        <v>9</v>
      </c>
      <c r="C187" s="34">
        <v>1</v>
      </c>
      <c r="D187" s="35">
        <v>3</v>
      </c>
      <c r="E187" s="36"/>
      <c r="F187" s="31" t="s">
        <v>274</v>
      </c>
      <c r="G187" s="56" t="s">
        <v>436</v>
      </c>
      <c r="H187" s="33">
        <v>21722203.98</v>
      </c>
      <c r="I187" s="33">
        <v>16404149.63</v>
      </c>
      <c r="J187" s="33">
        <v>9068713.64</v>
      </c>
      <c r="K187" s="33">
        <v>1577606.89</v>
      </c>
      <c r="L187" s="33">
        <v>1230</v>
      </c>
      <c r="M187" s="33">
        <v>0</v>
      </c>
      <c r="N187" s="33">
        <v>5756599.1</v>
      </c>
      <c r="O187" s="33">
        <v>5318054.35</v>
      </c>
      <c r="P187" s="33">
        <v>5318054.35</v>
      </c>
    </row>
    <row r="188" spans="1:16" ht="12.75">
      <c r="A188" s="34">
        <v>6</v>
      </c>
      <c r="B188" s="34">
        <v>9</v>
      </c>
      <c r="C188" s="34">
        <v>3</v>
      </c>
      <c r="D188" s="35">
        <v>3</v>
      </c>
      <c r="E188" s="36"/>
      <c r="F188" s="31" t="s">
        <v>274</v>
      </c>
      <c r="G188" s="56" t="s">
        <v>437</v>
      </c>
      <c r="H188" s="33">
        <v>13578866.63</v>
      </c>
      <c r="I188" s="33">
        <v>12828866.63</v>
      </c>
      <c r="J188" s="33">
        <v>6681141.27</v>
      </c>
      <c r="K188" s="33">
        <v>1565956.47</v>
      </c>
      <c r="L188" s="33">
        <v>294377.16</v>
      </c>
      <c r="M188" s="33">
        <v>0</v>
      </c>
      <c r="N188" s="33">
        <v>4287391.73</v>
      </c>
      <c r="O188" s="33">
        <v>750000</v>
      </c>
      <c r="P188" s="33">
        <v>0</v>
      </c>
    </row>
    <row r="189" spans="1:16" ht="12.75">
      <c r="A189" s="34">
        <v>6</v>
      </c>
      <c r="B189" s="34">
        <v>15</v>
      </c>
      <c r="C189" s="34">
        <v>3</v>
      </c>
      <c r="D189" s="35">
        <v>3</v>
      </c>
      <c r="E189" s="36"/>
      <c r="F189" s="31" t="s">
        <v>274</v>
      </c>
      <c r="G189" s="56" t="s">
        <v>438</v>
      </c>
      <c r="H189" s="33">
        <v>7502906.09</v>
      </c>
      <c r="I189" s="33">
        <v>5249996.39</v>
      </c>
      <c r="J189" s="33">
        <v>3190787.85</v>
      </c>
      <c r="K189" s="33">
        <v>97136</v>
      </c>
      <c r="L189" s="33">
        <v>53544.97</v>
      </c>
      <c r="M189" s="33">
        <v>0</v>
      </c>
      <c r="N189" s="33">
        <v>1908527.57</v>
      </c>
      <c r="O189" s="33">
        <v>2252909.7</v>
      </c>
      <c r="P189" s="33">
        <v>2252909.7</v>
      </c>
    </row>
    <row r="190" spans="1:16" ht="12.75">
      <c r="A190" s="34">
        <v>6</v>
      </c>
      <c r="B190" s="34">
        <v>2</v>
      </c>
      <c r="C190" s="34">
        <v>5</v>
      </c>
      <c r="D190" s="35">
        <v>3</v>
      </c>
      <c r="E190" s="36"/>
      <c r="F190" s="31" t="s">
        <v>274</v>
      </c>
      <c r="G190" s="56" t="s">
        <v>439</v>
      </c>
      <c r="H190" s="33">
        <v>8412386.55</v>
      </c>
      <c r="I190" s="33">
        <v>7493251.72</v>
      </c>
      <c r="J190" s="33">
        <v>4107896.77</v>
      </c>
      <c r="K190" s="33">
        <v>809610.6</v>
      </c>
      <c r="L190" s="33">
        <v>91272.97</v>
      </c>
      <c r="M190" s="33">
        <v>0</v>
      </c>
      <c r="N190" s="33">
        <v>2484471.38</v>
      </c>
      <c r="O190" s="33">
        <v>919134.83</v>
      </c>
      <c r="P190" s="33">
        <v>919134.83</v>
      </c>
    </row>
    <row r="191" spans="1:16" ht="12.75">
      <c r="A191" s="34">
        <v>6</v>
      </c>
      <c r="B191" s="34">
        <v>2</v>
      </c>
      <c r="C191" s="34">
        <v>6</v>
      </c>
      <c r="D191" s="35">
        <v>3</v>
      </c>
      <c r="E191" s="36"/>
      <c r="F191" s="31" t="s">
        <v>274</v>
      </c>
      <c r="G191" s="56" t="s">
        <v>440</v>
      </c>
      <c r="H191" s="33">
        <v>7362639.38</v>
      </c>
      <c r="I191" s="33">
        <v>4817450.47</v>
      </c>
      <c r="J191" s="33">
        <v>2810212.94</v>
      </c>
      <c r="K191" s="33">
        <v>270237</v>
      </c>
      <c r="L191" s="33">
        <v>12266.18</v>
      </c>
      <c r="M191" s="33">
        <v>0</v>
      </c>
      <c r="N191" s="33">
        <v>1724734.35</v>
      </c>
      <c r="O191" s="33">
        <v>2545188.91</v>
      </c>
      <c r="P191" s="33">
        <v>2545188.91</v>
      </c>
    </row>
    <row r="192" spans="1:16" ht="12.75">
      <c r="A192" s="34">
        <v>6</v>
      </c>
      <c r="B192" s="34">
        <v>6</v>
      </c>
      <c r="C192" s="34">
        <v>4</v>
      </c>
      <c r="D192" s="35">
        <v>3</v>
      </c>
      <c r="E192" s="36"/>
      <c r="F192" s="31" t="s">
        <v>274</v>
      </c>
      <c r="G192" s="56" t="s">
        <v>441</v>
      </c>
      <c r="H192" s="33">
        <v>9743231.4</v>
      </c>
      <c r="I192" s="33">
        <v>9677315</v>
      </c>
      <c r="J192" s="33">
        <v>5326292.18</v>
      </c>
      <c r="K192" s="33">
        <v>450343.43</v>
      </c>
      <c r="L192" s="33">
        <v>222144.25</v>
      </c>
      <c r="M192" s="33">
        <v>0</v>
      </c>
      <c r="N192" s="33">
        <v>3678535.14</v>
      </c>
      <c r="O192" s="33">
        <v>65916.4</v>
      </c>
      <c r="P192" s="33">
        <v>65916.4</v>
      </c>
    </row>
    <row r="193" spans="1:16" ht="12.75">
      <c r="A193" s="34">
        <v>6</v>
      </c>
      <c r="B193" s="34">
        <v>5</v>
      </c>
      <c r="C193" s="34">
        <v>5</v>
      </c>
      <c r="D193" s="35">
        <v>3</v>
      </c>
      <c r="E193" s="36"/>
      <c r="F193" s="31" t="s">
        <v>274</v>
      </c>
      <c r="G193" s="56" t="s">
        <v>442</v>
      </c>
      <c r="H193" s="33">
        <v>18837332.6</v>
      </c>
      <c r="I193" s="33">
        <v>17667939.64</v>
      </c>
      <c r="J193" s="33">
        <v>10561106.9</v>
      </c>
      <c r="K193" s="33">
        <v>1025651.93</v>
      </c>
      <c r="L193" s="33">
        <v>0</v>
      </c>
      <c r="M193" s="33">
        <v>0</v>
      </c>
      <c r="N193" s="33">
        <v>6081180.81</v>
      </c>
      <c r="O193" s="33">
        <v>1169392.96</v>
      </c>
      <c r="P193" s="33">
        <v>1169392.96</v>
      </c>
    </row>
    <row r="194" spans="1:16" ht="12.75">
      <c r="A194" s="34">
        <v>6</v>
      </c>
      <c r="B194" s="34">
        <v>2</v>
      </c>
      <c r="C194" s="34">
        <v>7</v>
      </c>
      <c r="D194" s="35">
        <v>3</v>
      </c>
      <c r="E194" s="36"/>
      <c r="F194" s="31" t="s">
        <v>274</v>
      </c>
      <c r="G194" s="56" t="s">
        <v>443</v>
      </c>
      <c r="H194" s="33">
        <v>12715234.27</v>
      </c>
      <c r="I194" s="33">
        <v>9264932.88</v>
      </c>
      <c r="J194" s="33">
        <v>4360365.49</v>
      </c>
      <c r="K194" s="33">
        <v>1958694.35</v>
      </c>
      <c r="L194" s="33">
        <v>0</v>
      </c>
      <c r="M194" s="33">
        <v>0</v>
      </c>
      <c r="N194" s="33">
        <v>2945873.04</v>
      </c>
      <c r="O194" s="33">
        <v>3450301.39</v>
      </c>
      <c r="P194" s="33">
        <v>3450301.39</v>
      </c>
    </row>
    <row r="195" spans="1:16" ht="12.75">
      <c r="A195" s="34">
        <v>6</v>
      </c>
      <c r="B195" s="34">
        <v>12</v>
      </c>
      <c r="C195" s="34">
        <v>2</v>
      </c>
      <c r="D195" s="35">
        <v>3</v>
      </c>
      <c r="E195" s="36"/>
      <c r="F195" s="31" t="s">
        <v>274</v>
      </c>
      <c r="G195" s="56" t="s">
        <v>444</v>
      </c>
      <c r="H195" s="33">
        <v>11875566.6</v>
      </c>
      <c r="I195" s="33">
        <v>7709491.96</v>
      </c>
      <c r="J195" s="33">
        <v>4427376.03</v>
      </c>
      <c r="K195" s="33">
        <v>437566.55</v>
      </c>
      <c r="L195" s="33">
        <v>41223.4</v>
      </c>
      <c r="M195" s="33">
        <v>0</v>
      </c>
      <c r="N195" s="33">
        <v>2803325.98</v>
      </c>
      <c r="O195" s="33">
        <v>4166074.64</v>
      </c>
      <c r="P195" s="33">
        <v>4166074.64</v>
      </c>
    </row>
    <row r="196" spans="1:16" ht="12.75">
      <c r="A196" s="34">
        <v>6</v>
      </c>
      <c r="B196" s="34">
        <v>8</v>
      </c>
      <c r="C196" s="34">
        <v>5</v>
      </c>
      <c r="D196" s="35">
        <v>3</v>
      </c>
      <c r="E196" s="36"/>
      <c r="F196" s="31" t="s">
        <v>274</v>
      </c>
      <c r="G196" s="56" t="s">
        <v>445</v>
      </c>
      <c r="H196" s="33">
        <v>9030659.62</v>
      </c>
      <c r="I196" s="33">
        <v>7146545.1</v>
      </c>
      <c r="J196" s="33">
        <v>4373155.48</v>
      </c>
      <c r="K196" s="33">
        <v>262200</v>
      </c>
      <c r="L196" s="33">
        <v>13137.6</v>
      </c>
      <c r="M196" s="33">
        <v>0</v>
      </c>
      <c r="N196" s="33">
        <v>2498052.02</v>
      </c>
      <c r="O196" s="33">
        <v>1884114.52</v>
      </c>
      <c r="P196" s="33">
        <v>1884114.52</v>
      </c>
    </row>
    <row r="197" spans="1:16" ht="12.75">
      <c r="A197" s="34">
        <v>6</v>
      </c>
      <c r="B197" s="34">
        <v>14</v>
      </c>
      <c r="C197" s="34">
        <v>4</v>
      </c>
      <c r="D197" s="35">
        <v>3</v>
      </c>
      <c r="E197" s="36"/>
      <c r="F197" s="31" t="s">
        <v>274</v>
      </c>
      <c r="G197" s="56" t="s">
        <v>446</v>
      </c>
      <c r="H197" s="33">
        <v>8878065.29</v>
      </c>
      <c r="I197" s="33">
        <v>8829023.96</v>
      </c>
      <c r="J197" s="33">
        <v>4675989.68</v>
      </c>
      <c r="K197" s="33">
        <v>508704.88</v>
      </c>
      <c r="L197" s="33">
        <v>33540.41</v>
      </c>
      <c r="M197" s="33">
        <v>0</v>
      </c>
      <c r="N197" s="33">
        <v>3610788.99</v>
      </c>
      <c r="O197" s="33">
        <v>49041.33</v>
      </c>
      <c r="P197" s="33">
        <v>49041.33</v>
      </c>
    </row>
    <row r="198" spans="1:16" ht="12.75">
      <c r="A198" s="34">
        <v>6</v>
      </c>
      <c r="B198" s="34">
        <v>8</v>
      </c>
      <c r="C198" s="34">
        <v>6</v>
      </c>
      <c r="D198" s="35">
        <v>3</v>
      </c>
      <c r="E198" s="36"/>
      <c r="F198" s="31" t="s">
        <v>274</v>
      </c>
      <c r="G198" s="56" t="s">
        <v>447</v>
      </c>
      <c r="H198" s="33">
        <v>9658864.82</v>
      </c>
      <c r="I198" s="33">
        <v>7376701.88</v>
      </c>
      <c r="J198" s="33">
        <v>3576932.84</v>
      </c>
      <c r="K198" s="33">
        <v>784449.06</v>
      </c>
      <c r="L198" s="33">
        <v>48363.68</v>
      </c>
      <c r="M198" s="33">
        <v>0</v>
      </c>
      <c r="N198" s="33">
        <v>2966956.3</v>
      </c>
      <c r="O198" s="33">
        <v>2282162.94</v>
      </c>
      <c r="P198" s="33">
        <v>2282162.94</v>
      </c>
    </row>
    <row r="199" spans="1:16" ht="12.75">
      <c r="A199" s="34">
        <v>6</v>
      </c>
      <c r="B199" s="34">
        <v>20</v>
      </c>
      <c r="C199" s="34">
        <v>4</v>
      </c>
      <c r="D199" s="35">
        <v>3</v>
      </c>
      <c r="E199" s="36"/>
      <c r="F199" s="31" t="s">
        <v>274</v>
      </c>
      <c r="G199" s="56" t="s">
        <v>448</v>
      </c>
      <c r="H199" s="33">
        <v>10813167.72</v>
      </c>
      <c r="I199" s="33">
        <v>8876967.11</v>
      </c>
      <c r="J199" s="33">
        <v>5536483.37</v>
      </c>
      <c r="K199" s="33">
        <v>569061.36</v>
      </c>
      <c r="L199" s="33">
        <v>0</v>
      </c>
      <c r="M199" s="33">
        <v>0</v>
      </c>
      <c r="N199" s="33">
        <v>2771422.38</v>
      </c>
      <c r="O199" s="33">
        <v>1936200.61</v>
      </c>
      <c r="P199" s="33">
        <v>1936200.61</v>
      </c>
    </row>
    <row r="200" spans="1:16" ht="12.75">
      <c r="A200" s="34">
        <v>6</v>
      </c>
      <c r="B200" s="34">
        <v>18</v>
      </c>
      <c r="C200" s="34">
        <v>5</v>
      </c>
      <c r="D200" s="35">
        <v>3</v>
      </c>
      <c r="E200" s="36"/>
      <c r="F200" s="31" t="s">
        <v>274</v>
      </c>
      <c r="G200" s="56" t="s">
        <v>449</v>
      </c>
      <c r="H200" s="33">
        <v>10671025.36</v>
      </c>
      <c r="I200" s="33">
        <v>8240533.47</v>
      </c>
      <c r="J200" s="33">
        <v>4497125.3</v>
      </c>
      <c r="K200" s="33">
        <v>320100</v>
      </c>
      <c r="L200" s="33">
        <v>181151.09</v>
      </c>
      <c r="M200" s="33">
        <v>0</v>
      </c>
      <c r="N200" s="33">
        <v>3242157.08</v>
      </c>
      <c r="O200" s="33">
        <v>2430491.89</v>
      </c>
      <c r="P200" s="33">
        <v>2430491.89</v>
      </c>
    </row>
    <row r="201" spans="1:16" ht="12.75">
      <c r="A201" s="34">
        <v>6</v>
      </c>
      <c r="B201" s="34">
        <v>18</v>
      </c>
      <c r="C201" s="34">
        <v>6</v>
      </c>
      <c r="D201" s="35">
        <v>3</v>
      </c>
      <c r="E201" s="36"/>
      <c r="F201" s="31" t="s">
        <v>274</v>
      </c>
      <c r="G201" s="56" t="s">
        <v>450</v>
      </c>
      <c r="H201" s="33">
        <v>8433372.6</v>
      </c>
      <c r="I201" s="33">
        <v>8410277.15</v>
      </c>
      <c r="J201" s="33">
        <v>4399358.06</v>
      </c>
      <c r="K201" s="33">
        <v>1239562.33</v>
      </c>
      <c r="L201" s="33">
        <v>1000</v>
      </c>
      <c r="M201" s="33">
        <v>0</v>
      </c>
      <c r="N201" s="33">
        <v>2770356.76</v>
      </c>
      <c r="O201" s="33">
        <v>23095.45</v>
      </c>
      <c r="P201" s="33">
        <v>23095.45</v>
      </c>
    </row>
    <row r="202" spans="1:16" ht="12.75">
      <c r="A202" s="34">
        <v>6</v>
      </c>
      <c r="B202" s="34">
        <v>10</v>
      </c>
      <c r="C202" s="34">
        <v>3</v>
      </c>
      <c r="D202" s="35">
        <v>3</v>
      </c>
      <c r="E202" s="36"/>
      <c r="F202" s="31" t="s">
        <v>274</v>
      </c>
      <c r="G202" s="56" t="s">
        <v>451</v>
      </c>
      <c r="H202" s="33">
        <v>28079845.43</v>
      </c>
      <c r="I202" s="33">
        <v>26043423.55</v>
      </c>
      <c r="J202" s="33">
        <v>14590961.07</v>
      </c>
      <c r="K202" s="33">
        <v>3314621.63</v>
      </c>
      <c r="L202" s="33">
        <v>127453.5</v>
      </c>
      <c r="M202" s="33">
        <v>0</v>
      </c>
      <c r="N202" s="33">
        <v>8010387.35</v>
      </c>
      <c r="O202" s="33">
        <v>2036421.88</v>
      </c>
      <c r="P202" s="33">
        <v>2036421.88</v>
      </c>
    </row>
    <row r="203" spans="1:16" ht="12.75">
      <c r="A203" s="34">
        <v>6</v>
      </c>
      <c r="B203" s="34">
        <v>5</v>
      </c>
      <c r="C203" s="34">
        <v>6</v>
      </c>
      <c r="D203" s="35">
        <v>3</v>
      </c>
      <c r="E203" s="36"/>
      <c r="F203" s="31" t="s">
        <v>274</v>
      </c>
      <c r="G203" s="56" t="s">
        <v>452</v>
      </c>
      <c r="H203" s="33">
        <v>9041591.02</v>
      </c>
      <c r="I203" s="33">
        <v>8799356.71</v>
      </c>
      <c r="J203" s="33">
        <v>5254663.06</v>
      </c>
      <c r="K203" s="33">
        <v>398000</v>
      </c>
      <c r="L203" s="33">
        <v>61246.35</v>
      </c>
      <c r="M203" s="33">
        <v>0</v>
      </c>
      <c r="N203" s="33">
        <v>3085447.3</v>
      </c>
      <c r="O203" s="33">
        <v>242234.31</v>
      </c>
      <c r="P203" s="33">
        <v>242234.31</v>
      </c>
    </row>
    <row r="204" spans="1:16" ht="12.75">
      <c r="A204" s="34">
        <v>6</v>
      </c>
      <c r="B204" s="34">
        <v>14</v>
      </c>
      <c r="C204" s="34">
        <v>8</v>
      </c>
      <c r="D204" s="35">
        <v>3</v>
      </c>
      <c r="E204" s="36"/>
      <c r="F204" s="31" t="s">
        <v>274</v>
      </c>
      <c r="G204" s="56" t="s">
        <v>453</v>
      </c>
      <c r="H204" s="33">
        <v>12084794.76</v>
      </c>
      <c r="I204" s="33">
        <v>11159570.3</v>
      </c>
      <c r="J204" s="33">
        <v>5867228.68</v>
      </c>
      <c r="K204" s="33">
        <v>546479.68</v>
      </c>
      <c r="L204" s="33">
        <v>0</v>
      </c>
      <c r="M204" s="33">
        <v>0</v>
      </c>
      <c r="N204" s="33">
        <v>4745861.94</v>
      </c>
      <c r="O204" s="33">
        <v>925224.46</v>
      </c>
      <c r="P204" s="33">
        <v>925224.46</v>
      </c>
    </row>
    <row r="205" spans="1:16" ht="12.75">
      <c r="A205" s="34">
        <v>6</v>
      </c>
      <c r="B205" s="34">
        <v>12</v>
      </c>
      <c r="C205" s="34">
        <v>5</v>
      </c>
      <c r="D205" s="35">
        <v>3</v>
      </c>
      <c r="E205" s="36"/>
      <c r="F205" s="31" t="s">
        <v>274</v>
      </c>
      <c r="G205" s="56" t="s">
        <v>454</v>
      </c>
      <c r="H205" s="33">
        <v>21193039.7</v>
      </c>
      <c r="I205" s="33">
        <v>21117517.78</v>
      </c>
      <c r="J205" s="33">
        <v>11457828.39</v>
      </c>
      <c r="K205" s="33">
        <v>1990178.09</v>
      </c>
      <c r="L205" s="33">
        <v>343696.63</v>
      </c>
      <c r="M205" s="33">
        <v>0</v>
      </c>
      <c r="N205" s="33">
        <v>7325814.67</v>
      </c>
      <c r="O205" s="33">
        <v>75521.92</v>
      </c>
      <c r="P205" s="33">
        <v>75521.92</v>
      </c>
    </row>
    <row r="206" spans="1:16" ht="12.75">
      <c r="A206" s="34">
        <v>6</v>
      </c>
      <c r="B206" s="34">
        <v>8</v>
      </c>
      <c r="C206" s="34">
        <v>10</v>
      </c>
      <c r="D206" s="35">
        <v>3</v>
      </c>
      <c r="E206" s="36"/>
      <c r="F206" s="31" t="s">
        <v>274</v>
      </c>
      <c r="G206" s="56" t="s">
        <v>455</v>
      </c>
      <c r="H206" s="33">
        <v>7613937.62</v>
      </c>
      <c r="I206" s="33">
        <v>7317912.64</v>
      </c>
      <c r="J206" s="33">
        <v>4311617.91</v>
      </c>
      <c r="K206" s="33">
        <v>604302.79</v>
      </c>
      <c r="L206" s="33">
        <v>205778.22</v>
      </c>
      <c r="M206" s="33">
        <v>0</v>
      </c>
      <c r="N206" s="33">
        <v>2196213.72</v>
      </c>
      <c r="O206" s="33">
        <v>296024.98</v>
      </c>
      <c r="P206" s="33">
        <v>296024.98</v>
      </c>
    </row>
    <row r="207" spans="1:16" ht="12.75">
      <c r="A207" s="34">
        <v>6</v>
      </c>
      <c r="B207" s="34">
        <v>13</v>
      </c>
      <c r="C207" s="34">
        <v>4</v>
      </c>
      <c r="D207" s="35">
        <v>3</v>
      </c>
      <c r="E207" s="36"/>
      <c r="F207" s="31" t="s">
        <v>274</v>
      </c>
      <c r="G207" s="56" t="s">
        <v>456</v>
      </c>
      <c r="H207" s="33">
        <v>18272080.5</v>
      </c>
      <c r="I207" s="33">
        <v>18263080.5</v>
      </c>
      <c r="J207" s="33">
        <v>11092814.75</v>
      </c>
      <c r="K207" s="33">
        <v>1122839.49</v>
      </c>
      <c r="L207" s="33">
        <v>246144.92</v>
      </c>
      <c r="M207" s="33">
        <v>0</v>
      </c>
      <c r="N207" s="33">
        <v>5801281.34</v>
      </c>
      <c r="O207" s="33">
        <v>9000</v>
      </c>
      <c r="P207" s="33">
        <v>9000</v>
      </c>
    </row>
    <row r="208" spans="1:16" ht="12.75">
      <c r="A208" s="34">
        <v>6</v>
      </c>
      <c r="B208" s="34">
        <v>17</v>
      </c>
      <c r="C208" s="34">
        <v>3</v>
      </c>
      <c r="D208" s="35">
        <v>3</v>
      </c>
      <c r="E208" s="36"/>
      <c r="F208" s="31" t="s">
        <v>274</v>
      </c>
      <c r="G208" s="56" t="s">
        <v>457</v>
      </c>
      <c r="H208" s="33">
        <v>11927022.2</v>
      </c>
      <c r="I208" s="33">
        <v>11732749.76</v>
      </c>
      <c r="J208" s="33">
        <v>6109746.41</v>
      </c>
      <c r="K208" s="33">
        <v>646016.63</v>
      </c>
      <c r="L208" s="33">
        <v>79793.47</v>
      </c>
      <c r="M208" s="33">
        <v>0</v>
      </c>
      <c r="N208" s="33">
        <v>4897193.25</v>
      </c>
      <c r="O208" s="33">
        <v>194272.44</v>
      </c>
      <c r="P208" s="33">
        <v>194272.44</v>
      </c>
    </row>
    <row r="209" spans="1:16" ht="12.75">
      <c r="A209" s="34">
        <v>6</v>
      </c>
      <c r="B209" s="34">
        <v>1</v>
      </c>
      <c r="C209" s="34">
        <v>11</v>
      </c>
      <c r="D209" s="35">
        <v>3</v>
      </c>
      <c r="E209" s="36"/>
      <c r="F209" s="31" t="s">
        <v>274</v>
      </c>
      <c r="G209" s="56" t="s">
        <v>458</v>
      </c>
      <c r="H209" s="33">
        <v>10766539.38</v>
      </c>
      <c r="I209" s="33">
        <v>9909381.99</v>
      </c>
      <c r="J209" s="33">
        <v>6072685.05</v>
      </c>
      <c r="K209" s="33">
        <v>305289.66</v>
      </c>
      <c r="L209" s="33">
        <v>186244.92</v>
      </c>
      <c r="M209" s="33">
        <v>0</v>
      </c>
      <c r="N209" s="33">
        <v>3345162.36</v>
      </c>
      <c r="O209" s="33">
        <v>857157.39</v>
      </c>
      <c r="P209" s="33">
        <v>857157.39</v>
      </c>
    </row>
    <row r="210" spans="1:16" ht="12.75">
      <c r="A210" s="34">
        <v>6</v>
      </c>
      <c r="B210" s="34">
        <v>12</v>
      </c>
      <c r="C210" s="34">
        <v>6</v>
      </c>
      <c r="D210" s="35">
        <v>3</v>
      </c>
      <c r="E210" s="36"/>
      <c r="F210" s="31" t="s">
        <v>274</v>
      </c>
      <c r="G210" s="56" t="s">
        <v>459</v>
      </c>
      <c r="H210" s="33">
        <v>21700260.53</v>
      </c>
      <c r="I210" s="33">
        <v>16421759.63</v>
      </c>
      <c r="J210" s="33">
        <v>9428332.58</v>
      </c>
      <c r="K210" s="33">
        <v>1233900.05</v>
      </c>
      <c r="L210" s="33">
        <v>466283.12</v>
      </c>
      <c r="M210" s="33">
        <v>0</v>
      </c>
      <c r="N210" s="33">
        <v>5293243.88</v>
      </c>
      <c r="O210" s="33">
        <v>5278500.9</v>
      </c>
      <c r="P210" s="33">
        <v>5278500.9</v>
      </c>
    </row>
    <row r="211" spans="1:16" ht="12.75">
      <c r="A211" s="34">
        <v>6</v>
      </c>
      <c r="B211" s="34">
        <v>3</v>
      </c>
      <c r="C211" s="34">
        <v>15</v>
      </c>
      <c r="D211" s="35">
        <v>3</v>
      </c>
      <c r="E211" s="36"/>
      <c r="F211" s="31" t="s">
        <v>274</v>
      </c>
      <c r="G211" s="56" t="s">
        <v>460</v>
      </c>
      <c r="H211" s="33">
        <v>9649205.91</v>
      </c>
      <c r="I211" s="33">
        <v>6870905.71</v>
      </c>
      <c r="J211" s="33">
        <v>3555833.72</v>
      </c>
      <c r="K211" s="33">
        <v>547926.46</v>
      </c>
      <c r="L211" s="33">
        <v>40201.29</v>
      </c>
      <c r="M211" s="33">
        <v>0</v>
      </c>
      <c r="N211" s="33">
        <v>2726944.24</v>
      </c>
      <c r="O211" s="33">
        <v>2778300.2</v>
      </c>
      <c r="P211" s="33">
        <v>2778300.2</v>
      </c>
    </row>
    <row r="212" spans="1:16" ht="12.75">
      <c r="A212" s="34">
        <v>6</v>
      </c>
      <c r="B212" s="34">
        <v>16</v>
      </c>
      <c r="C212" s="34">
        <v>4</v>
      </c>
      <c r="D212" s="35">
        <v>3</v>
      </c>
      <c r="E212" s="36"/>
      <c r="F212" s="31" t="s">
        <v>274</v>
      </c>
      <c r="G212" s="56" t="s">
        <v>461</v>
      </c>
      <c r="H212" s="33">
        <v>32528980.15</v>
      </c>
      <c r="I212" s="33">
        <v>24560437.76</v>
      </c>
      <c r="J212" s="33">
        <v>15234996.49</v>
      </c>
      <c r="K212" s="33">
        <v>1763207.66</v>
      </c>
      <c r="L212" s="33">
        <v>0</v>
      </c>
      <c r="M212" s="33">
        <v>0</v>
      </c>
      <c r="N212" s="33">
        <v>7562233.61</v>
      </c>
      <c r="O212" s="33">
        <v>7968542.39</v>
      </c>
      <c r="P212" s="33">
        <v>7968542.39</v>
      </c>
    </row>
    <row r="213" spans="1:16" ht="12.75">
      <c r="A213" s="34">
        <v>6</v>
      </c>
      <c r="B213" s="34">
        <v>3</v>
      </c>
      <c r="C213" s="34">
        <v>11</v>
      </c>
      <c r="D213" s="35">
        <v>3</v>
      </c>
      <c r="E213" s="36"/>
      <c r="F213" s="31" t="s">
        <v>274</v>
      </c>
      <c r="G213" s="56" t="s">
        <v>462</v>
      </c>
      <c r="H213" s="33">
        <v>8391133.28</v>
      </c>
      <c r="I213" s="33">
        <v>8328306.28</v>
      </c>
      <c r="J213" s="33">
        <v>4403039.96</v>
      </c>
      <c r="K213" s="33">
        <v>469406.12</v>
      </c>
      <c r="L213" s="33">
        <v>23523.4</v>
      </c>
      <c r="M213" s="33">
        <v>0</v>
      </c>
      <c r="N213" s="33">
        <v>3432336.8</v>
      </c>
      <c r="O213" s="33">
        <v>62827</v>
      </c>
      <c r="P213" s="33">
        <v>62827</v>
      </c>
    </row>
    <row r="214" spans="1:16" ht="12.75">
      <c r="A214" s="34">
        <v>6</v>
      </c>
      <c r="B214" s="34">
        <v>20</v>
      </c>
      <c r="C214" s="34">
        <v>13</v>
      </c>
      <c r="D214" s="35">
        <v>3</v>
      </c>
      <c r="E214" s="36"/>
      <c r="F214" s="31" t="s">
        <v>274</v>
      </c>
      <c r="G214" s="56" t="s">
        <v>463</v>
      </c>
      <c r="H214" s="33">
        <v>15770139.55</v>
      </c>
      <c r="I214" s="33">
        <v>12867700.28</v>
      </c>
      <c r="J214" s="33">
        <v>6378734.71</v>
      </c>
      <c r="K214" s="33">
        <v>1579350.73</v>
      </c>
      <c r="L214" s="33">
        <v>79856.36</v>
      </c>
      <c r="M214" s="33">
        <v>0</v>
      </c>
      <c r="N214" s="33">
        <v>4829758.48</v>
      </c>
      <c r="O214" s="33">
        <v>2902439.27</v>
      </c>
      <c r="P214" s="33">
        <v>2902439.27</v>
      </c>
    </row>
    <row r="215" spans="1:16" ht="12.75">
      <c r="A215" s="34">
        <v>6</v>
      </c>
      <c r="B215" s="34">
        <v>2</v>
      </c>
      <c r="C215" s="34">
        <v>12</v>
      </c>
      <c r="D215" s="35">
        <v>3</v>
      </c>
      <c r="E215" s="36"/>
      <c r="F215" s="31" t="s">
        <v>274</v>
      </c>
      <c r="G215" s="56" t="s">
        <v>464</v>
      </c>
      <c r="H215" s="33">
        <v>11825198.77</v>
      </c>
      <c r="I215" s="33">
        <v>8080307.82</v>
      </c>
      <c r="J215" s="33">
        <v>4453438.07</v>
      </c>
      <c r="K215" s="33">
        <v>621623.5</v>
      </c>
      <c r="L215" s="33">
        <v>120358.57</v>
      </c>
      <c r="M215" s="33">
        <v>0</v>
      </c>
      <c r="N215" s="33">
        <v>2884887.68</v>
      </c>
      <c r="O215" s="33">
        <v>3744890.95</v>
      </c>
      <c r="P215" s="33">
        <v>3744890.95</v>
      </c>
    </row>
    <row r="216" spans="1:16" ht="12.75">
      <c r="A216" s="34">
        <v>6</v>
      </c>
      <c r="B216" s="34">
        <v>2</v>
      </c>
      <c r="C216" s="34">
        <v>14</v>
      </c>
      <c r="D216" s="35">
        <v>3</v>
      </c>
      <c r="E216" s="36"/>
      <c r="F216" s="31" t="s">
        <v>274</v>
      </c>
      <c r="G216" s="56" t="s">
        <v>465</v>
      </c>
      <c r="H216" s="33">
        <v>11237362.78</v>
      </c>
      <c r="I216" s="33">
        <v>8015821.15</v>
      </c>
      <c r="J216" s="33">
        <v>4403875.41</v>
      </c>
      <c r="K216" s="33">
        <v>230000</v>
      </c>
      <c r="L216" s="33">
        <v>159486.37</v>
      </c>
      <c r="M216" s="33">
        <v>0</v>
      </c>
      <c r="N216" s="33">
        <v>3222459.37</v>
      </c>
      <c r="O216" s="33">
        <v>3221541.63</v>
      </c>
      <c r="P216" s="33">
        <v>221541.63</v>
      </c>
    </row>
    <row r="217" spans="1:16" ht="12.75">
      <c r="A217" s="34">
        <v>6</v>
      </c>
      <c r="B217" s="34">
        <v>18</v>
      </c>
      <c r="C217" s="34">
        <v>12</v>
      </c>
      <c r="D217" s="35">
        <v>3</v>
      </c>
      <c r="E217" s="36"/>
      <c r="F217" s="31" t="s">
        <v>274</v>
      </c>
      <c r="G217" s="56" t="s">
        <v>466</v>
      </c>
      <c r="H217" s="33">
        <v>10229552.8</v>
      </c>
      <c r="I217" s="33">
        <v>7243031.73</v>
      </c>
      <c r="J217" s="33">
        <v>4420748.48</v>
      </c>
      <c r="K217" s="33">
        <v>206350</v>
      </c>
      <c r="L217" s="33">
        <v>179502.53</v>
      </c>
      <c r="M217" s="33">
        <v>0</v>
      </c>
      <c r="N217" s="33">
        <v>2436430.72</v>
      </c>
      <c r="O217" s="33">
        <v>2986521.07</v>
      </c>
      <c r="P217" s="33">
        <v>2986521.07</v>
      </c>
    </row>
    <row r="218" spans="1:16" ht="12.75">
      <c r="A218" s="34">
        <v>6</v>
      </c>
      <c r="B218" s="34">
        <v>7</v>
      </c>
      <c r="C218" s="34">
        <v>8</v>
      </c>
      <c r="D218" s="35">
        <v>3</v>
      </c>
      <c r="E218" s="36"/>
      <c r="F218" s="31" t="s">
        <v>274</v>
      </c>
      <c r="G218" s="56" t="s">
        <v>467</v>
      </c>
      <c r="H218" s="33">
        <v>12936380.23</v>
      </c>
      <c r="I218" s="33">
        <v>9270993.78</v>
      </c>
      <c r="J218" s="33">
        <v>5414384.87</v>
      </c>
      <c r="K218" s="33">
        <v>1248770.99</v>
      </c>
      <c r="L218" s="33">
        <v>36610.17</v>
      </c>
      <c r="M218" s="33">
        <v>0</v>
      </c>
      <c r="N218" s="33">
        <v>2571227.75</v>
      </c>
      <c r="O218" s="33">
        <v>3665386.45</v>
      </c>
      <c r="P218" s="33">
        <v>3665386.45</v>
      </c>
    </row>
    <row r="219" spans="1:16" ht="12.75">
      <c r="A219" s="34">
        <v>6</v>
      </c>
      <c r="B219" s="34">
        <v>20</v>
      </c>
      <c r="C219" s="34">
        <v>15</v>
      </c>
      <c r="D219" s="35">
        <v>3</v>
      </c>
      <c r="E219" s="36"/>
      <c r="F219" s="31" t="s">
        <v>274</v>
      </c>
      <c r="G219" s="56" t="s">
        <v>468</v>
      </c>
      <c r="H219" s="33">
        <v>6869256.15</v>
      </c>
      <c r="I219" s="33">
        <v>6869256.15</v>
      </c>
      <c r="J219" s="33">
        <v>3739556.66</v>
      </c>
      <c r="K219" s="33">
        <v>717332.41</v>
      </c>
      <c r="L219" s="33">
        <v>0</v>
      </c>
      <c r="M219" s="33">
        <v>0</v>
      </c>
      <c r="N219" s="33">
        <v>2412367.08</v>
      </c>
      <c r="O219" s="33">
        <v>0</v>
      </c>
      <c r="P219" s="33">
        <v>0</v>
      </c>
    </row>
    <row r="220" spans="1:16" ht="12.75">
      <c r="A220" s="34">
        <v>6</v>
      </c>
      <c r="B220" s="34">
        <v>61</v>
      </c>
      <c r="C220" s="34">
        <v>0</v>
      </c>
      <c r="D220" s="35">
        <v>0</v>
      </c>
      <c r="E220" s="36"/>
      <c r="F220" s="31" t="s">
        <v>469</v>
      </c>
      <c r="G220" s="56" t="s">
        <v>470</v>
      </c>
      <c r="H220" s="33">
        <v>125942111.24</v>
      </c>
      <c r="I220" s="33">
        <v>119970286.02</v>
      </c>
      <c r="J220" s="33">
        <v>69176352.36</v>
      </c>
      <c r="K220" s="33">
        <v>19929769</v>
      </c>
      <c r="L220" s="33">
        <v>2460</v>
      </c>
      <c r="M220" s="33">
        <v>0</v>
      </c>
      <c r="N220" s="33">
        <v>30861704.66</v>
      </c>
      <c r="O220" s="33">
        <v>5971825.22</v>
      </c>
      <c r="P220" s="33">
        <v>5971825.22</v>
      </c>
    </row>
    <row r="221" spans="1:16" ht="12.75">
      <c r="A221" s="34">
        <v>6</v>
      </c>
      <c r="B221" s="34">
        <v>62</v>
      </c>
      <c r="C221" s="34">
        <v>0</v>
      </c>
      <c r="D221" s="35">
        <v>0</v>
      </c>
      <c r="E221" s="36"/>
      <c r="F221" s="31" t="s">
        <v>469</v>
      </c>
      <c r="G221" s="56" t="s">
        <v>471</v>
      </c>
      <c r="H221" s="33">
        <v>125252313.47</v>
      </c>
      <c r="I221" s="33">
        <v>121259427.12</v>
      </c>
      <c r="J221" s="33">
        <v>65000897.68</v>
      </c>
      <c r="K221" s="33">
        <v>16954042.03</v>
      </c>
      <c r="L221" s="33">
        <v>1913643.1</v>
      </c>
      <c r="M221" s="33">
        <v>0</v>
      </c>
      <c r="N221" s="33">
        <v>37390844.31</v>
      </c>
      <c r="O221" s="33">
        <v>3992886.35</v>
      </c>
      <c r="P221" s="33">
        <v>2872886.35</v>
      </c>
    </row>
    <row r="222" spans="1:16" ht="12.75">
      <c r="A222" s="34">
        <v>6</v>
      </c>
      <c r="B222" s="34">
        <v>63</v>
      </c>
      <c r="C222" s="34">
        <v>0</v>
      </c>
      <c r="D222" s="35">
        <v>0</v>
      </c>
      <c r="E222" s="36"/>
      <c r="F222" s="31" t="s">
        <v>469</v>
      </c>
      <c r="G222" s="56" t="s">
        <v>472</v>
      </c>
      <c r="H222" s="33">
        <v>894725754.73</v>
      </c>
      <c r="I222" s="33">
        <v>771367686.99</v>
      </c>
      <c r="J222" s="33">
        <v>407357698.25</v>
      </c>
      <c r="K222" s="33">
        <v>103365646.79</v>
      </c>
      <c r="L222" s="33">
        <v>23397422.57</v>
      </c>
      <c r="M222" s="33">
        <v>0</v>
      </c>
      <c r="N222" s="33">
        <v>237246919.38</v>
      </c>
      <c r="O222" s="33">
        <v>123358067.74</v>
      </c>
      <c r="P222" s="33">
        <v>79158067.74</v>
      </c>
    </row>
    <row r="223" spans="1:16" ht="12.75">
      <c r="A223" s="34">
        <v>6</v>
      </c>
      <c r="B223" s="34">
        <v>64</v>
      </c>
      <c r="C223" s="34">
        <v>0</v>
      </c>
      <c r="D223" s="35">
        <v>0</v>
      </c>
      <c r="E223" s="36"/>
      <c r="F223" s="31" t="s">
        <v>469</v>
      </c>
      <c r="G223" s="56" t="s">
        <v>473</v>
      </c>
      <c r="H223" s="33">
        <v>141133349.8</v>
      </c>
      <c r="I223" s="33">
        <v>137463434.69</v>
      </c>
      <c r="J223" s="33">
        <v>80214073.75</v>
      </c>
      <c r="K223" s="33">
        <v>19491106.18</v>
      </c>
      <c r="L223" s="33">
        <v>45808.23</v>
      </c>
      <c r="M223" s="33">
        <v>0</v>
      </c>
      <c r="N223" s="33">
        <v>37712446.53</v>
      </c>
      <c r="O223" s="33">
        <v>3669915.11</v>
      </c>
      <c r="P223" s="33">
        <v>3669815.11</v>
      </c>
    </row>
    <row r="224" spans="1:16" ht="12.75">
      <c r="A224" s="34">
        <v>6</v>
      </c>
      <c r="B224" s="34">
        <v>1</v>
      </c>
      <c r="C224" s="34">
        <v>0</v>
      </c>
      <c r="D224" s="35">
        <v>0</v>
      </c>
      <c r="E224" s="36"/>
      <c r="F224" s="31" t="s">
        <v>474</v>
      </c>
      <c r="G224" s="56" t="s">
        <v>475</v>
      </c>
      <c r="H224" s="33">
        <v>43020672.03</v>
      </c>
      <c r="I224" s="33">
        <v>35400787.07</v>
      </c>
      <c r="J224" s="33">
        <v>25665468.63</v>
      </c>
      <c r="K224" s="33">
        <v>1734604.86</v>
      </c>
      <c r="L224" s="33">
        <v>250353</v>
      </c>
      <c r="M224" s="33">
        <v>0</v>
      </c>
      <c r="N224" s="33">
        <v>7750360.58</v>
      </c>
      <c r="O224" s="33">
        <v>7619884.96</v>
      </c>
      <c r="P224" s="33">
        <v>7619884.96</v>
      </c>
    </row>
    <row r="225" spans="1:16" ht="12.75">
      <c r="A225" s="34">
        <v>6</v>
      </c>
      <c r="B225" s="34">
        <v>2</v>
      </c>
      <c r="C225" s="34">
        <v>0</v>
      </c>
      <c r="D225" s="35">
        <v>0</v>
      </c>
      <c r="E225" s="36"/>
      <c r="F225" s="31" t="s">
        <v>474</v>
      </c>
      <c r="G225" s="56" t="s">
        <v>476</v>
      </c>
      <c r="H225" s="33">
        <v>44459095.36</v>
      </c>
      <c r="I225" s="33">
        <v>42001903.16</v>
      </c>
      <c r="J225" s="33">
        <v>32739976.36</v>
      </c>
      <c r="K225" s="33">
        <v>2996670.44</v>
      </c>
      <c r="L225" s="33">
        <v>733247.44</v>
      </c>
      <c r="M225" s="33">
        <v>0</v>
      </c>
      <c r="N225" s="33">
        <v>5532008.92</v>
      </c>
      <c r="O225" s="33">
        <v>2457192.2</v>
      </c>
      <c r="P225" s="33">
        <v>2457192.2</v>
      </c>
    </row>
    <row r="226" spans="1:16" ht="12.75">
      <c r="A226" s="34">
        <v>6</v>
      </c>
      <c r="B226" s="34">
        <v>3</v>
      </c>
      <c r="C226" s="34">
        <v>0</v>
      </c>
      <c r="D226" s="35">
        <v>0</v>
      </c>
      <c r="E226" s="36"/>
      <c r="F226" s="31" t="s">
        <v>474</v>
      </c>
      <c r="G226" s="56" t="s">
        <v>477</v>
      </c>
      <c r="H226" s="33">
        <v>25452548.71</v>
      </c>
      <c r="I226" s="33">
        <v>25142339.02</v>
      </c>
      <c r="J226" s="33">
        <v>17414255.2</v>
      </c>
      <c r="K226" s="33">
        <v>1597764.9</v>
      </c>
      <c r="L226" s="33">
        <v>459923.56</v>
      </c>
      <c r="M226" s="33">
        <v>0</v>
      </c>
      <c r="N226" s="33">
        <v>5670395.36</v>
      </c>
      <c r="O226" s="33">
        <v>310209.69</v>
      </c>
      <c r="P226" s="33">
        <v>310209.69</v>
      </c>
    </row>
    <row r="227" spans="1:16" ht="12.75">
      <c r="A227" s="34">
        <v>6</v>
      </c>
      <c r="B227" s="34">
        <v>4</v>
      </c>
      <c r="C227" s="34">
        <v>0</v>
      </c>
      <c r="D227" s="35">
        <v>0</v>
      </c>
      <c r="E227" s="36"/>
      <c r="F227" s="31" t="s">
        <v>474</v>
      </c>
      <c r="G227" s="56" t="s">
        <v>478</v>
      </c>
      <c r="H227" s="33">
        <v>23469299</v>
      </c>
      <c r="I227" s="33">
        <v>23392226.8</v>
      </c>
      <c r="J227" s="33">
        <v>17824735.12</v>
      </c>
      <c r="K227" s="33">
        <v>1489596.38</v>
      </c>
      <c r="L227" s="33">
        <v>360037.3</v>
      </c>
      <c r="M227" s="33">
        <v>0</v>
      </c>
      <c r="N227" s="33">
        <v>3717858</v>
      </c>
      <c r="O227" s="33">
        <v>77072.2</v>
      </c>
      <c r="P227" s="33">
        <v>77072.2</v>
      </c>
    </row>
    <row r="228" spans="1:16" ht="12.75">
      <c r="A228" s="34">
        <v>6</v>
      </c>
      <c r="B228" s="34">
        <v>5</v>
      </c>
      <c r="C228" s="34">
        <v>0</v>
      </c>
      <c r="D228" s="35">
        <v>0</v>
      </c>
      <c r="E228" s="36"/>
      <c r="F228" s="31" t="s">
        <v>474</v>
      </c>
      <c r="G228" s="56" t="s">
        <v>479</v>
      </c>
      <c r="H228" s="33">
        <v>21086054.34</v>
      </c>
      <c r="I228" s="33">
        <v>20895947.64</v>
      </c>
      <c r="J228" s="33">
        <v>15943666.93</v>
      </c>
      <c r="K228" s="33">
        <v>95570.66</v>
      </c>
      <c r="L228" s="33">
        <v>299245.81</v>
      </c>
      <c r="M228" s="33">
        <v>0</v>
      </c>
      <c r="N228" s="33">
        <v>4557464.24</v>
      </c>
      <c r="O228" s="33">
        <v>190106.7</v>
      </c>
      <c r="P228" s="33">
        <v>190106.7</v>
      </c>
    </row>
    <row r="229" spans="1:16" ht="12.75">
      <c r="A229" s="34">
        <v>6</v>
      </c>
      <c r="B229" s="34">
        <v>6</v>
      </c>
      <c r="C229" s="34">
        <v>0</v>
      </c>
      <c r="D229" s="35">
        <v>0</v>
      </c>
      <c r="E229" s="36"/>
      <c r="F229" s="31" t="s">
        <v>474</v>
      </c>
      <c r="G229" s="56" t="s">
        <v>480</v>
      </c>
      <c r="H229" s="33">
        <v>42456866.23</v>
      </c>
      <c r="I229" s="33">
        <v>35128389.74</v>
      </c>
      <c r="J229" s="33">
        <v>25881423.07</v>
      </c>
      <c r="K229" s="33">
        <v>3109021.65</v>
      </c>
      <c r="L229" s="33">
        <v>56039.04</v>
      </c>
      <c r="M229" s="33">
        <v>0</v>
      </c>
      <c r="N229" s="33">
        <v>6081905.98</v>
      </c>
      <c r="O229" s="33">
        <v>7328476.49</v>
      </c>
      <c r="P229" s="33">
        <v>7328476.49</v>
      </c>
    </row>
    <row r="230" spans="1:16" ht="12.75">
      <c r="A230" s="34">
        <v>6</v>
      </c>
      <c r="B230" s="34">
        <v>7</v>
      </c>
      <c r="C230" s="34">
        <v>0</v>
      </c>
      <c r="D230" s="35">
        <v>0</v>
      </c>
      <c r="E230" s="36"/>
      <c r="F230" s="31" t="s">
        <v>474</v>
      </c>
      <c r="G230" s="56" t="s">
        <v>481</v>
      </c>
      <c r="H230" s="33">
        <v>42576947.44</v>
      </c>
      <c r="I230" s="33">
        <v>41240844.52</v>
      </c>
      <c r="J230" s="33">
        <v>31560780.26</v>
      </c>
      <c r="K230" s="33">
        <v>2435339.57</v>
      </c>
      <c r="L230" s="33">
        <v>252204.76</v>
      </c>
      <c r="M230" s="33">
        <v>0</v>
      </c>
      <c r="N230" s="33">
        <v>6992519.93</v>
      </c>
      <c r="O230" s="33">
        <v>1336102.92</v>
      </c>
      <c r="P230" s="33">
        <v>1336102.92</v>
      </c>
    </row>
    <row r="231" spans="1:16" ht="12.75">
      <c r="A231" s="34">
        <v>6</v>
      </c>
      <c r="B231" s="34">
        <v>8</v>
      </c>
      <c r="C231" s="34">
        <v>0</v>
      </c>
      <c r="D231" s="35">
        <v>0</v>
      </c>
      <c r="E231" s="36"/>
      <c r="F231" s="31" t="s">
        <v>474</v>
      </c>
      <c r="G231" s="56" t="s">
        <v>482</v>
      </c>
      <c r="H231" s="33">
        <v>30311484.96</v>
      </c>
      <c r="I231" s="33">
        <v>30045755.71</v>
      </c>
      <c r="J231" s="33">
        <v>22615461.31</v>
      </c>
      <c r="K231" s="33">
        <v>1535764.96</v>
      </c>
      <c r="L231" s="33">
        <v>10064.46</v>
      </c>
      <c r="M231" s="33">
        <v>0</v>
      </c>
      <c r="N231" s="33">
        <v>5884464.98</v>
      </c>
      <c r="O231" s="33">
        <v>265729.25</v>
      </c>
      <c r="P231" s="33">
        <v>265729.25</v>
      </c>
    </row>
    <row r="232" spans="1:16" ht="12.75">
      <c r="A232" s="34">
        <v>6</v>
      </c>
      <c r="B232" s="34">
        <v>9</v>
      </c>
      <c r="C232" s="34">
        <v>0</v>
      </c>
      <c r="D232" s="35">
        <v>0</v>
      </c>
      <c r="E232" s="36"/>
      <c r="F232" s="31" t="s">
        <v>474</v>
      </c>
      <c r="G232" s="56" t="s">
        <v>483</v>
      </c>
      <c r="H232" s="33">
        <v>46489555.21</v>
      </c>
      <c r="I232" s="33">
        <v>44943525.41</v>
      </c>
      <c r="J232" s="33">
        <v>30850471.08</v>
      </c>
      <c r="K232" s="33">
        <v>836410.76</v>
      </c>
      <c r="L232" s="33">
        <v>749583.49</v>
      </c>
      <c r="M232" s="33">
        <v>0</v>
      </c>
      <c r="N232" s="33">
        <v>12507060.08</v>
      </c>
      <c r="O232" s="33">
        <v>1546029.8</v>
      </c>
      <c r="P232" s="33">
        <v>1546029.8</v>
      </c>
    </row>
    <row r="233" spans="1:16" ht="12.75">
      <c r="A233" s="34">
        <v>6</v>
      </c>
      <c r="B233" s="34">
        <v>10</v>
      </c>
      <c r="C233" s="34">
        <v>0</v>
      </c>
      <c r="D233" s="35">
        <v>0</v>
      </c>
      <c r="E233" s="36"/>
      <c r="F233" s="31" t="s">
        <v>474</v>
      </c>
      <c r="G233" s="56" t="s">
        <v>484</v>
      </c>
      <c r="H233" s="33">
        <v>33903192.13</v>
      </c>
      <c r="I233" s="33">
        <v>25159350.55</v>
      </c>
      <c r="J233" s="33">
        <v>17721194.72</v>
      </c>
      <c r="K233" s="33">
        <v>944473.87</v>
      </c>
      <c r="L233" s="33">
        <v>422884.04</v>
      </c>
      <c r="M233" s="33">
        <v>0</v>
      </c>
      <c r="N233" s="33">
        <v>6070797.92</v>
      </c>
      <c r="O233" s="33">
        <v>8743841.58</v>
      </c>
      <c r="P233" s="33">
        <v>8743841.58</v>
      </c>
    </row>
    <row r="234" spans="1:16" ht="12.75">
      <c r="A234" s="34">
        <v>6</v>
      </c>
      <c r="B234" s="34">
        <v>11</v>
      </c>
      <c r="C234" s="34">
        <v>0</v>
      </c>
      <c r="D234" s="35">
        <v>0</v>
      </c>
      <c r="E234" s="36"/>
      <c r="F234" s="31" t="s">
        <v>474</v>
      </c>
      <c r="G234" s="56" t="s">
        <v>485</v>
      </c>
      <c r="H234" s="33">
        <v>42371384.59</v>
      </c>
      <c r="I234" s="33">
        <v>39660526.57</v>
      </c>
      <c r="J234" s="33">
        <v>32059683.42</v>
      </c>
      <c r="K234" s="33">
        <v>964464.35</v>
      </c>
      <c r="L234" s="33">
        <v>775101.23</v>
      </c>
      <c r="M234" s="33">
        <v>0</v>
      </c>
      <c r="N234" s="33">
        <v>5861277.57</v>
      </c>
      <c r="O234" s="33">
        <v>2710858.02</v>
      </c>
      <c r="P234" s="33">
        <v>2710858.02</v>
      </c>
    </row>
    <row r="235" spans="1:16" ht="12.75">
      <c r="A235" s="34">
        <v>6</v>
      </c>
      <c r="B235" s="34">
        <v>12</v>
      </c>
      <c r="C235" s="34">
        <v>0</v>
      </c>
      <c r="D235" s="35">
        <v>0</v>
      </c>
      <c r="E235" s="36"/>
      <c r="F235" s="31" t="s">
        <v>474</v>
      </c>
      <c r="G235" s="56" t="s">
        <v>486</v>
      </c>
      <c r="H235" s="33">
        <v>20877458.06</v>
      </c>
      <c r="I235" s="33">
        <v>18254768.09</v>
      </c>
      <c r="J235" s="33">
        <v>13275410.34</v>
      </c>
      <c r="K235" s="33">
        <v>1591933.14</v>
      </c>
      <c r="L235" s="33">
        <v>100289.69</v>
      </c>
      <c r="M235" s="33">
        <v>0</v>
      </c>
      <c r="N235" s="33">
        <v>3287134.92</v>
      </c>
      <c r="O235" s="33">
        <v>2622689.97</v>
      </c>
      <c r="P235" s="33">
        <v>2622689.97</v>
      </c>
    </row>
    <row r="236" spans="1:16" ht="12.75">
      <c r="A236" s="34">
        <v>6</v>
      </c>
      <c r="B236" s="34">
        <v>13</v>
      </c>
      <c r="C236" s="34">
        <v>0</v>
      </c>
      <c r="D236" s="35">
        <v>0</v>
      </c>
      <c r="E236" s="36"/>
      <c r="F236" s="31" t="s">
        <v>474</v>
      </c>
      <c r="G236" s="56" t="s">
        <v>487</v>
      </c>
      <c r="H236" s="33">
        <v>11856580.79</v>
      </c>
      <c r="I236" s="33">
        <v>11743785.49</v>
      </c>
      <c r="J236" s="33">
        <v>8985739.78</v>
      </c>
      <c r="K236" s="33">
        <v>126882.96</v>
      </c>
      <c r="L236" s="33">
        <v>198626.99</v>
      </c>
      <c r="M236" s="33">
        <v>0</v>
      </c>
      <c r="N236" s="33">
        <v>2432535.76</v>
      </c>
      <c r="O236" s="33">
        <v>112795.3</v>
      </c>
      <c r="P236" s="33">
        <v>112795.3</v>
      </c>
    </row>
    <row r="237" spans="1:16" ht="12.75">
      <c r="A237" s="34">
        <v>6</v>
      </c>
      <c r="B237" s="34">
        <v>14</v>
      </c>
      <c r="C237" s="34">
        <v>0</v>
      </c>
      <c r="D237" s="35">
        <v>0</v>
      </c>
      <c r="E237" s="36"/>
      <c r="F237" s="31" t="s">
        <v>474</v>
      </c>
      <c r="G237" s="56" t="s">
        <v>488</v>
      </c>
      <c r="H237" s="33">
        <v>49723049.87</v>
      </c>
      <c r="I237" s="33">
        <v>49688452.9</v>
      </c>
      <c r="J237" s="33">
        <v>37217687.04</v>
      </c>
      <c r="K237" s="33">
        <v>5580281.91</v>
      </c>
      <c r="L237" s="33">
        <v>292116.3</v>
      </c>
      <c r="M237" s="33">
        <v>0</v>
      </c>
      <c r="N237" s="33">
        <v>6598367.65</v>
      </c>
      <c r="O237" s="33">
        <v>34596.97</v>
      </c>
      <c r="P237" s="33">
        <v>34596.97</v>
      </c>
    </row>
    <row r="238" spans="1:16" ht="12.75">
      <c r="A238" s="34">
        <v>6</v>
      </c>
      <c r="B238" s="34">
        <v>15</v>
      </c>
      <c r="C238" s="34">
        <v>0</v>
      </c>
      <c r="D238" s="35">
        <v>0</v>
      </c>
      <c r="E238" s="36"/>
      <c r="F238" s="31" t="s">
        <v>474</v>
      </c>
      <c r="G238" s="56" t="s">
        <v>489</v>
      </c>
      <c r="H238" s="33">
        <v>40281218.51</v>
      </c>
      <c r="I238" s="33">
        <v>21746276.64</v>
      </c>
      <c r="J238" s="33">
        <v>16736321.02</v>
      </c>
      <c r="K238" s="33">
        <v>745148.85</v>
      </c>
      <c r="L238" s="33">
        <v>245052.66</v>
      </c>
      <c r="M238" s="33">
        <v>0</v>
      </c>
      <c r="N238" s="33">
        <v>4019754.11</v>
      </c>
      <c r="O238" s="33">
        <v>18534941.87</v>
      </c>
      <c r="P238" s="33">
        <v>18534941.87</v>
      </c>
    </row>
    <row r="239" spans="1:16" ht="12.75">
      <c r="A239" s="34">
        <v>6</v>
      </c>
      <c r="B239" s="34">
        <v>16</v>
      </c>
      <c r="C239" s="34">
        <v>0</v>
      </c>
      <c r="D239" s="35">
        <v>0</v>
      </c>
      <c r="E239" s="36"/>
      <c r="F239" s="31" t="s">
        <v>474</v>
      </c>
      <c r="G239" s="56" t="s">
        <v>490</v>
      </c>
      <c r="H239" s="33">
        <v>24571916.42</v>
      </c>
      <c r="I239" s="33">
        <v>22690258.19</v>
      </c>
      <c r="J239" s="33">
        <v>17721248.7</v>
      </c>
      <c r="K239" s="33">
        <v>373055.13</v>
      </c>
      <c r="L239" s="33">
        <v>472810.53</v>
      </c>
      <c r="M239" s="33">
        <v>0</v>
      </c>
      <c r="N239" s="33">
        <v>4123143.83</v>
      </c>
      <c r="O239" s="33">
        <v>1881658.23</v>
      </c>
      <c r="P239" s="33">
        <v>1381658.23</v>
      </c>
    </row>
    <row r="240" spans="1:16" ht="12.75">
      <c r="A240" s="34">
        <v>6</v>
      </c>
      <c r="B240" s="34">
        <v>17</v>
      </c>
      <c r="C240" s="34">
        <v>0</v>
      </c>
      <c r="D240" s="35">
        <v>0</v>
      </c>
      <c r="E240" s="36"/>
      <c r="F240" s="31" t="s">
        <v>474</v>
      </c>
      <c r="G240" s="56" t="s">
        <v>491</v>
      </c>
      <c r="H240" s="33">
        <v>30467341.77</v>
      </c>
      <c r="I240" s="33">
        <v>29472569.04</v>
      </c>
      <c r="J240" s="33">
        <v>22360583.95</v>
      </c>
      <c r="K240" s="33">
        <v>515741.86</v>
      </c>
      <c r="L240" s="33">
        <v>112726.45</v>
      </c>
      <c r="M240" s="33">
        <v>0</v>
      </c>
      <c r="N240" s="33">
        <v>6483516.78</v>
      </c>
      <c r="O240" s="33">
        <v>994772.73</v>
      </c>
      <c r="P240" s="33">
        <v>994772.73</v>
      </c>
    </row>
    <row r="241" spans="1:16" ht="12.75">
      <c r="A241" s="34">
        <v>6</v>
      </c>
      <c r="B241" s="34">
        <v>18</v>
      </c>
      <c r="C241" s="34">
        <v>0</v>
      </c>
      <c r="D241" s="35">
        <v>0</v>
      </c>
      <c r="E241" s="36"/>
      <c r="F241" s="31" t="s">
        <v>474</v>
      </c>
      <c r="G241" s="56" t="s">
        <v>492</v>
      </c>
      <c r="H241" s="33">
        <v>39256414.23</v>
      </c>
      <c r="I241" s="33">
        <v>30882935.45</v>
      </c>
      <c r="J241" s="33">
        <v>22532674.13</v>
      </c>
      <c r="K241" s="33">
        <v>2382747.44</v>
      </c>
      <c r="L241" s="33">
        <v>414305.37</v>
      </c>
      <c r="M241" s="33">
        <v>0</v>
      </c>
      <c r="N241" s="33">
        <v>5553208.51</v>
      </c>
      <c r="O241" s="33">
        <v>8373478.78</v>
      </c>
      <c r="P241" s="33">
        <v>8373478.78</v>
      </c>
    </row>
    <row r="242" spans="1:16" ht="12.75">
      <c r="A242" s="34">
        <v>6</v>
      </c>
      <c r="B242" s="34">
        <v>19</v>
      </c>
      <c r="C242" s="34">
        <v>0</v>
      </c>
      <c r="D242" s="35">
        <v>0</v>
      </c>
      <c r="E242" s="36"/>
      <c r="F242" s="31" t="s">
        <v>474</v>
      </c>
      <c r="G242" s="56" t="s">
        <v>493</v>
      </c>
      <c r="H242" s="33">
        <v>26602439.93</v>
      </c>
      <c r="I242" s="33">
        <v>24220530.45</v>
      </c>
      <c r="J242" s="33">
        <v>17051277.33</v>
      </c>
      <c r="K242" s="33">
        <v>806301.06</v>
      </c>
      <c r="L242" s="33">
        <v>212141.23</v>
      </c>
      <c r="M242" s="33">
        <v>0</v>
      </c>
      <c r="N242" s="33">
        <v>6150810.83</v>
      </c>
      <c r="O242" s="33">
        <v>2381909.48</v>
      </c>
      <c r="P242" s="33">
        <v>2381909.48</v>
      </c>
    </row>
    <row r="243" spans="1:16" ht="12.75">
      <c r="A243" s="34">
        <v>6</v>
      </c>
      <c r="B243" s="34">
        <v>20</v>
      </c>
      <c r="C243" s="34">
        <v>0</v>
      </c>
      <c r="D243" s="35">
        <v>0</v>
      </c>
      <c r="E243" s="36"/>
      <c r="F243" s="31" t="s">
        <v>474</v>
      </c>
      <c r="G243" s="56" t="s">
        <v>494</v>
      </c>
      <c r="H243" s="33">
        <v>25267764.45</v>
      </c>
      <c r="I243" s="33">
        <v>24398392.67</v>
      </c>
      <c r="J243" s="33">
        <v>14711585.76</v>
      </c>
      <c r="K243" s="33">
        <v>2051941.38</v>
      </c>
      <c r="L243" s="33">
        <v>376395.6</v>
      </c>
      <c r="M243" s="33">
        <v>0</v>
      </c>
      <c r="N243" s="33">
        <v>7258469.93</v>
      </c>
      <c r="O243" s="33">
        <v>869371.78</v>
      </c>
      <c r="P243" s="33">
        <v>869371.78</v>
      </c>
    </row>
    <row r="244" spans="1:16" ht="12.75">
      <c r="A244" s="34">
        <v>6</v>
      </c>
      <c r="B244" s="34">
        <v>0</v>
      </c>
      <c r="C244" s="34">
        <v>0</v>
      </c>
      <c r="D244" s="35">
        <v>0</v>
      </c>
      <c r="E244" s="36"/>
      <c r="F244" s="31" t="s">
        <v>495</v>
      </c>
      <c r="G244" s="56" t="s">
        <v>496</v>
      </c>
      <c r="H244" s="33">
        <v>294231309.59</v>
      </c>
      <c r="I244" s="33">
        <v>228448964.05</v>
      </c>
      <c r="J244" s="33">
        <v>83621899.03</v>
      </c>
      <c r="K244" s="33">
        <v>91363943.5</v>
      </c>
      <c r="L244" s="33">
        <v>3340872.91</v>
      </c>
      <c r="M244" s="33">
        <v>0</v>
      </c>
      <c r="N244" s="33">
        <v>50122248.61</v>
      </c>
      <c r="O244" s="33">
        <v>65782345.54</v>
      </c>
      <c r="P244" s="33">
        <v>49982345.54</v>
      </c>
    </row>
    <row r="245" spans="1:16" ht="12.75">
      <c r="A245" s="34">
        <v>6</v>
      </c>
      <c r="B245" s="34">
        <v>8</v>
      </c>
      <c r="C245" s="34">
        <v>1</v>
      </c>
      <c r="D245" s="35" t="s">
        <v>497</v>
      </c>
      <c r="E245" s="36">
        <v>271</v>
      </c>
      <c r="F245" s="31" t="s">
        <v>497</v>
      </c>
      <c r="G245" s="56" t="s">
        <v>498</v>
      </c>
      <c r="H245" s="33">
        <v>126865.77</v>
      </c>
      <c r="I245" s="33">
        <v>126865.77</v>
      </c>
      <c r="J245" s="33">
        <v>44451.39</v>
      </c>
      <c r="K245" s="33">
        <v>0</v>
      </c>
      <c r="L245" s="33">
        <v>0</v>
      </c>
      <c r="M245" s="33">
        <v>0</v>
      </c>
      <c r="N245" s="33">
        <v>82414.38</v>
      </c>
      <c r="O245" s="33">
        <v>0</v>
      </c>
      <c r="P245" s="33">
        <v>0</v>
      </c>
    </row>
    <row r="246" spans="1:16" ht="25.5">
      <c r="A246" s="34">
        <v>6</v>
      </c>
      <c r="B246" s="34">
        <v>19</v>
      </c>
      <c r="C246" s="34">
        <v>1</v>
      </c>
      <c r="D246" s="35" t="s">
        <v>497</v>
      </c>
      <c r="E246" s="36">
        <v>270</v>
      </c>
      <c r="F246" s="31" t="s">
        <v>497</v>
      </c>
      <c r="G246" s="56" t="s">
        <v>499</v>
      </c>
      <c r="H246" s="33">
        <v>3195996.17</v>
      </c>
      <c r="I246" s="33">
        <v>980996.17</v>
      </c>
      <c r="J246" s="33">
        <v>195390.5</v>
      </c>
      <c r="K246" s="33">
        <v>0</v>
      </c>
      <c r="L246" s="33">
        <v>22649.16</v>
      </c>
      <c r="M246" s="33">
        <v>0</v>
      </c>
      <c r="N246" s="33">
        <v>762956.51</v>
      </c>
      <c r="O246" s="33">
        <v>2215000</v>
      </c>
      <c r="P246" s="33">
        <v>2215000</v>
      </c>
    </row>
    <row r="247" spans="1:16" ht="12.75">
      <c r="A247" s="34">
        <v>6</v>
      </c>
      <c r="B247" s="34">
        <v>7</v>
      </c>
      <c r="C247" s="34">
        <v>1</v>
      </c>
      <c r="D247" s="35" t="s">
        <v>497</v>
      </c>
      <c r="E247" s="36">
        <v>187</v>
      </c>
      <c r="F247" s="31" t="s">
        <v>497</v>
      </c>
      <c r="G247" s="56" t="s">
        <v>500</v>
      </c>
      <c r="H247" s="33">
        <v>65143.75</v>
      </c>
      <c r="I247" s="33">
        <v>65143.75</v>
      </c>
      <c r="J247" s="33">
        <v>14758.02</v>
      </c>
      <c r="K247" s="33">
        <v>0</v>
      </c>
      <c r="L247" s="33">
        <v>0</v>
      </c>
      <c r="M247" s="33">
        <v>0</v>
      </c>
      <c r="N247" s="33">
        <v>50385.73</v>
      </c>
      <c r="O247" s="33">
        <v>0</v>
      </c>
      <c r="P247" s="33">
        <v>0</v>
      </c>
    </row>
    <row r="248" spans="1:16" ht="12.75">
      <c r="A248" s="34">
        <v>6</v>
      </c>
      <c r="B248" s="34">
        <v>1</v>
      </c>
      <c r="C248" s="34">
        <v>1</v>
      </c>
      <c r="D248" s="35" t="s">
        <v>497</v>
      </c>
      <c r="E248" s="36">
        <v>188</v>
      </c>
      <c r="F248" s="31" t="s">
        <v>497</v>
      </c>
      <c r="G248" s="56" t="s">
        <v>500</v>
      </c>
      <c r="H248" s="33">
        <v>499495.89</v>
      </c>
      <c r="I248" s="33">
        <v>499495.89</v>
      </c>
      <c r="J248" s="33">
        <v>33283.04</v>
      </c>
      <c r="K248" s="33">
        <v>0</v>
      </c>
      <c r="L248" s="33">
        <v>0</v>
      </c>
      <c r="M248" s="33">
        <v>0</v>
      </c>
      <c r="N248" s="33">
        <v>466212.85</v>
      </c>
      <c r="O248" s="33">
        <v>0</v>
      </c>
      <c r="P248" s="33">
        <v>0</v>
      </c>
    </row>
    <row r="249" spans="1:16" ht="25.5">
      <c r="A249" s="34">
        <v>6</v>
      </c>
      <c r="B249" s="34">
        <v>13</v>
      </c>
      <c r="C249" s="34">
        <v>4</v>
      </c>
      <c r="D249" s="35" t="s">
        <v>497</v>
      </c>
      <c r="E249" s="36">
        <v>186</v>
      </c>
      <c r="F249" s="31" t="s">
        <v>497</v>
      </c>
      <c r="G249" s="56" t="s">
        <v>501</v>
      </c>
      <c r="H249" s="33">
        <v>5714.91</v>
      </c>
      <c r="I249" s="33">
        <v>5714.91</v>
      </c>
      <c r="J249" s="33">
        <v>0</v>
      </c>
      <c r="K249" s="33">
        <v>0</v>
      </c>
      <c r="L249" s="33">
        <v>0</v>
      </c>
      <c r="M249" s="33">
        <v>0</v>
      </c>
      <c r="N249" s="33">
        <v>5714.91</v>
      </c>
      <c r="O249" s="33">
        <v>0</v>
      </c>
      <c r="P249" s="33">
        <v>0</v>
      </c>
    </row>
    <row r="250" spans="1:16" ht="25.5">
      <c r="A250" s="34">
        <v>6</v>
      </c>
      <c r="B250" s="34">
        <v>7</v>
      </c>
      <c r="C250" s="34">
        <v>1</v>
      </c>
      <c r="D250" s="35" t="s">
        <v>497</v>
      </c>
      <c r="E250" s="36">
        <v>31</v>
      </c>
      <c r="F250" s="31" t="s">
        <v>497</v>
      </c>
      <c r="G250" s="56" t="s">
        <v>502</v>
      </c>
      <c r="H250" s="33">
        <v>1312699.25</v>
      </c>
      <c r="I250" s="33">
        <v>1312699.25</v>
      </c>
      <c r="J250" s="33">
        <v>36813.53</v>
      </c>
      <c r="K250" s="33">
        <v>0</v>
      </c>
      <c r="L250" s="33">
        <v>0</v>
      </c>
      <c r="M250" s="33">
        <v>0</v>
      </c>
      <c r="N250" s="33">
        <v>1275885.72</v>
      </c>
      <c r="O250" s="33">
        <v>0</v>
      </c>
      <c r="P250" s="33">
        <v>0</v>
      </c>
    </row>
    <row r="251" spans="1:16" ht="12.75">
      <c r="A251" s="34">
        <v>6</v>
      </c>
      <c r="B251" s="34">
        <v>18</v>
      </c>
      <c r="C251" s="34">
        <v>1</v>
      </c>
      <c r="D251" s="35" t="s">
        <v>497</v>
      </c>
      <c r="E251" s="36">
        <v>39</v>
      </c>
      <c r="F251" s="31" t="s">
        <v>497</v>
      </c>
      <c r="G251" s="56" t="s">
        <v>503</v>
      </c>
      <c r="H251" s="33">
        <v>73050.82</v>
      </c>
      <c r="I251" s="33">
        <v>73050.82</v>
      </c>
      <c r="J251" s="33">
        <v>10111.92</v>
      </c>
      <c r="K251" s="33">
        <v>0</v>
      </c>
      <c r="L251" s="33">
        <v>0</v>
      </c>
      <c r="M251" s="33">
        <v>0</v>
      </c>
      <c r="N251" s="33">
        <v>62938.9</v>
      </c>
      <c r="O251" s="33">
        <v>0</v>
      </c>
      <c r="P251" s="33">
        <v>0</v>
      </c>
    </row>
    <row r="252" spans="1:16" ht="24">
      <c r="A252" s="34">
        <v>6</v>
      </c>
      <c r="B252" s="34">
        <v>15</v>
      </c>
      <c r="C252" s="34">
        <v>0</v>
      </c>
      <c r="D252" s="35" t="s">
        <v>497</v>
      </c>
      <c r="E252" s="36">
        <v>220</v>
      </c>
      <c r="F252" s="31" t="s">
        <v>497</v>
      </c>
      <c r="G252" s="53" t="s">
        <v>506</v>
      </c>
      <c r="H252" s="33">
        <v>29527.34</v>
      </c>
      <c r="I252" s="33">
        <v>29527.34</v>
      </c>
      <c r="J252" s="33">
        <v>17568.35</v>
      </c>
      <c r="K252" s="33">
        <v>0</v>
      </c>
      <c r="L252" s="33">
        <v>0</v>
      </c>
      <c r="M252" s="33">
        <v>0</v>
      </c>
      <c r="N252" s="33">
        <v>11958.99</v>
      </c>
      <c r="O252" s="33">
        <v>0</v>
      </c>
      <c r="P252" s="33">
        <v>0</v>
      </c>
    </row>
    <row r="253" spans="1:16" ht="12.75">
      <c r="A253" s="34">
        <v>6</v>
      </c>
      <c r="B253" s="34">
        <v>9</v>
      </c>
      <c r="C253" s="34">
        <v>1</v>
      </c>
      <c r="D253" s="35" t="s">
        <v>497</v>
      </c>
      <c r="E253" s="36">
        <v>140</v>
      </c>
      <c r="F253" s="31" t="s">
        <v>497</v>
      </c>
      <c r="G253" s="56" t="s">
        <v>504</v>
      </c>
      <c r="H253" s="33">
        <v>21797.8</v>
      </c>
      <c r="I253" s="33">
        <v>21797.8</v>
      </c>
      <c r="J253" s="33">
        <v>13133.8</v>
      </c>
      <c r="K253" s="33">
        <v>0</v>
      </c>
      <c r="L253" s="33">
        <v>0</v>
      </c>
      <c r="M253" s="33">
        <v>0</v>
      </c>
      <c r="N253" s="33">
        <v>8664</v>
      </c>
      <c r="O253" s="33">
        <v>0</v>
      </c>
      <c r="P253" s="33">
        <v>0</v>
      </c>
    </row>
    <row r="254" spans="1:16" ht="12.75">
      <c r="A254" s="34">
        <v>6</v>
      </c>
      <c r="B254" s="34">
        <v>8</v>
      </c>
      <c r="C254" s="34">
        <v>1</v>
      </c>
      <c r="D254" s="35" t="s">
        <v>497</v>
      </c>
      <c r="E254" s="36">
        <v>265</v>
      </c>
      <c r="F254" s="31" t="s">
        <v>497</v>
      </c>
      <c r="G254" s="56" t="s">
        <v>505</v>
      </c>
      <c r="H254" s="33">
        <v>8952949.75</v>
      </c>
      <c r="I254" s="33">
        <v>8866916.75</v>
      </c>
      <c r="J254" s="33">
        <v>1819115.25</v>
      </c>
      <c r="K254" s="33">
        <v>0</v>
      </c>
      <c r="L254" s="33">
        <v>116.9</v>
      </c>
      <c r="M254" s="33">
        <v>0</v>
      </c>
      <c r="N254" s="33">
        <v>7047684.6</v>
      </c>
      <c r="O254" s="33">
        <v>86033</v>
      </c>
      <c r="P254" s="33">
        <v>86033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8"/>
  <dimension ref="A1:AA251"/>
  <sheetViews>
    <sheetView zoomScale="75" zoomScaleNormal="75" zoomScalePageLayoutView="0" workbookViewId="0" topLeftCell="A1">
      <pane xSplit="7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7" sqref="G247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5" width="14.7109375" style="17" customWidth="1"/>
    <col min="26" max="27" width="14.28125" style="17" customWidth="1"/>
    <col min="28" max="16384" width="9.140625" style="17" customWidth="1"/>
  </cols>
  <sheetData>
    <row r="1" spans="8:27" ht="12.75">
      <c r="H1" s="19"/>
      <c r="V1" s="19"/>
      <c r="W1" s="19"/>
      <c r="X1" s="19"/>
      <c r="Y1" s="19"/>
      <c r="Z1" s="19"/>
      <c r="AA1" s="19"/>
    </row>
    <row r="2" spans="1:24" s="19" customFormat="1" ht="18">
      <c r="A2" s="18" t="str">
        <f>'Spis tabel'!B11</f>
        <v>Tabela 9. Planowane wydatki budżetowe jst wg ważniejszych działów klasyfikacji budżetowej wg stanu na koniec  1 kwartału 2024 roku.</v>
      </c>
      <c r="H2" s="23"/>
      <c r="O2" s="18"/>
      <c r="X2" s="23"/>
    </row>
    <row r="3" spans="1:27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19"/>
      <c r="W3" s="19"/>
      <c r="X3" s="19"/>
      <c r="Y3" s="19"/>
      <c r="Z3" s="19"/>
      <c r="AA3" s="19"/>
    </row>
    <row r="4" spans="1:25" s="19" customFormat="1" ht="17.25" customHeight="1">
      <c r="A4" s="173" t="s">
        <v>0</v>
      </c>
      <c r="B4" s="173" t="s">
        <v>1</v>
      </c>
      <c r="C4" s="173" t="s">
        <v>2</v>
      </c>
      <c r="D4" s="173" t="s">
        <v>3</v>
      </c>
      <c r="E4" s="173" t="s">
        <v>53</v>
      </c>
      <c r="F4" s="173" t="s">
        <v>56</v>
      </c>
      <c r="G4" s="173"/>
      <c r="H4" s="174" t="s">
        <v>66</v>
      </c>
      <c r="I4" s="169" t="s">
        <v>44</v>
      </c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</row>
    <row r="5" spans="1:25" s="19" customFormat="1" ht="74.25" customHeight="1">
      <c r="A5" s="173"/>
      <c r="B5" s="173"/>
      <c r="C5" s="173"/>
      <c r="D5" s="173"/>
      <c r="E5" s="173"/>
      <c r="F5" s="173"/>
      <c r="G5" s="173"/>
      <c r="H5" s="174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191</v>
      </c>
      <c r="V5" s="52" t="s">
        <v>76</v>
      </c>
      <c r="W5" s="52" t="s">
        <v>77</v>
      </c>
      <c r="X5" s="52" t="s">
        <v>190</v>
      </c>
      <c r="Y5" s="52" t="s">
        <v>47</v>
      </c>
    </row>
    <row r="6" spans="1:25" s="19" customFormat="1" ht="15">
      <c r="A6" s="42"/>
      <c r="B6" s="42"/>
      <c r="C6" s="42"/>
      <c r="D6" s="42"/>
      <c r="E6" s="42"/>
      <c r="F6" s="173"/>
      <c r="G6" s="173"/>
      <c r="H6" s="176" t="s">
        <v>10</v>
      </c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</row>
    <row r="7" spans="1:25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2">
        <v>6</v>
      </c>
      <c r="G7" s="172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  <c r="Y7" s="41">
        <v>24</v>
      </c>
    </row>
    <row r="8" spans="1:25" ht="12.75">
      <c r="A8" s="46">
        <v>6</v>
      </c>
      <c r="B8" s="46">
        <v>2</v>
      </c>
      <c r="C8" s="46">
        <v>1</v>
      </c>
      <c r="D8" s="41">
        <v>1</v>
      </c>
      <c r="E8" s="47"/>
      <c r="F8" s="48" t="s">
        <v>274</v>
      </c>
      <c r="G8" s="58" t="s">
        <v>275</v>
      </c>
      <c r="H8" s="49">
        <v>174189903.79</v>
      </c>
      <c r="I8" s="49">
        <v>2500</v>
      </c>
      <c r="J8" s="49">
        <v>0</v>
      </c>
      <c r="K8" s="49">
        <v>29381500</v>
      </c>
      <c r="L8" s="49">
        <v>0</v>
      </c>
      <c r="M8" s="49">
        <v>3062000</v>
      </c>
      <c r="N8" s="49">
        <v>15832164.81</v>
      </c>
      <c r="O8" s="49">
        <v>1391100</v>
      </c>
      <c r="P8" s="49">
        <v>72626823</v>
      </c>
      <c r="Q8" s="49">
        <v>1139000</v>
      </c>
      <c r="R8" s="49">
        <v>9175782.2</v>
      </c>
      <c r="S8" s="49">
        <v>105048</v>
      </c>
      <c r="T8" s="49">
        <v>998725</v>
      </c>
      <c r="U8" s="49">
        <v>15327095.49</v>
      </c>
      <c r="V8" s="49">
        <v>11029288.07</v>
      </c>
      <c r="W8" s="49">
        <v>6643000</v>
      </c>
      <c r="X8" s="49">
        <v>3999900</v>
      </c>
      <c r="Y8" s="49">
        <v>3475977.22</v>
      </c>
    </row>
    <row r="9" spans="1:25" ht="12.75">
      <c r="A9" s="46">
        <v>6</v>
      </c>
      <c r="B9" s="46">
        <v>16</v>
      </c>
      <c r="C9" s="46">
        <v>1</v>
      </c>
      <c r="D9" s="41">
        <v>1</v>
      </c>
      <c r="E9" s="47"/>
      <c r="F9" s="48" t="s">
        <v>274</v>
      </c>
      <c r="G9" s="58" t="s">
        <v>276</v>
      </c>
      <c r="H9" s="49">
        <v>96925676.63</v>
      </c>
      <c r="I9" s="49">
        <v>2146</v>
      </c>
      <c r="J9" s="49">
        <v>0</v>
      </c>
      <c r="K9" s="49">
        <v>4605926</v>
      </c>
      <c r="L9" s="49">
        <v>7000</v>
      </c>
      <c r="M9" s="49">
        <v>3772500</v>
      </c>
      <c r="N9" s="49">
        <v>9564205.45</v>
      </c>
      <c r="O9" s="49">
        <v>308300</v>
      </c>
      <c r="P9" s="49">
        <v>42181014.31</v>
      </c>
      <c r="Q9" s="49">
        <v>605087.33</v>
      </c>
      <c r="R9" s="49">
        <v>4600128.98</v>
      </c>
      <c r="S9" s="49">
        <v>203562</v>
      </c>
      <c r="T9" s="49">
        <v>2048054</v>
      </c>
      <c r="U9" s="49">
        <v>9229384.33</v>
      </c>
      <c r="V9" s="49">
        <v>10554552</v>
      </c>
      <c r="W9" s="49">
        <v>1857082</v>
      </c>
      <c r="X9" s="49">
        <v>189500</v>
      </c>
      <c r="Y9" s="49">
        <v>7197234.23</v>
      </c>
    </row>
    <row r="10" spans="1:25" ht="12.75">
      <c r="A10" s="46">
        <v>6</v>
      </c>
      <c r="B10" s="46">
        <v>4</v>
      </c>
      <c r="C10" s="46">
        <v>1</v>
      </c>
      <c r="D10" s="41">
        <v>1</v>
      </c>
      <c r="E10" s="47"/>
      <c r="F10" s="48" t="s">
        <v>274</v>
      </c>
      <c r="G10" s="58" t="s">
        <v>277</v>
      </c>
      <c r="H10" s="49">
        <v>126499748.13</v>
      </c>
      <c r="I10" s="49">
        <v>25000</v>
      </c>
      <c r="J10" s="49">
        <v>0</v>
      </c>
      <c r="K10" s="49">
        <v>2871744</v>
      </c>
      <c r="L10" s="49">
        <v>0</v>
      </c>
      <c r="M10" s="49">
        <v>1635370.1</v>
      </c>
      <c r="N10" s="49">
        <v>29188966.76</v>
      </c>
      <c r="O10" s="49">
        <v>732680</v>
      </c>
      <c r="P10" s="49">
        <v>37929536.37</v>
      </c>
      <c r="Q10" s="49">
        <v>642400</v>
      </c>
      <c r="R10" s="49">
        <v>8273670.03</v>
      </c>
      <c r="S10" s="49">
        <v>1026607.72</v>
      </c>
      <c r="T10" s="49">
        <v>60000</v>
      </c>
      <c r="U10" s="49">
        <v>8099544.59</v>
      </c>
      <c r="V10" s="49">
        <v>17419270.46</v>
      </c>
      <c r="W10" s="49">
        <v>5341123.75</v>
      </c>
      <c r="X10" s="49">
        <v>9560090.51</v>
      </c>
      <c r="Y10" s="49">
        <v>3693743.84</v>
      </c>
    </row>
    <row r="11" spans="1:25" ht="12.75">
      <c r="A11" s="46">
        <v>6</v>
      </c>
      <c r="B11" s="46">
        <v>6</v>
      </c>
      <c r="C11" s="46">
        <v>1</v>
      </c>
      <c r="D11" s="41">
        <v>1</v>
      </c>
      <c r="E11" s="47"/>
      <c r="F11" s="48" t="s">
        <v>274</v>
      </c>
      <c r="G11" s="58" t="s">
        <v>278</v>
      </c>
      <c r="H11" s="49">
        <v>143533382.3</v>
      </c>
      <c r="I11" s="49">
        <v>12600</v>
      </c>
      <c r="J11" s="49">
        <v>0</v>
      </c>
      <c r="K11" s="49">
        <v>29060525.63</v>
      </c>
      <c r="L11" s="49">
        <v>0</v>
      </c>
      <c r="M11" s="49">
        <v>3211000</v>
      </c>
      <c r="N11" s="49">
        <v>8955422.61</v>
      </c>
      <c r="O11" s="49">
        <v>2100075.63</v>
      </c>
      <c r="P11" s="49">
        <v>35345459.45</v>
      </c>
      <c r="Q11" s="49">
        <v>605154.93</v>
      </c>
      <c r="R11" s="49">
        <v>10781280.54</v>
      </c>
      <c r="S11" s="49">
        <v>4046484</v>
      </c>
      <c r="T11" s="49">
        <v>456009</v>
      </c>
      <c r="U11" s="49">
        <v>8937089.02</v>
      </c>
      <c r="V11" s="49">
        <v>12084757.28</v>
      </c>
      <c r="W11" s="49">
        <v>4115843.08</v>
      </c>
      <c r="X11" s="49">
        <v>21674252</v>
      </c>
      <c r="Y11" s="49">
        <v>2147429.13</v>
      </c>
    </row>
    <row r="12" spans="1:25" ht="12.75">
      <c r="A12" s="46">
        <v>6</v>
      </c>
      <c r="B12" s="46">
        <v>7</v>
      </c>
      <c r="C12" s="46">
        <v>1</v>
      </c>
      <c r="D12" s="41">
        <v>1</v>
      </c>
      <c r="E12" s="47"/>
      <c r="F12" s="48" t="s">
        <v>274</v>
      </c>
      <c r="G12" s="58" t="s">
        <v>279</v>
      </c>
      <c r="H12" s="49">
        <v>174131396.33</v>
      </c>
      <c r="I12" s="49">
        <v>4500</v>
      </c>
      <c r="J12" s="49">
        <v>0</v>
      </c>
      <c r="K12" s="49">
        <v>8986090</v>
      </c>
      <c r="L12" s="49">
        <v>0</v>
      </c>
      <c r="M12" s="49">
        <v>2612000</v>
      </c>
      <c r="N12" s="49">
        <v>16614824.16</v>
      </c>
      <c r="O12" s="49">
        <v>1887500</v>
      </c>
      <c r="P12" s="49">
        <v>66731737</v>
      </c>
      <c r="Q12" s="49">
        <v>1312489.38</v>
      </c>
      <c r="R12" s="49">
        <v>13867709.89</v>
      </c>
      <c r="S12" s="49">
        <v>357202</v>
      </c>
      <c r="T12" s="49">
        <v>920142</v>
      </c>
      <c r="U12" s="49">
        <v>14880970.28</v>
      </c>
      <c r="V12" s="49">
        <v>23035825.62</v>
      </c>
      <c r="W12" s="49">
        <v>6181000</v>
      </c>
      <c r="X12" s="49">
        <v>13558035</v>
      </c>
      <c r="Y12" s="49">
        <v>3181371</v>
      </c>
    </row>
    <row r="13" spans="1:25" ht="12.75">
      <c r="A13" s="46">
        <v>6</v>
      </c>
      <c r="B13" s="46">
        <v>8</v>
      </c>
      <c r="C13" s="46">
        <v>1</v>
      </c>
      <c r="D13" s="41">
        <v>1</v>
      </c>
      <c r="E13" s="47"/>
      <c r="F13" s="48" t="s">
        <v>274</v>
      </c>
      <c r="G13" s="58" t="s">
        <v>280</v>
      </c>
      <c r="H13" s="49">
        <v>145419949.01</v>
      </c>
      <c r="I13" s="49">
        <v>2000</v>
      </c>
      <c r="J13" s="49">
        <v>0</v>
      </c>
      <c r="K13" s="49">
        <v>20082961.82</v>
      </c>
      <c r="L13" s="49">
        <v>0</v>
      </c>
      <c r="M13" s="49">
        <v>2878940</v>
      </c>
      <c r="N13" s="49">
        <v>12560559.11</v>
      </c>
      <c r="O13" s="49">
        <v>276000</v>
      </c>
      <c r="P13" s="49">
        <v>60089509.51</v>
      </c>
      <c r="Q13" s="49">
        <v>676200</v>
      </c>
      <c r="R13" s="49">
        <v>8147415.47</v>
      </c>
      <c r="S13" s="49">
        <v>68714</v>
      </c>
      <c r="T13" s="49">
        <v>140636.49</v>
      </c>
      <c r="U13" s="49">
        <v>7302330.68</v>
      </c>
      <c r="V13" s="49">
        <v>12399236.93</v>
      </c>
      <c r="W13" s="49">
        <v>4522136</v>
      </c>
      <c r="X13" s="49">
        <v>13690459</v>
      </c>
      <c r="Y13" s="49">
        <v>2582850</v>
      </c>
    </row>
    <row r="14" spans="1:25" ht="12.75">
      <c r="A14" s="46">
        <v>6</v>
      </c>
      <c r="B14" s="46">
        <v>11</v>
      </c>
      <c r="C14" s="46">
        <v>1</v>
      </c>
      <c r="D14" s="41">
        <v>1</v>
      </c>
      <c r="E14" s="47"/>
      <c r="F14" s="48" t="s">
        <v>274</v>
      </c>
      <c r="G14" s="58" t="s">
        <v>281</v>
      </c>
      <c r="H14" s="49">
        <v>168685213.09</v>
      </c>
      <c r="I14" s="49">
        <v>4700</v>
      </c>
      <c r="J14" s="49">
        <v>0</v>
      </c>
      <c r="K14" s="49">
        <v>26842303.87</v>
      </c>
      <c r="L14" s="49">
        <v>0</v>
      </c>
      <c r="M14" s="49">
        <v>4348694.4</v>
      </c>
      <c r="N14" s="49">
        <v>17762381.78</v>
      </c>
      <c r="O14" s="49">
        <v>453561</v>
      </c>
      <c r="P14" s="49">
        <v>71532529</v>
      </c>
      <c r="Q14" s="49">
        <v>765587.11</v>
      </c>
      <c r="R14" s="49">
        <v>5514784.31</v>
      </c>
      <c r="S14" s="49">
        <v>798127.89</v>
      </c>
      <c r="T14" s="49">
        <v>865687</v>
      </c>
      <c r="U14" s="49">
        <v>14356386.96</v>
      </c>
      <c r="V14" s="49">
        <v>12693603.82</v>
      </c>
      <c r="W14" s="49">
        <v>4880782</v>
      </c>
      <c r="X14" s="49">
        <v>5893772.63</v>
      </c>
      <c r="Y14" s="49">
        <v>1972311.32</v>
      </c>
    </row>
    <row r="15" spans="1:25" ht="12.75">
      <c r="A15" s="46">
        <v>6</v>
      </c>
      <c r="B15" s="46">
        <v>1</v>
      </c>
      <c r="C15" s="46">
        <v>1</v>
      </c>
      <c r="D15" s="41">
        <v>1</v>
      </c>
      <c r="E15" s="47"/>
      <c r="F15" s="48" t="s">
        <v>274</v>
      </c>
      <c r="G15" s="58" t="s">
        <v>282</v>
      </c>
      <c r="H15" s="49">
        <v>109012084.58</v>
      </c>
      <c r="I15" s="49">
        <v>3096</v>
      </c>
      <c r="J15" s="49">
        <v>0</v>
      </c>
      <c r="K15" s="49">
        <v>11835288.35</v>
      </c>
      <c r="L15" s="49">
        <v>0</v>
      </c>
      <c r="M15" s="49">
        <v>3991521</v>
      </c>
      <c r="N15" s="49">
        <v>8912002.88</v>
      </c>
      <c r="O15" s="49">
        <v>473500</v>
      </c>
      <c r="P15" s="49">
        <v>39254477.87</v>
      </c>
      <c r="Q15" s="49">
        <v>605000</v>
      </c>
      <c r="R15" s="49">
        <v>5965340</v>
      </c>
      <c r="S15" s="49">
        <v>24894.68</v>
      </c>
      <c r="T15" s="49">
        <v>2784313</v>
      </c>
      <c r="U15" s="49">
        <v>9632797.19</v>
      </c>
      <c r="V15" s="49">
        <v>8620729.24</v>
      </c>
      <c r="W15" s="49">
        <v>2380265</v>
      </c>
      <c r="X15" s="49">
        <v>9757531</v>
      </c>
      <c r="Y15" s="49">
        <v>4771328.37</v>
      </c>
    </row>
    <row r="16" spans="1:25" ht="12.75">
      <c r="A16" s="46">
        <v>6</v>
      </c>
      <c r="B16" s="46">
        <v>14</v>
      </c>
      <c r="C16" s="46">
        <v>1</v>
      </c>
      <c r="D16" s="41">
        <v>1</v>
      </c>
      <c r="E16" s="47"/>
      <c r="F16" s="48" t="s">
        <v>274</v>
      </c>
      <c r="G16" s="58" t="s">
        <v>283</v>
      </c>
      <c r="H16" s="49">
        <v>379915655.5</v>
      </c>
      <c r="I16" s="49">
        <v>54450</v>
      </c>
      <c r="J16" s="49">
        <v>0</v>
      </c>
      <c r="K16" s="49">
        <v>25298084</v>
      </c>
      <c r="L16" s="49">
        <v>57000</v>
      </c>
      <c r="M16" s="49">
        <v>8040600</v>
      </c>
      <c r="N16" s="49">
        <v>28753257.56</v>
      </c>
      <c r="O16" s="49">
        <v>2963000</v>
      </c>
      <c r="P16" s="49">
        <v>132902364.22</v>
      </c>
      <c r="Q16" s="49">
        <v>1476500</v>
      </c>
      <c r="R16" s="49">
        <v>27375746.77</v>
      </c>
      <c r="S16" s="49">
        <v>199606</v>
      </c>
      <c r="T16" s="49">
        <v>765820</v>
      </c>
      <c r="U16" s="49">
        <v>35057638.71</v>
      </c>
      <c r="V16" s="49">
        <v>53501070.24</v>
      </c>
      <c r="W16" s="49">
        <v>11869896</v>
      </c>
      <c r="X16" s="49">
        <v>24125561</v>
      </c>
      <c r="Y16" s="49">
        <v>27475061</v>
      </c>
    </row>
    <row r="17" spans="1:25" ht="12.75">
      <c r="A17" s="46">
        <v>6</v>
      </c>
      <c r="B17" s="46">
        <v>15</v>
      </c>
      <c r="C17" s="46">
        <v>1</v>
      </c>
      <c r="D17" s="41">
        <v>1</v>
      </c>
      <c r="E17" s="47"/>
      <c r="F17" s="48" t="s">
        <v>274</v>
      </c>
      <c r="G17" s="58" t="s">
        <v>284</v>
      </c>
      <c r="H17" s="49">
        <v>111401411.61</v>
      </c>
      <c r="I17" s="49">
        <v>5729.34</v>
      </c>
      <c r="J17" s="49">
        <v>0</v>
      </c>
      <c r="K17" s="49">
        <v>24786339.87</v>
      </c>
      <c r="L17" s="49">
        <v>265000</v>
      </c>
      <c r="M17" s="49">
        <v>1713500</v>
      </c>
      <c r="N17" s="49">
        <v>10644940.94</v>
      </c>
      <c r="O17" s="49">
        <v>269446.27</v>
      </c>
      <c r="P17" s="49">
        <v>37986653.25</v>
      </c>
      <c r="Q17" s="49">
        <v>620243.88</v>
      </c>
      <c r="R17" s="49">
        <v>7746580.01</v>
      </c>
      <c r="S17" s="49">
        <v>107347</v>
      </c>
      <c r="T17" s="49">
        <v>386000</v>
      </c>
      <c r="U17" s="49">
        <v>7349423.59</v>
      </c>
      <c r="V17" s="49">
        <v>11592961.09</v>
      </c>
      <c r="W17" s="49">
        <v>3755102.37</v>
      </c>
      <c r="X17" s="49">
        <v>3364210</v>
      </c>
      <c r="Y17" s="49">
        <v>807934</v>
      </c>
    </row>
    <row r="18" spans="1:25" ht="12.75">
      <c r="A18" s="46">
        <v>6</v>
      </c>
      <c r="B18" s="46">
        <v>3</v>
      </c>
      <c r="C18" s="46">
        <v>1</v>
      </c>
      <c r="D18" s="41">
        <v>1</v>
      </c>
      <c r="E18" s="47"/>
      <c r="F18" s="48" t="s">
        <v>274</v>
      </c>
      <c r="G18" s="58" t="s">
        <v>285</v>
      </c>
      <c r="H18" s="49">
        <v>39252642.78</v>
      </c>
      <c r="I18" s="49">
        <v>3050</v>
      </c>
      <c r="J18" s="49">
        <v>1441533.92</v>
      </c>
      <c r="K18" s="49">
        <v>5794560.1</v>
      </c>
      <c r="L18" s="49">
        <v>0</v>
      </c>
      <c r="M18" s="49">
        <v>317770</v>
      </c>
      <c r="N18" s="49">
        <v>3486044.67</v>
      </c>
      <c r="O18" s="49">
        <v>113692</v>
      </c>
      <c r="P18" s="49">
        <v>8813714.73</v>
      </c>
      <c r="Q18" s="49">
        <v>155000</v>
      </c>
      <c r="R18" s="49">
        <v>3394255.76</v>
      </c>
      <c r="S18" s="49">
        <v>9460</v>
      </c>
      <c r="T18" s="49">
        <v>0</v>
      </c>
      <c r="U18" s="49">
        <v>2957287.92</v>
      </c>
      <c r="V18" s="49">
        <v>7605467.97</v>
      </c>
      <c r="W18" s="49">
        <v>1420000</v>
      </c>
      <c r="X18" s="49">
        <v>2871320</v>
      </c>
      <c r="Y18" s="49">
        <v>869485.71</v>
      </c>
    </row>
    <row r="19" spans="1:25" ht="12.75">
      <c r="A19" s="46">
        <v>6</v>
      </c>
      <c r="B19" s="46">
        <v>11</v>
      </c>
      <c r="C19" s="46">
        <v>2</v>
      </c>
      <c r="D19" s="41">
        <v>1</v>
      </c>
      <c r="E19" s="47"/>
      <c r="F19" s="48" t="s">
        <v>274</v>
      </c>
      <c r="G19" s="58" t="s">
        <v>286</v>
      </c>
      <c r="H19" s="49">
        <v>21506244.69</v>
      </c>
      <c r="I19" s="49">
        <v>2200</v>
      </c>
      <c r="J19" s="49">
        <v>0</v>
      </c>
      <c r="K19" s="49">
        <v>1279950.73</v>
      </c>
      <c r="L19" s="49">
        <v>0</v>
      </c>
      <c r="M19" s="49">
        <v>353100</v>
      </c>
      <c r="N19" s="49">
        <v>2887005.84</v>
      </c>
      <c r="O19" s="49">
        <v>172000</v>
      </c>
      <c r="P19" s="49">
        <v>6691308.64</v>
      </c>
      <c r="Q19" s="49">
        <v>204000</v>
      </c>
      <c r="R19" s="49">
        <v>1011794.78</v>
      </c>
      <c r="S19" s="49">
        <v>156479.85</v>
      </c>
      <c r="T19" s="49">
        <v>28000</v>
      </c>
      <c r="U19" s="49">
        <v>5139440.58</v>
      </c>
      <c r="V19" s="49">
        <v>2077940.79</v>
      </c>
      <c r="W19" s="49">
        <v>512620</v>
      </c>
      <c r="X19" s="49">
        <v>375000</v>
      </c>
      <c r="Y19" s="49">
        <v>615403.48</v>
      </c>
    </row>
    <row r="20" spans="1:25" ht="12.75">
      <c r="A20" s="46">
        <v>6</v>
      </c>
      <c r="B20" s="46">
        <v>17</v>
      </c>
      <c r="C20" s="46">
        <v>1</v>
      </c>
      <c r="D20" s="41">
        <v>1</v>
      </c>
      <c r="E20" s="47"/>
      <c r="F20" s="48" t="s">
        <v>274</v>
      </c>
      <c r="G20" s="58" t="s">
        <v>287</v>
      </c>
      <c r="H20" s="49">
        <v>249369017.22</v>
      </c>
      <c r="I20" s="49">
        <v>264000</v>
      </c>
      <c r="J20" s="49">
        <v>0</v>
      </c>
      <c r="K20" s="49">
        <v>34048789.2</v>
      </c>
      <c r="L20" s="49">
        <v>0</v>
      </c>
      <c r="M20" s="49">
        <v>3855555.44</v>
      </c>
      <c r="N20" s="49">
        <v>21464463.73</v>
      </c>
      <c r="O20" s="49">
        <v>2989275</v>
      </c>
      <c r="P20" s="49">
        <v>76920615.03</v>
      </c>
      <c r="Q20" s="49">
        <v>1442885</v>
      </c>
      <c r="R20" s="49">
        <v>17625472.88</v>
      </c>
      <c r="S20" s="49">
        <v>2870056</v>
      </c>
      <c r="T20" s="49">
        <v>434340</v>
      </c>
      <c r="U20" s="49">
        <v>19091607.12</v>
      </c>
      <c r="V20" s="49">
        <v>26497349.18</v>
      </c>
      <c r="W20" s="49">
        <v>7411510</v>
      </c>
      <c r="X20" s="49">
        <v>17227210</v>
      </c>
      <c r="Y20" s="49">
        <v>17225888.64</v>
      </c>
    </row>
    <row r="21" spans="1:25" ht="12.75">
      <c r="A21" s="46">
        <v>6</v>
      </c>
      <c r="B21" s="46">
        <v>1</v>
      </c>
      <c r="C21" s="46">
        <v>2</v>
      </c>
      <c r="D21" s="41">
        <v>1</v>
      </c>
      <c r="E21" s="47"/>
      <c r="F21" s="48" t="s">
        <v>274</v>
      </c>
      <c r="G21" s="58" t="s">
        <v>288</v>
      </c>
      <c r="H21" s="49">
        <v>44034860.89</v>
      </c>
      <c r="I21" s="49">
        <v>2500</v>
      </c>
      <c r="J21" s="49">
        <v>0</v>
      </c>
      <c r="K21" s="49">
        <v>6154720.01</v>
      </c>
      <c r="L21" s="49">
        <v>0</v>
      </c>
      <c r="M21" s="49">
        <v>222000</v>
      </c>
      <c r="N21" s="49">
        <v>4090391.34</v>
      </c>
      <c r="O21" s="49">
        <v>242500</v>
      </c>
      <c r="P21" s="49">
        <v>14966796.88</v>
      </c>
      <c r="Q21" s="49">
        <v>283000</v>
      </c>
      <c r="R21" s="49">
        <v>2017526.1</v>
      </c>
      <c r="S21" s="49">
        <v>612</v>
      </c>
      <c r="T21" s="49">
        <v>44400</v>
      </c>
      <c r="U21" s="49">
        <v>1713604</v>
      </c>
      <c r="V21" s="49">
        <v>3103000</v>
      </c>
      <c r="W21" s="49">
        <v>7389823.89</v>
      </c>
      <c r="X21" s="49">
        <v>2526450</v>
      </c>
      <c r="Y21" s="49">
        <v>1277536.67</v>
      </c>
    </row>
    <row r="22" spans="1:25" ht="12.75">
      <c r="A22" s="46">
        <v>6</v>
      </c>
      <c r="B22" s="46">
        <v>18</v>
      </c>
      <c r="C22" s="46">
        <v>1</v>
      </c>
      <c r="D22" s="41">
        <v>1</v>
      </c>
      <c r="E22" s="47"/>
      <c r="F22" s="48" t="s">
        <v>274</v>
      </c>
      <c r="G22" s="58" t="s">
        <v>289</v>
      </c>
      <c r="H22" s="49">
        <v>133866981.84</v>
      </c>
      <c r="I22" s="49">
        <v>1033</v>
      </c>
      <c r="J22" s="49">
        <v>0</v>
      </c>
      <c r="K22" s="49">
        <v>16450547.9</v>
      </c>
      <c r="L22" s="49">
        <v>1500000</v>
      </c>
      <c r="M22" s="49">
        <v>1138630</v>
      </c>
      <c r="N22" s="49">
        <v>14378496.18</v>
      </c>
      <c r="O22" s="49">
        <v>266000</v>
      </c>
      <c r="P22" s="49">
        <v>49621554</v>
      </c>
      <c r="Q22" s="49">
        <v>1036600</v>
      </c>
      <c r="R22" s="49">
        <v>6841549.36</v>
      </c>
      <c r="S22" s="49">
        <v>2506456</v>
      </c>
      <c r="T22" s="49">
        <v>37200</v>
      </c>
      <c r="U22" s="49">
        <v>7800378.56</v>
      </c>
      <c r="V22" s="49">
        <v>14185064.52</v>
      </c>
      <c r="W22" s="49">
        <v>8258565.75</v>
      </c>
      <c r="X22" s="49">
        <v>7187466</v>
      </c>
      <c r="Y22" s="49">
        <v>2657440.57</v>
      </c>
    </row>
    <row r="23" spans="1:25" ht="12.75">
      <c r="A23" s="46">
        <v>6</v>
      </c>
      <c r="B23" s="46">
        <v>19</v>
      </c>
      <c r="C23" s="46">
        <v>1</v>
      </c>
      <c r="D23" s="41">
        <v>1</v>
      </c>
      <c r="E23" s="47"/>
      <c r="F23" s="48" t="s">
        <v>274</v>
      </c>
      <c r="G23" s="58" t="s">
        <v>290</v>
      </c>
      <c r="H23" s="49">
        <v>87598058.27</v>
      </c>
      <c r="I23" s="49">
        <v>754</v>
      </c>
      <c r="J23" s="49">
        <v>102056.63</v>
      </c>
      <c r="K23" s="49">
        <v>14484196.51</v>
      </c>
      <c r="L23" s="49">
        <v>102940</v>
      </c>
      <c r="M23" s="49">
        <v>1662215</v>
      </c>
      <c r="N23" s="49">
        <v>6652812.17</v>
      </c>
      <c r="O23" s="49">
        <v>1016653</v>
      </c>
      <c r="P23" s="49">
        <v>35530296.31</v>
      </c>
      <c r="Q23" s="49">
        <v>582000</v>
      </c>
      <c r="R23" s="49">
        <v>6013702.3</v>
      </c>
      <c r="S23" s="49">
        <v>191012.61</v>
      </c>
      <c r="T23" s="49">
        <v>31296</v>
      </c>
      <c r="U23" s="49">
        <v>7495774.24</v>
      </c>
      <c r="V23" s="49">
        <v>1682992.5</v>
      </c>
      <c r="W23" s="49">
        <v>7164264</v>
      </c>
      <c r="X23" s="49">
        <v>3009543</v>
      </c>
      <c r="Y23" s="49">
        <v>1875550</v>
      </c>
    </row>
    <row r="24" spans="1:25" ht="12.75">
      <c r="A24" s="46">
        <v>6</v>
      </c>
      <c r="B24" s="46">
        <v>8</v>
      </c>
      <c r="C24" s="46">
        <v>2</v>
      </c>
      <c r="D24" s="41">
        <v>2</v>
      </c>
      <c r="E24" s="47"/>
      <c r="F24" s="48" t="s">
        <v>274</v>
      </c>
      <c r="G24" s="58" t="s">
        <v>291</v>
      </c>
      <c r="H24" s="49">
        <v>38194363.64</v>
      </c>
      <c r="I24" s="49">
        <v>12000</v>
      </c>
      <c r="J24" s="49">
        <v>542000</v>
      </c>
      <c r="K24" s="49">
        <v>5173745</v>
      </c>
      <c r="L24" s="49">
        <v>0</v>
      </c>
      <c r="M24" s="49">
        <v>48000</v>
      </c>
      <c r="N24" s="49">
        <v>3992426.17</v>
      </c>
      <c r="O24" s="49">
        <v>216132</v>
      </c>
      <c r="P24" s="49">
        <v>11825422.08</v>
      </c>
      <c r="Q24" s="49">
        <v>105515</v>
      </c>
      <c r="R24" s="49">
        <v>847502</v>
      </c>
      <c r="S24" s="49">
        <v>0</v>
      </c>
      <c r="T24" s="49">
        <v>15000</v>
      </c>
      <c r="U24" s="49">
        <v>1772435</v>
      </c>
      <c r="V24" s="49">
        <v>11435354</v>
      </c>
      <c r="W24" s="49">
        <v>1490769.39</v>
      </c>
      <c r="X24" s="49">
        <v>232140</v>
      </c>
      <c r="Y24" s="49">
        <v>485923</v>
      </c>
    </row>
    <row r="25" spans="1:25" ht="12.75">
      <c r="A25" s="46">
        <v>6</v>
      </c>
      <c r="B25" s="46">
        <v>11</v>
      </c>
      <c r="C25" s="46">
        <v>3</v>
      </c>
      <c r="D25" s="41">
        <v>2</v>
      </c>
      <c r="E25" s="47"/>
      <c r="F25" s="48" t="s">
        <v>274</v>
      </c>
      <c r="G25" s="58" t="s">
        <v>292</v>
      </c>
      <c r="H25" s="49">
        <v>37247895.05</v>
      </c>
      <c r="I25" s="49">
        <v>416000</v>
      </c>
      <c r="J25" s="49">
        <v>0</v>
      </c>
      <c r="K25" s="49">
        <v>787171.13</v>
      </c>
      <c r="L25" s="49">
        <v>0</v>
      </c>
      <c r="M25" s="49">
        <v>216000</v>
      </c>
      <c r="N25" s="49">
        <v>5734024.6</v>
      </c>
      <c r="O25" s="49">
        <v>332292.61</v>
      </c>
      <c r="P25" s="49">
        <v>11331421.25</v>
      </c>
      <c r="Q25" s="49">
        <v>100000</v>
      </c>
      <c r="R25" s="49">
        <v>1907842.57</v>
      </c>
      <c r="S25" s="49">
        <v>0</v>
      </c>
      <c r="T25" s="49">
        <v>8000</v>
      </c>
      <c r="U25" s="49">
        <v>4161804.22</v>
      </c>
      <c r="V25" s="49">
        <v>2719945.26</v>
      </c>
      <c r="W25" s="49">
        <v>7919457.41</v>
      </c>
      <c r="X25" s="49">
        <v>160000</v>
      </c>
      <c r="Y25" s="49">
        <v>1453936</v>
      </c>
    </row>
    <row r="26" spans="1:25" ht="12.75">
      <c r="A26" s="46">
        <v>6</v>
      </c>
      <c r="B26" s="46">
        <v>20</v>
      </c>
      <c r="C26" s="46">
        <v>1</v>
      </c>
      <c r="D26" s="41">
        <v>2</v>
      </c>
      <c r="E26" s="47"/>
      <c r="F26" s="48" t="s">
        <v>274</v>
      </c>
      <c r="G26" s="58" t="s">
        <v>292</v>
      </c>
      <c r="H26" s="49">
        <v>35630815.09</v>
      </c>
      <c r="I26" s="49">
        <v>2281447</v>
      </c>
      <c r="J26" s="49">
        <v>256000</v>
      </c>
      <c r="K26" s="49">
        <v>8544116.29</v>
      </c>
      <c r="L26" s="49">
        <v>102000</v>
      </c>
      <c r="M26" s="49">
        <v>261000</v>
      </c>
      <c r="N26" s="49">
        <v>4167407.45</v>
      </c>
      <c r="O26" s="49">
        <v>670616.75</v>
      </c>
      <c r="P26" s="49">
        <v>9051788</v>
      </c>
      <c r="Q26" s="49">
        <v>101000</v>
      </c>
      <c r="R26" s="49">
        <v>2168462.65</v>
      </c>
      <c r="S26" s="49">
        <v>248124.75</v>
      </c>
      <c r="T26" s="49">
        <v>10000</v>
      </c>
      <c r="U26" s="49">
        <v>2090846.44</v>
      </c>
      <c r="V26" s="49">
        <v>3746815.06</v>
      </c>
      <c r="W26" s="49">
        <v>1525717.7</v>
      </c>
      <c r="X26" s="49">
        <v>79000</v>
      </c>
      <c r="Y26" s="49">
        <v>326473</v>
      </c>
    </row>
    <row r="27" spans="1:25" ht="12.75">
      <c r="A27" s="46">
        <v>6</v>
      </c>
      <c r="B27" s="46">
        <v>2</v>
      </c>
      <c r="C27" s="46">
        <v>2</v>
      </c>
      <c r="D27" s="41">
        <v>2</v>
      </c>
      <c r="E27" s="47"/>
      <c r="F27" s="48" t="s">
        <v>274</v>
      </c>
      <c r="G27" s="58" t="s">
        <v>293</v>
      </c>
      <c r="H27" s="49">
        <v>29102711.73</v>
      </c>
      <c r="I27" s="49">
        <v>5254020</v>
      </c>
      <c r="J27" s="49">
        <v>145000</v>
      </c>
      <c r="K27" s="49">
        <v>5155230.31</v>
      </c>
      <c r="L27" s="49">
        <v>0</v>
      </c>
      <c r="M27" s="49">
        <v>21500</v>
      </c>
      <c r="N27" s="49">
        <v>4204083</v>
      </c>
      <c r="O27" s="49">
        <v>168000</v>
      </c>
      <c r="P27" s="49">
        <v>6721952</v>
      </c>
      <c r="Q27" s="49">
        <v>70000</v>
      </c>
      <c r="R27" s="49">
        <v>980219.42</v>
      </c>
      <c r="S27" s="49">
        <v>38792</v>
      </c>
      <c r="T27" s="49">
        <v>5000</v>
      </c>
      <c r="U27" s="49">
        <v>4211879</v>
      </c>
      <c r="V27" s="49">
        <v>1501113</v>
      </c>
      <c r="W27" s="49">
        <v>367703</v>
      </c>
      <c r="X27" s="49">
        <v>78500</v>
      </c>
      <c r="Y27" s="49">
        <v>179720</v>
      </c>
    </row>
    <row r="28" spans="1:25" ht="12.75">
      <c r="A28" s="46">
        <v>6</v>
      </c>
      <c r="B28" s="46">
        <v>14</v>
      </c>
      <c r="C28" s="46">
        <v>2</v>
      </c>
      <c r="D28" s="41">
        <v>2</v>
      </c>
      <c r="E28" s="47"/>
      <c r="F28" s="48" t="s">
        <v>274</v>
      </c>
      <c r="G28" s="58" t="s">
        <v>294</v>
      </c>
      <c r="H28" s="49">
        <v>45087038</v>
      </c>
      <c r="I28" s="49">
        <v>8758776</v>
      </c>
      <c r="J28" s="49">
        <v>187000</v>
      </c>
      <c r="K28" s="49">
        <v>14010530</v>
      </c>
      <c r="L28" s="49">
        <v>4000</v>
      </c>
      <c r="M28" s="49">
        <v>155000</v>
      </c>
      <c r="N28" s="49">
        <v>4289070</v>
      </c>
      <c r="O28" s="49">
        <v>216160</v>
      </c>
      <c r="P28" s="49">
        <v>9380976</v>
      </c>
      <c r="Q28" s="49">
        <v>50000</v>
      </c>
      <c r="R28" s="49">
        <v>1296181</v>
      </c>
      <c r="S28" s="49">
        <v>3000</v>
      </c>
      <c r="T28" s="49">
        <v>46294</v>
      </c>
      <c r="U28" s="49">
        <v>1856526</v>
      </c>
      <c r="V28" s="49">
        <v>1564000</v>
      </c>
      <c r="W28" s="49">
        <v>2449540</v>
      </c>
      <c r="X28" s="49">
        <v>30000</v>
      </c>
      <c r="Y28" s="49">
        <v>789985</v>
      </c>
    </row>
    <row r="29" spans="1:25" ht="12.75">
      <c r="A29" s="46">
        <v>6</v>
      </c>
      <c r="B29" s="46">
        <v>5</v>
      </c>
      <c r="C29" s="46">
        <v>1</v>
      </c>
      <c r="D29" s="41">
        <v>2</v>
      </c>
      <c r="E29" s="47"/>
      <c r="F29" s="48" t="s">
        <v>274</v>
      </c>
      <c r="G29" s="58" t="s">
        <v>295</v>
      </c>
      <c r="H29" s="49">
        <v>22945221.92</v>
      </c>
      <c r="I29" s="49">
        <v>3805236</v>
      </c>
      <c r="J29" s="49">
        <v>471500</v>
      </c>
      <c r="K29" s="49">
        <v>683400</v>
      </c>
      <c r="L29" s="49">
        <v>0</v>
      </c>
      <c r="M29" s="49">
        <v>27000</v>
      </c>
      <c r="N29" s="49">
        <v>3391044</v>
      </c>
      <c r="O29" s="49">
        <v>436800</v>
      </c>
      <c r="P29" s="49">
        <v>6437285.3</v>
      </c>
      <c r="Q29" s="49">
        <v>68000</v>
      </c>
      <c r="R29" s="49">
        <v>763260.62</v>
      </c>
      <c r="S29" s="49">
        <v>0</v>
      </c>
      <c r="T29" s="49">
        <v>17000</v>
      </c>
      <c r="U29" s="49">
        <v>1663160</v>
      </c>
      <c r="V29" s="49">
        <v>2412027</v>
      </c>
      <c r="W29" s="49">
        <v>2035500</v>
      </c>
      <c r="X29" s="49">
        <v>101000</v>
      </c>
      <c r="Y29" s="49">
        <v>633009</v>
      </c>
    </row>
    <row r="30" spans="1:25" ht="12.75">
      <c r="A30" s="46">
        <v>6</v>
      </c>
      <c r="B30" s="46">
        <v>18</v>
      </c>
      <c r="C30" s="46">
        <v>2</v>
      </c>
      <c r="D30" s="41">
        <v>2</v>
      </c>
      <c r="E30" s="47"/>
      <c r="F30" s="48" t="s">
        <v>274</v>
      </c>
      <c r="G30" s="58" t="s">
        <v>296</v>
      </c>
      <c r="H30" s="49">
        <v>28580382.84</v>
      </c>
      <c r="I30" s="49">
        <v>3557770</v>
      </c>
      <c r="J30" s="49">
        <v>23000</v>
      </c>
      <c r="K30" s="49">
        <v>4400428.07</v>
      </c>
      <c r="L30" s="49">
        <v>54800</v>
      </c>
      <c r="M30" s="49">
        <v>327000</v>
      </c>
      <c r="N30" s="49">
        <v>3964781.68</v>
      </c>
      <c r="O30" s="49">
        <v>412999</v>
      </c>
      <c r="P30" s="49">
        <v>7034364.49</v>
      </c>
      <c r="Q30" s="49">
        <v>68000</v>
      </c>
      <c r="R30" s="49">
        <v>1280319.4</v>
      </c>
      <c r="S30" s="49">
        <v>4010</v>
      </c>
      <c r="T30" s="49">
        <v>10000</v>
      </c>
      <c r="U30" s="49">
        <v>1823882.88</v>
      </c>
      <c r="V30" s="49">
        <v>2362382.69</v>
      </c>
      <c r="W30" s="49">
        <v>2331752.36</v>
      </c>
      <c r="X30" s="49">
        <v>247266</v>
      </c>
      <c r="Y30" s="49">
        <v>677626.27</v>
      </c>
    </row>
    <row r="31" spans="1:25" ht="12.75">
      <c r="A31" s="46">
        <v>6</v>
      </c>
      <c r="B31" s="46">
        <v>1</v>
      </c>
      <c r="C31" s="46">
        <v>3</v>
      </c>
      <c r="D31" s="41">
        <v>2</v>
      </c>
      <c r="E31" s="47"/>
      <c r="F31" s="48" t="s">
        <v>274</v>
      </c>
      <c r="G31" s="58" t="s">
        <v>297</v>
      </c>
      <c r="H31" s="49">
        <v>106732983.67</v>
      </c>
      <c r="I31" s="49">
        <v>6418651.89</v>
      </c>
      <c r="J31" s="49">
        <v>85000</v>
      </c>
      <c r="K31" s="49">
        <v>24182339.45</v>
      </c>
      <c r="L31" s="49">
        <v>0</v>
      </c>
      <c r="M31" s="49">
        <v>190000</v>
      </c>
      <c r="N31" s="49">
        <v>7634240.44</v>
      </c>
      <c r="O31" s="49">
        <v>900900</v>
      </c>
      <c r="P31" s="49">
        <v>39906402.34</v>
      </c>
      <c r="Q31" s="49">
        <v>206912.99</v>
      </c>
      <c r="R31" s="49">
        <v>3487866.93</v>
      </c>
      <c r="S31" s="49">
        <v>36432</v>
      </c>
      <c r="T31" s="49">
        <v>114134</v>
      </c>
      <c r="U31" s="49">
        <v>8782621.29</v>
      </c>
      <c r="V31" s="49">
        <v>6044081.15</v>
      </c>
      <c r="W31" s="49">
        <v>6815167.35</v>
      </c>
      <c r="X31" s="49">
        <v>628282.84</v>
      </c>
      <c r="Y31" s="49">
        <v>1299951</v>
      </c>
    </row>
    <row r="32" spans="1:25" ht="12.75">
      <c r="A32" s="46">
        <v>6</v>
      </c>
      <c r="B32" s="46">
        <v>3</v>
      </c>
      <c r="C32" s="46">
        <v>2</v>
      </c>
      <c r="D32" s="41">
        <v>2</v>
      </c>
      <c r="E32" s="47"/>
      <c r="F32" s="48" t="s">
        <v>274</v>
      </c>
      <c r="G32" s="58" t="s">
        <v>298</v>
      </c>
      <c r="H32" s="49">
        <v>23897975.9</v>
      </c>
      <c r="I32" s="49">
        <v>727443</v>
      </c>
      <c r="J32" s="49">
        <v>160000</v>
      </c>
      <c r="K32" s="49">
        <v>443500</v>
      </c>
      <c r="L32" s="49">
        <v>0</v>
      </c>
      <c r="M32" s="49">
        <v>92829</v>
      </c>
      <c r="N32" s="49">
        <v>3584090</v>
      </c>
      <c r="O32" s="49">
        <v>267000</v>
      </c>
      <c r="P32" s="49">
        <v>7549083</v>
      </c>
      <c r="Q32" s="49">
        <v>2149000</v>
      </c>
      <c r="R32" s="49">
        <v>1150215.6</v>
      </c>
      <c r="S32" s="49">
        <v>3000</v>
      </c>
      <c r="T32" s="49">
        <v>11000</v>
      </c>
      <c r="U32" s="49">
        <v>1949053.3</v>
      </c>
      <c r="V32" s="49">
        <v>4359300</v>
      </c>
      <c r="W32" s="49">
        <v>1031855</v>
      </c>
      <c r="X32" s="49">
        <v>168000</v>
      </c>
      <c r="Y32" s="49">
        <v>252607</v>
      </c>
    </row>
    <row r="33" spans="1:25" ht="12.75">
      <c r="A33" s="46">
        <v>6</v>
      </c>
      <c r="B33" s="46">
        <v>2</v>
      </c>
      <c r="C33" s="46">
        <v>3</v>
      </c>
      <c r="D33" s="41">
        <v>2</v>
      </c>
      <c r="E33" s="47"/>
      <c r="F33" s="48" t="s">
        <v>274</v>
      </c>
      <c r="G33" s="58" t="s">
        <v>275</v>
      </c>
      <c r="H33" s="49">
        <v>113967328.33</v>
      </c>
      <c r="I33" s="49">
        <v>15359596.79</v>
      </c>
      <c r="J33" s="49">
        <v>802700</v>
      </c>
      <c r="K33" s="49">
        <v>10913489.19</v>
      </c>
      <c r="L33" s="49">
        <v>20000</v>
      </c>
      <c r="M33" s="49">
        <v>1114270.04</v>
      </c>
      <c r="N33" s="49">
        <v>11108379.41</v>
      </c>
      <c r="O33" s="49">
        <v>4271645.15</v>
      </c>
      <c r="P33" s="49">
        <v>41912456.2</v>
      </c>
      <c r="Q33" s="49">
        <v>1154000</v>
      </c>
      <c r="R33" s="49">
        <v>4592345.01</v>
      </c>
      <c r="S33" s="49">
        <v>75208</v>
      </c>
      <c r="T33" s="49">
        <v>0</v>
      </c>
      <c r="U33" s="49">
        <v>9254615</v>
      </c>
      <c r="V33" s="49">
        <v>6638300</v>
      </c>
      <c r="W33" s="49">
        <v>3821186.89</v>
      </c>
      <c r="X33" s="49">
        <v>687100</v>
      </c>
      <c r="Y33" s="49">
        <v>2242036.65</v>
      </c>
    </row>
    <row r="34" spans="1:25" ht="12.75">
      <c r="A34" s="46">
        <v>6</v>
      </c>
      <c r="B34" s="46">
        <v>2</v>
      </c>
      <c r="C34" s="46">
        <v>4</v>
      </c>
      <c r="D34" s="41">
        <v>2</v>
      </c>
      <c r="E34" s="47"/>
      <c r="F34" s="48" t="s">
        <v>274</v>
      </c>
      <c r="G34" s="58" t="s">
        <v>299</v>
      </c>
      <c r="H34" s="49">
        <v>47825998.92</v>
      </c>
      <c r="I34" s="49">
        <v>6372866</v>
      </c>
      <c r="J34" s="49">
        <v>164300</v>
      </c>
      <c r="K34" s="49">
        <v>5597867</v>
      </c>
      <c r="L34" s="49">
        <v>0</v>
      </c>
      <c r="M34" s="49">
        <v>115000</v>
      </c>
      <c r="N34" s="49">
        <v>4321363.16</v>
      </c>
      <c r="O34" s="49">
        <v>1240415</v>
      </c>
      <c r="P34" s="49">
        <v>13542532</v>
      </c>
      <c r="Q34" s="49">
        <v>493297.78</v>
      </c>
      <c r="R34" s="49">
        <v>1291714.85</v>
      </c>
      <c r="S34" s="49">
        <v>26452</v>
      </c>
      <c r="T34" s="49">
        <v>10000</v>
      </c>
      <c r="U34" s="49">
        <v>3194477.13</v>
      </c>
      <c r="V34" s="49">
        <v>2226396</v>
      </c>
      <c r="W34" s="49">
        <v>7821300</v>
      </c>
      <c r="X34" s="49">
        <v>15000</v>
      </c>
      <c r="Y34" s="49">
        <v>1393018</v>
      </c>
    </row>
    <row r="35" spans="1:25" ht="12.75">
      <c r="A35" s="46">
        <v>6</v>
      </c>
      <c r="B35" s="46">
        <v>15</v>
      </c>
      <c r="C35" s="46">
        <v>2</v>
      </c>
      <c r="D35" s="41">
        <v>2</v>
      </c>
      <c r="E35" s="47"/>
      <c r="F35" s="48" t="s">
        <v>274</v>
      </c>
      <c r="G35" s="58" t="s">
        <v>300</v>
      </c>
      <c r="H35" s="49">
        <v>65544080.14</v>
      </c>
      <c r="I35" s="49">
        <v>5767690</v>
      </c>
      <c r="J35" s="49">
        <v>0</v>
      </c>
      <c r="K35" s="49">
        <v>22497206.15</v>
      </c>
      <c r="L35" s="49">
        <v>0</v>
      </c>
      <c r="M35" s="49">
        <v>223000</v>
      </c>
      <c r="N35" s="49">
        <v>5540225</v>
      </c>
      <c r="O35" s="49">
        <v>453150</v>
      </c>
      <c r="P35" s="49">
        <v>19182492.61</v>
      </c>
      <c r="Q35" s="49">
        <v>118047.4</v>
      </c>
      <c r="R35" s="49">
        <v>1893334.97</v>
      </c>
      <c r="S35" s="49">
        <v>0</v>
      </c>
      <c r="T35" s="49">
        <v>57800</v>
      </c>
      <c r="U35" s="49">
        <v>4235100</v>
      </c>
      <c r="V35" s="49">
        <v>2463371.46</v>
      </c>
      <c r="W35" s="49">
        <v>2181240.55</v>
      </c>
      <c r="X35" s="49">
        <v>135000</v>
      </c>
      <c r="Y35" s="49">
        <v>796422</v>
      </c>
    </row>
    <row r="36" spans="1:25" ht="12.75">
      <c r="A36" s="46">
        <v>6</v>
      </c>
      <c r="B36" s="46">
        <v>9</v>
      </c>
      <c r="C36" s="46">
        <v>2</v>
      </c>
      <c r="D36" s="41">
        <v>2</v>
      </c>
      <c r="E36" s="47"/>
      <c r="F36" s="48" t="s">
        <v>274</v>
      </c>
      <c r="G36" s="58" t="s">
        <v>301</v>
      </c>
      <c r="H36" s="49">
        <v>31874793</v>
      </c>
      <c r="I36" s="49">
        <v>1514000</v>
      </c>
      <c r="J36" s="49">
        <v>21000</v>
      </c>
      <c r="K36" s="49">
        <v>730125</v>
      </c>
      <c r="L36" s="49">
        <v>0</v>
      </c>
      <c r="M36" s="49">
        <v>0</v>
      </c>
      <c r="N36" s="49">
        <v>5576529</v>
      </c>
      <c r="O36" s="49">
        <v>486000</v>
      </c>
      <c r="P36" s="49">
        <v>8390176.89</v>
      </c>
      <c r="Q36" s="49">
        <v>75000</v>
      </c>
      <c r="R36" s="49">
        <v>892865.14</v>
      </c>
      <c r="S36" s="49">
        <v>505505.6</v>
      </c>
      <c r="T36" s="49">
        <v>10000</v>
      </c>
      <c r="U36" s="49">
        <v>2827319.37</v>
      </c>
      <c r="V36" s="49">
        <v>2054540</v>
      </c>
      <c r="W36" s="49">
        <v>1484040</v>
      </c>
      <c r="X36" s="49">
        <v>6815000</v>
      </c>
      <c r="Y36" s="49">
        <v>492692</v>
      </c>
    </row>
    <row r="37" spans="1:25" ht="12.75">
      <c r="A37" s="46">
        <v>6</v>
      </c>
      <c r="B37" s="46">
        <v>3</v>
      </c>
      <c r="C37" s="46">
        <v>3</v>
      </c>
      <c r="D37" s="41">
        <v>2</v>
      </c>
      <c r="E37" s="47"/>
      <c r="F37" s="48" t="s">
        <v>274</v>
      </c>
      <c r="G37" s="58" t="s">
        <v>302</v>
      </c>
      <c r="H37" s="49">
        <v>101575058.11</v>
      </c>
      <c r="I37" s="49">
        <v>6620295</v>
      </c>
      <c r="J37" s="49">
        <v>0</v>
      </c>
      <c r="K37" s="49">
        <v>17443426.59</v>
      </c>
      <c r="L37" s="49">
        <v>154000</v>
      </c>
      <c r="M37" s="49">
        <v>962000</v>
      </c>
      <c r="N37" s="49">
        <v>13093723.95</v>
      </c>
      <c r="O37" s="49">
        <v>603100</v>
      </c>
      <c r="P37" s="49">
        <v>35109845.28</v>
      </c>
      <c r="Q37" s="49">
        <v>190000</v>
      </c>
      <c r="R37" s="49">
        <v>3549169.45</v>
      </c>
      <c r="S37" s="49">
        <v>20557.57</v>
      </c>
      <c r="T37" s="49">
        <v>55000</v>
      </c>
      <c r="U37" s="49">
        <v>10738041.54</v>
      </c>
      <c r="V37" s="49">
        <v>4775800</v>
      </c>
      <c r="W37" s="49">
        <v>5106177.73</v>
      </c>
      <c r="X37" s="49">
        <v>419000</v>
      </c>
      <c r="Y37" s="49">
        <v>2734921</v>
      </c>
    </row>
    <row r="38" spans="1:25" ht="12.75">
      <c r="A38" s="46">
        <v>6</v>
      </c>
      <c r="B38" s="46">
        <v>12</v>
      </c>
      <c r="C38" s="46">
        <v>1</v>
      </c>
      <c r="D38" s="41">
        <v>2</v>
      </c>
      <c r="E38" s="47"/>
      <c r="F38" s="48" t="s">
        <v>274</v>
      </c>
      <c r="G38" s="58" t="s">
        <v>303</v>
      </c>
      <c r="H38" s="49">
        <v>58310476.81</v>
      </c>
      <c r="I38" s="49">
        <v>20000</v>
      </c>
      <c r="J38" s="49">
        <v>0</v>
      </c>
      <c r="K38" s="49">
        <v>5104992.24</v>
      </c>
      <c r="L38" s="49">
        <v>0</v>
      </c>
      <c r="M38" s="49">
        <v>30000</v>
      </c>
      <c r="N38" s="49">
        <v>5346441.15</v>
      </c>
      <c r="O38" s="49">
        <v>9695433</v>
      </c>
      <c r="P38" s="49">
        <v>20196406.18</v>
      </c>
      <c r="Q38" s="49">
        <v>220000</v>
      </c>
      <c r="R38" s="49">
        <v>2503944.9</v>
      </c>
      <c r="S38" s="49">
        <v>253149.1</v>
      </c>
      <c r="T38" s="49">
        <v>53208</v>
      </c>
      <c r="U38" s="49">
        <v>5923718.34</v>
      </c>
      <c r="V38" s="49">
        <v>4874031</v>
      </c>
      <c r="W38" s="49">
        <v>2174930</v>
      </c>
      <c r="X38" s="49">
        <v>749250</v>
      </c>
      <c r="Y38" s="49">
        <v>1164972.9</v>
      </c>
    </row>
    <row r="39" spans="1:25" ht="12.75">
      <c r="A39" s="46">
        <v>6</v>
      </c>
      <c r="B39" s="46">
        <v>5</v>
      </c>
      <c r="C39" s="46">
        <v>2</v>
      </c>
      <c r="D39" s="41">
        <v>2</v>
      </c>
      <c r="E39" s="47"/>
      <c r="F39" s="48" t="s">
        <v>274</v>
      </c>
      <c r="G39" s="58" t="s">
        <v>304</v>
      </c>
      <c r="H39" s="49">
        <v>33726655.71</v>
      </c>
      <c r="I39" s="49">
        <v>2883378</v>
      </c>
      <c r="J39" s="49">
        <v>259800</v>
      </c>
      <c r="K39" s="49">
        <v>10266466.05</v>
      </c>
      <c r="L39" s="49">
        <v>0</v>
      </c>
      <c r="M39" s="49">
        <v>69283.24</v>
      </c>
      <c r="N39" s="49">
        <v>2787355.72</v>
      </c>
      <c r="O39" s="49">
        <v>185867</v>
      </c>
      <c r="P39" s="49">
        <v>6362914.09</v>
      </c>
      <c r="Q39" s="49">
        <v>53500</v>
      </c>
      <c r="R39" s="49">
        <v>721767.02</v>
      </c>
      <c r="S39" s="49">
        <v>0</v>
      </c>
      <c r="T39" s="49">
        <v>0</v>
      </c>
      <c r="U39" s="49">
        <v>1612422</v>
      </c>
      <c r="V39" s="49">
        <v>1137082.59</v>
      </c>
      <c r="W39" s="49">
        <v>142000</v>
      </c>
      <c r="X39" s="49">
        <v>6564155</v>
      </c>
      <c r="Y39" s="49">
        <v>680665</v>
      </c>
    </row>
    <row r="40" spans="1:25" ht="12.75">
      <c r="A40" s="46">
        <v>6</v>
      </c>
      <c r="B40" s="46">
        <v>10</v>
      </c>
      <c r="C40" s="46">
        <v>1</v>
      </c>
      <c r="D40" s="41">
        <v>2</v>
      </c>
      <c r="E40" s="47"/>
      <c r="F40" s="48" t="s">
        <v>274</v>
      </c>
      <c r="G40" s="58" t="s">
        <v>305</v>
      </c>
      <c r="H40" s="49">
        <v>75559038.27</v>
      </c>
      <c r="I40" s="49">
        <v>15000</v>
      </c>
      <c r="J40" s="49">
        <v>448050</v>
      </c>
      <c r="K40" s="49">
        <v>3666817.95</v>
      </c>
      <c r="L40" s="49">
        <v>0</v>
      </c>
      <c r="M40" s="49">
        <v>4198550</v>
      </c>
      <c r="N40" s="49">
        <v>8671662.5</v>
      </c>
      <c r="O40" s="49">
        <v>546365.18</v>
      </c>
      <c r="P40" s="49">
        <v>24890780.58</v>
      </c>
      <c r="Q40" s="49">
        <v>240000</v>
      </c>
      <c r="R40" s="49">
        <v>2456406.6</v>
      </c>
      <c r="S40" s="49">
        <v>37834</v>
      </c>
      <c r="T40" s="49">
        <v>0</v>
      </c>
      <c r="U40" s="49">
        <v>6310140</v>
      </c>
      <c r="V40" s="49">
        <v>11468113.75</v>
      </c>
      <c r="W40" s="49">
        <v>2408958.66</v>
      </c>
      <c r="X40" s="49">
        <v>9191203.05</v>
      </c>
      <c r="Y40" s="49">
        <v>1009156</v>
      </c>
    </row>
    <row r="41" spans="1:25" ht="12.75">
      <c r="A41" s="46">
        <v>6</v>
      </c>
      <c r="B41" s="46">
        <v>13</v>
      </c>
      <c r="C41" s="46">
        <v>1</v>
      </c>
      <c r="D41" s="41">
        <v>2</v>
      </c>
      <c r="E41" s="47"/>
      <c r="F41" s="48" t="s">
        <v>274</v>
      </c>
      <c r="G41" s="58" t="s">
        <v>306</v>
      </c>
      <c r="H41" s="49">
        <v>59305506.75</v>
      </c>
      <c r="I41" s="49">
        <v>9012734.14</v>
      </c>
      <c r="J41" s="49">
        <v>217000</v>
      </c>
      <c r="K41" s="49">
        <v>13308815</v>
      </c>
      <c r="L41" s="49">
        <v>4340910</v>
      </c>
      <c r="M41" s="49">
        <v>34500</v>
      </c>
      <c r="N41" s="49">
        <v>3693741.24</v>
      </c>
      <c r="O41" s="49">
        <v>356000</v>
      </c>
      <c r="P41" s="49">
        <v>14459070.76</v>
      </c>
      <c r="Q41" s="49">
        <v>105000</v>
      </c>
      <c r="R41" s="49">
        <v>1847706.53</v>
      </c>
      <c r="S41" s="49">
        <v>0</v>
      </c>
      <c r="T41" s="49">
        <v>10000</v>
      </c>
      <c r="U41" s="49">
        <v>2318622</v>
      </c>
      <c r="V41" s="49">
        <v>2523281.43</v>
      </c>
      <c r="W41" s="49">
        <v>6273535.65</v>
      </c>
      <c r="X41" s="49">
        <v>262675</v>
      </c>
      <c r="Y41" s="49">
        <v>541915</v>
      </c>
    </row>
    <row r="42" spans="1:25" ht="12.75">
      <c r="A42" s="46">
        <v>6</v>
      </c>
      <c r="B42" s="46">
        <v>4</v>
      </c>
      <c r="C42" s="46">
        <v>2</v>
      </c>
      <c r="D42" s="41">
        <v>2</v>
      </c>
      <c r="E42" s="47"/>
      <c r="F42" s="48" t="s">
        <v>274</v>
      </c>
      <c r="G42" s="58" t="s">
        <v>307</v>
      </c>
      <c r="H42" s="49">
        <v>37204451.68</v>
      </c>
      <c r="I42" s="49">
        <v>2154300</v>
      </c>
      <c r="J42" s="49">
        <v>0</v>
      </c>
      <c r="K42" s="49">
        <v>4709717.66</v>
      </c>
      <c r="L42" s="49">
        <v>100000</v>
      </c>
      <c r="M42" s="49">
        <v>240000</v>
      </c>
      <c r="N42" s="49">
        <v>5307978.69</v>
      </c>
      <c r="O42" s="49">
        <v>1476749.07</v>
      </c>
      <c r="P42" s="49">
        <v>10278512.23</v>
      </c>
      <c r="Q42" s="49">
        <v>120000</v>
      </c>
      <c r="R42" s="49">
        <v>1765562.44</v>
      </c>
      <c r="S42" s="49">
        <v>684225</v>
      </c>
      <c r="T42" s="49">
        <v>15000</v>
      </c>
      <c r="U42" s="49">
        <v>2446739</v>
      </c>
      <c r="V42" s="49">
        <v>2001309.82</v>
      </c>
      <c r="W42" s="49">
        <v>4644785.77</v>
      </c>
      <c r="X42" s="49">
        <v>906519</v>
      </c>
      <c r="Y42" s="49">
        <v>353053</v>
      </c>
    </row>
    <row r="43" spans="1:25" ht="12.75">
      <c r="A43" s="46">
        <v>6</v>
      </c>
      <c r="B43" s="46">
        <v>3</v>
      </c>
      <c r="C43" s="46">
        <v>4</v>
      </c>
      <c r="D43" s="41">
        <v>2</v>
      </c>
      <c r="E43" s="47"/>
      <c r="F43" s="48" t="s">
        <v>274</v>
      </c>
      <c r="G43" s="58" t="s">
        <v>308</v>
      </c>
      <c r="H43" s="49">
        <v>65040703.89</v>
      </c>
      <c r="I43" s="49">
        <v>4331737</v>
      </c>
      <c r="J43" s="49">
        <v>259000</v>
      </c>
      <c r="K43" s="49">
        <v>3773172.47</v>
      </c>
      <c r="L43" s="49">
        <v>0</v>
      </c>
      <c r="M43" s="49">
        <v>217450</v>
      </c>
      <c r="N43" s="49">
        <v>4583555.79</v>
      </c>
      <c r="O43" s="49">
        <v>917300</v>
      </c>
      <c r="P43" s="49">
        <v>13376472.36</v>
      </c>
      <c r="Q43" s="49">
        <v>152000</v>
      </c>
      <c r="R43" s="49">
        <v>2850686.89</v>
      </c>
      <c r="S43" s="49">
        <v>40410</v>
      </c>
      <c r="T43" s="49">
        <v>13500</v>
      </c>
      <c r="U43" s="49">
        <v>3367800</v>
      </c>
      <c r="V43" s="49">
        <v>13988753.74</v>
      </c>
      <c r="W43" s="49">
        <v>6857574</v>
      </c>
      <c r="X43" s="49">
        <v>188000</v>
      </c>
      <c r="Y43" s="49">
        <v>10123291.64</v>
      </c>
    </row>
    <row r="44" spans="1:25" ht="12.75">
      <c r="A44" s="46">
        <v>6</v>
      </c>
      <c r="B44" s="46">
        <v>1</v>
      </c>
      <c r="C44" s="46">
        <v>4</v>
      </c>
      <c r="D44" s="41">
        <v>2</v>
      </c>
      <c r="E44" s="47"/>
      <c r="F44" s="48" t="s">
        <v>274</v>
      </c>
      <c r="G44" s="58" t="s">
        <v>309</v>
      </c>
      <c r="H44" s="49">
        <v>38703990.72</v>
      </c>
      <c r="I44" s="49">
        <v>4589397.78</v>
      </c>
      <c r="J44" s="49">
        <v>323000</v>
      </c>
      <c r="K44" s="49">
        <v>2634640.68</v>
      </c>
      <c r="L44" s="49">
        <v>0</v>
      </c>
      <c r="M44" s="49">
        <v>120000</v>
      </c>
      <c r="N44" s="49">
        <v>4770769</v>
      </c>
      <c r="O44" s="49">
        <v>423500</v>
      </c>
      <c r="P44" s="49">
        <v>16372998.06</v>
      </c>
      <c r="Q44" s="49">
        <v>101042</v>
      </c>
      <c r="R44" s="49">
        <v>1075828.37</v>
      </c>
      <c r="S44" s="49">
        <v>0</v>
      </c>
      <c r="T44" s="49">
        <v>20000</v>
      </c>
      <c r="U44" s="49">
        <v>3112185</v>
      </c>
      <c r="V44" s="49">
        <v>1523607.28</v>
      </c>
      <c r="W44" s="49">
        <v>2435699.55</v>
      </c>
      <c r="X44" s="49">
        <v>93000</v>
      </c>
      <c r="Y44" s="49">
        <v>1108323</v>
      </c>
    </row>
    <row r="45" spans="1:25" ht="12.75">
      <c r="A45" s="46">
        <v>6</v>
      </c>
      <c r="B45" s="46">
        <v>3</v>
      </c>
      <c r="C45" s="46">
        <v>5</v>
      </c>
      <c r="D45" s="41">
        <v>2</v>
      </c>
      <c r="E45" s="47"/>
      <c r="F45" s="48" t="s">
        <v>274</v>
      </c>
      <c r="G45" s="58" t="s">
        <v>310</v>
      </c>
      <c r="H45" s="49">
        <v>30254322.72</v>
      </c>
      <c r="I45" s="49">
        <v>1307607</v>
      </c>
      <c r="J45" s="49">
        <v>30000</v>
      </c>
      <c r="K45" s="49">
        <v>13772070</v>
      </c>
      <c r="L45" s="49">
        <v>116631</v>
      </c>
      <c r="M45" s="49">
        <v>920030</v>
      </c>
      <c r="N45" s="49">
        <v>3241016</v>
      </c>
      <c r="O45" s="49">
        <v>333197.76</v>
      </c>
      <c r="P45" s="49">
        <v>4202999.06</v>
      </c>
      <c r="Q45" s="49">
        <v>453000</v>
      </c>
      <c r="R45" s="49">
        <v>1234782.93</v>
      </c>
      <c r="S45" s="49">
        <v>0</v>
      </c>
      <c r="T45" s="49">
        <v>16000</v>
      </c>
      <c r="U45" s="49">
        <v>991600</v>
      </c>
      <c r="V45" s="49">
        <v>1285446</v>
      </c>
      <c r="W45" s="49">
        <v>1976000</v>
      </c>
      <c r="X45" s="49">
        <v>20000</v>
      </c>
      <c r="Y45" s="49">
        <v>353942.97</v>
      </c>
    </row>
    <row r="46" spans="1:25" ht="12.75">
      <c r="A46" s="46">
        <v>6</v>
      </c>
      <c r="B46" s="46">
        <v>7</v>
      </c>
      <c r="C46" s="46">
        <v>3</v>
      </c>
      <c r="D46" s="41">
        <v>2</v>
      </c>
      <c r="E46" s="47"/>
      <c r="F46" s="48" t="s">
        <v>274</v>
      </c>
      <c r="G46" s="58" t="s">
        <v>311</v>
      </c>
      <c r="H46" s="49">
        <v>33216784.82</v>
      </c>
      <c r="I46" s="49">
        <v>1178000</v>
      </c>
      <c r="J46" s="49">
        <v>0</v>
      </c>
      <c r="K46" s="49">
        <v>2877900</v>
      </c>
      <c r="L46" s="49">
        <v>0</v>
      </c>
      <c r="M46" s="49">
        <v>4015634</v>
      </c>
      <c r="N46" s="49">
        <v>3479346</v>
      </c>
      <c r="O46" s="49">
        <v>379937</v>
      </c>
      <c r="P46" s="49">
        <v>12046644</v>
      </c>
      <c r="Q46" s="49">
        <v>67000</v>
      </c>
      <c r="R46" s="49">
        <v>1243889.82</v>
      </c>
      <c r="S46" s="49">
        <v>6120</v>
      </c>
      <c r="T46" s="49">
        <v>88000</v>
      </c>
      <c r="U46" s="49">
        <v>2823685</v>
      </c>
      <c r="V46" s="49">
        <v>2146764</v>
      </c>
      <c r="W46" s="49">
        <v>1900000</v>
      </c>
      <c r="X46" s="49">
        <v>341307</v>
      </c>
      <c r="Y46" s="49">
        <v>622558</v>
      </c>
    </row>
    <row r="47" spans="1:25" ht="12.75">
      <c r="A47" s="46">
        <v>6</v>
      </c>
      <c r="B47" s="46">
        <v>5</v>
      </c>
      <c r="C47" s="46">
        <v>3</v>
      </c>
      <c r="D47" s="41">
        <v>2</v>
      </c>
      <c r="E47" s="47"/>
      <c r="F47" s="48" t="s">
        <v>274</v>
      </c>
      <c r="G47" s="58" t="s">
        <v>312</v>
      </c>
      <c r="H47" s="49">
        <v>57750923.41</v>
      </c>
      <c r="I47" s="49">
        <v>4728497.54</v>
      </c>
      <c r="J47" s="49">
        <v>313320</v>
      </c>
      <c r="K47" s="49">
        <v>12490348.25</v>
      </c>
      <c r="L47" s="49">
        <v>50000</v>
      </c>
      <c r="M47" s="49">
        <v>183570.58</v>
      </c>
      <c r="N47" s="49">
        <v>10179895.48</v>
      </c>
      <c r="O47" s="49">
        <v>897200</v>
      </c>
      <c r="P47" s="49">
        <v>18997913.03</v>
      </c>
      <c r="Q47" s="49">
        <v>80000</v>
      </c>
      <c r="R47" s="49">
        <v>1917866.54</v>
      </c>
      <c r="S47" s="49">
        <v>210559</v>
      </c>
      <c r="T47" s="49">
        <v>35000</v>
      </c>
      <c r="U47" s="49">
        <v>3109312.66</v>
      </c>
      <c r="V47" s="49">
        <v>1753505.33</v>
      </c>
      <c r="W47" s="49">
        <v>2213101</v>
      </c>
      <c r="X47" s="49">
        <v>212860</v>
      </c>
      <c r="Y47" s="49">
        <v>377974</v>
      </c>
    </row>
    <row r="48" spans="1:25" ht="12.75">
      <c r="A48" s="46">
        <v>6</v>
      </c>
      <c r="B48" s="46">
        <v>6</v>
      </c>
      <c r="C48" s="46">
        <v>2</v>
      </c>
      <c r="D48" s="41">
        <v>2</v>
      </c>
      <c r="E48" s="47"/>
      <c r="F48" s="48" t="s">
        <v>274</v>
      </c>
      <c r="G48" s="58" t="s">
        <v>313</v>
      </c>
      <c r="H48" s="49">
        <v>33360962.53</v>
      </c>
      <c r="I48" s="49">
        <v>687665</v>
      </c>
      <c r="J48" s="49">
        <v>452159</v>
      </c>
      <c r="K48" s="49">
        <v>4409448.11</v>
      </c>
      <c r="L48" s="49">
        <v>0</v>
      </c>
      <c r="M48" s="49">
        <v>64138</v>
      </c>
      <c r="N48" s="49">
        <v>5435787.85</v>
      </c>
      <c r="O48" s="49">
        <v>223982</v>
      </c>
      <c r="P48" s="49">
        <v>9691706</v>
      </c>
      <c r="Q48" s="49">
        <v>89842</v>
      </c>
      <c r="R48" s="49">
        <v>1308972.63</v>
      </c>
      <c r="S48" s="49">
        <v>0</v>
      </c>
      <c r="T48" s="49">
        <v>25319</v>
      </c>
      <c r="U48" s="49">
        <v>3770508.82</v>
      </c>
      <c r="V48" s="49">
        <v>5398182.12</v>
      </c>
      <c r="W48" s="49">
        <v>768906</v>
      </c>
      <c r="X48" s="49">
        <v>257956</v>
      </c>
      <c r="Y48" s="49">
        <v>776390</v>
      </c>
    </row>
    <row r="49" spans="1:25" ht="12.75">
      <c r="A49" s="46">
        <v>6</v>
      </c>
      <c r="B49" s="46">
        <v>8</v>
      </c>
      <c r="C49" s="46">
        <v>3</v>
      </c>
      <c r="D49" s="41">
        <v>2</v>
      </c>
      <c r="E49" s="47"/>
      <c r="F49" s="48" t="s">
        <v>274</v>
      </c>
      <c r="G49" s="58" t="s">
        <v>314</v>
      </c>
      <c r="H49" s="49">
        <v>47984774.82</v>
      </c>
      <c r="I49" s="49">
        <v>7111447</v>
      </c>
      <c r="J49" s="49">
        <v>374300</v>
      </c>
      <c r="K49" s="49">
        <v>2102842.66</v>
      </c>
      <c r="L49" s="49">
        <v>0</v>
      </c>
      <c r="M49" s="49">
        <v>363955</v>
      </c>
      <c r="N49" s="49">
        <v>6958312.5</v>
      </c>
      <c r="O49" s="49">
        <v>445400</v>
      </c>
      <c r="P49" s="49">
        <v>11261154</v>
      </c>
      <c r="Q49" s="49">
        <v>170600</v>
      </c>
      <c r="R49" s="49">
        <v>1976364.54</v>
      </c>
      <c r="S49" s="49">
        <v>8256</v>
      </c>
      <c r="T49" s="49">
        <v>36000</v>
      </c>
      <c r="U49" s="49">
        <v>5736778.06</v>
      </c>
      <c r="V49" s="49">
        <v>3967180</v>
      </c>
      <c r="W49" s="49">
        <v>5448807.06</v>
      </c>
      <c r="X49" s="49">
        <v>1393170</v>
      </c>
      <c r="Y49" s="49">
        <v>630208</v>
      </c>
    </row>
    <row r="50" spans="1:25" ht="12.75">
      <c r="A50" s="46">
        <v>6</v>
      </c>
      <c r="B50" s="46">
        <v>9</v>
      </c>
      <c r="C50" s="46">
        <v>4</v>
      </c>
      <c r="D50" s="41">
        <v>2</v>
      </c>
      <c r="E50" s="47"/>
      <c r="F50" s="48" t="s">
        <v>274</v>
      </c>
      <c r="G50" s="58" t="s">
        <v>315</v>
      </c>
      <c r="H50" s="49">
        <v>75036727.81</v>
      </c>
      <c r="I50" s="49">
        <v>11818488.9</v>
      </c>
      <c r="J50" s="49">
        <v>156430.33</v>
      </c>
      <c r="K50" s="49">
        <v>6494409.22</v>
      </c>
      <c r="L50" s="49">
        <v>0</v>
      </c>
      <c r="M50" s="49">
        <v>299797.39</v>
      </c>
      <c r="N50" s="49">
        <v>6054290.21</v>
      </c>
      <c r="O50" s="49">
        <v>750400</v>
      </c>
      <c r="P50" s="49">
        <v>26947162</v>
      </c>
      <c r="Q50" s="49">
        <v>232000</v>
      </c>
      <c r="R50" s="49">
        <v>2835416.22</v>
      </c>
      <c r="S50" s="49">
        <v>6699240.3</v>
      </c>
      <c r="T50" s="49">
        <v>83420</v>
      </c>
      <c r="U50" s="49">
        <v>4925753.71</v>
      </c>
      <c r="V50" s="49">
        <v>4445479.96</v>
      </c>
      <c r="W50" s="49">
        <v>2383000</v>
      </c>
      <c r="X50" s="49">
        <v>236200</v>
      </c>
      <c r="Y50" s="49">
        <v>675239.57</v>
      </c>
    </row>
    <row r="51" spans="1:25" ht="12.75">
      <c r="A51" s="46">
        <v>6</v>
      </c>
      <c r="B51" s="46">
        <v>9</v>
      </c>
      <c r="C51" s="46">
        <v>5</v>
      </c>
      <c r="D51" s="41">
        <v>2</v>
      </c>
      <c r="E51" s="47"/>
      <c r="F51" s="48" t="s">
        <v>274</v>
      </c>
      <c r="G51" s="58" t="s">
        <v>316</v>
      </c>
      <c r="H51" s="49">
        <v>111065530.79</v>
      </c>
      <c r="I51" s="49">
        <v>4304876</v>
      </c>
      <c r="J51" s="49">
        <v>0</v>
      </c>
      <c r="K51" s="49">
        <v>16898495.83</v>
      </c>
      <c r="L51" s="49">
        <v>110000</v>
      </c>
      <c r="M51" s="49">
        <v>918958</v>
      </c>
      <c r="N51" s="49">
        <v>9553471.13</v>
      </c>
      <c r="O51" s="49">
        <v>1327200</v>
      </c>
      <c r="P51" s="49">
        <v>54579308.74</v>
      </c>
      <c r="Q51" s="49">
        <v>233000</v>
      </c>
      <c r="R51" s="49">
        <v>2977170.91</v>
      </c>
      <c r="S51" s="49">
        <v>31405.94</v>
      </c>
      <c r="T51" s="49">
        <v>274983.68</v>
      </c>
      <c r="U51" s="49">
        <v>5066015.08</v>
      </c>
      <c r="V51" s="49">
        <v>8713442.98</v>
      </c>
      <c r="W51" s="49">
        <v>2615081.5</v>
      </c>
      <c r="X51" s="49">
        <v>138300</v>
      </c>
      <c r="Y51" s="49">
        <v>3323821</v>
      </c>
    </row>
    <row r="52" spans="1:25" ht="12.75">
      <c r="A52" s="46">
        <v>6</v>
      </c>
      <c r="B52" s="46">
        <v>5</v>
      </c>
      <c r="C52" s="46">
        <v>4</v>
      </c>
      <c r="D52" s="41">
        <v>2</v>
      </c>
      <c r="E52" s="47"/>
      <c r="F52" s="48" t="s">
        <v>274</v>
      </c>
      <c r="G52" s="58" t="s">
        <v>317</v>
      </c>
      <c r="H52" s="49">
        <v>59192509.93</v>
      </c>
      <c r="I52" s="49">
        <v>8062745.45</v>
      </c>
      <c r="J52" s="49">
        <v>186000</v>
      </c>
      <c r="K52" s="49">
        <v>18278447.24</v>
      </c>
      <c r="L52" s="49">
        <v>50000</v>
      </c>
      <c r="M52" s="49">
        <v>31500</v>
      </c>
      <c r="N52" s="49">
        <v>3590213.13</v>
      </c>
      <c r="O52" s="49">
        <v>596300</v>
      </c>
      <c r="P52" s="49">
        <v>18296114.2</v>
      </c>
      <c r="Q52" s="49">
        <v>136800</v>
      </c>
      <c r="R52" s="49">
        <v>1134675.91</v>
      </c>
      <c r="S52" s="49">
        <v>0</v>
      </c>
      <c r="T52" s="49">
        <v>21000</v>
      </c>
      <c r="U52" s="49">
        <v>3637673</v>
      </c>
      <c r="V52" s="49">
        <v>1725562</v>
      </c>
      <c r="W52" s="49">
        <v>2404584</v>
      </c>
      <c r="X52" s="49">
        <v>42000</v>
      </c>
      <c r="Y52" s="49">
        <v>998895</v>
      </c>
    </row>
    <row r="53" spans="1:25" ht="12.75">
      <c r="A53" s="46">
        <v>6</v>
      </c>
      <c r="B53" s="46">
        <v>6</v>
      </c>
      <c r="C53" s="46">
        <v>3</v>
      </c>
      <c r="D53" s="41">
        <v>2</v>
      </c>
      <c r="E53" s="47"/>
      <c r="F53" s="48" t="s">
        <v>274</v>
      </c>
      <c r="G53" s="58" t="s">
        <v>318</v>
      </c>
      <c r="H53" s="49">
        <v>36042781.17</v>
      </c>
      <c r="I53" s="49">
        <v>3635688.14</v>
      </c>
      <c r="J53" s="49">
        <v>663500</v>
      </c>
      <c r="K53" s="49">
        <v>8056368.18</v>
      </c>
      <c r="L53" s="49">
        <v>0</v>
      </c>
      <c r="M53" s="49">
        <v>3130000</v>
      </c>
      <c r="N53" s="49">
        <v>4567544.4</v>
      </c>
      <c r="O53" s="49">
        <v>1466748.12</v>
      </c>
      <c r="P53" s="49">
        <v>5454756.19</v>
      </c>
      <c r="Q53" s="49">
        <v>32900</v>
      </c>
      <c r="R53" s="49">
        <v>911335.85</v>
      </c>
      <c r="S53" s="49">
        <v>45407</v>
      </c>
      <c r="T53" s="49">
        <v>10000</v>
      </c>
      <c r="U53" s="49">
        <v>1625082.66</v>
      </c>
      <c r="V53" s="49">
        <v>1081243.38</v>
      </c>
      <c r="W53" s="49">
        <v>3910344</v>
      </c>
      <c r="X53" s="49">
        <v>1134443.25</v>
      </c>
      <c r="Y53" s="49">
        <v>317420</v>
      </c>
    </row>
    <row r="54" spans="1:25" ht="12.75">
      <c r="A54" s="46">
        <v>6</v>
      </c>
      <c r="B54" s="46">
        <v>7</v>
      </c>
      <c r="C54" s="46">
        <v>4</v>
      </c>
      <c r="D54" s="41">
        <v>2</v>
      </c>
      <c r="E54" s="47"/>
      <c r="F54" s="48" t="s">
        <v>274</v>
      </c>
      <c r="G54" s="58" t="s">
        <v>319</v>
      </c>
      <c r="H54" s="49">
        <v>56863537.53</v>
      </c>
      <c r="I54" s="49">
        <v>7815000</v>
      </c>
      <c r="J54" s="49">
        <v>340000</v>
      </c>
      <c r="K54" s="49">
        <v>5372634.1</v>
      </c>
      <c r="L54" s="49">
        <v>0</v>
      </c>
      <c r="M54" s="49">
        <v>40000</v>
      </c>
      <c r="N54" s="49">
        <v>6161753.6</v>
      </c>
      <c r="O54" s="49">
        <v>1087657.53</v>
      </c>
      <c r="P54" s="49">
        <v>20148337.41</v>
      </c>
      <c r="Q54" s="49">
        <v>130000</v>
      </c>
      <c r="R54" s="49">
        <v>4017993.97</v>
      </c>
      <c r="S54" s="49">
        <v>597022.7</v>
      </c>
      <c r="T54" s="49">
        <v>0</v>
      </c>
      <c r="U54" s="49">
        <v>5703360</v>
      </c>
      <c r="V54" s="49">
        <v>2900386.88</v>
      </c>
      <c r="W54" s="49">
        <v>1128876.74</v>
      </c>
      <c r="X54" s="49">
        <v>186660.6</v>
      </c>
      <c r="Y54" s="49">
        <v>1233854</v>
      </c>
    </row>
    <row r="55" spans="1:25" ht="12.75">
      <c r="A55" s="46">
        <v>6</v>
      </c>
      <c r="B55" s="46">
        <v>20</v>
      </c>
      <c r="C55" s="46">
        <v>2</v>
      </c>
      <c r="D55" s="41">
        <v>2</v>
      </c>
      <c r="E55" s="47"/>
      <c r="F55" s="48" t="s">
        <v>274</v>
      </c>
      <c r="G55" s="58" t="s">
        <v>320</v>
      </c>
      <c r="H55" s="49">
        <v>32974384.9</v>
      </c>
      <c r="I55" s="49">
        <v>5780631.68</v>
      </c>
      <c r="J55" s="49">
        <v>579818</v>
      </c>
      <c r="K55" s="49">
        <v>6218865.56</v>
      </c>
      <c r="L55" s="49">
        <v>0</v>
      </c>
      <c r="M55" s="49">
        <v>90300</v>
      </c>
      <c r="N55" s="49">
        <v>5086445.29</v>
      </c>
      <c r="O55" s="49">
        <v>343170.9</v>
      </c>
      <c r="P55" s="49">
        <v>7474589</v>
      </c>
      <c r="Q55" s="49">
        <v>74745</v>
      </c>
      <c r="R55" s="49">
        <v>1317399.98</v>
      </c>
      <c r="S55" s="49">
        <v>0</v>
      </c>
      <c r="T55" s="49">
        <v>68590</v>
      </c>
      <c r="U55" s="49">
        <v>1688775</v>
      </c>
      <c r="V55" s="49">
        <v>1021294</v>
      </c>
      <c r="W55" s="49">
        <v>2090312.49</v>
      </c>
      <c r="X55" s="49">
        <v>0</v>
      </c>
      <c r="Y55" s="49">
        <v>1139448</v>
      </c>
    </row>
    <row r="56" spans="1:25" ht="12.75">
      <c r="A56" s="46">
        <v>6</v>
      </c>
      <c r="B56" s="46">
        <v>19</v>
      </c>
      <c r="C56" s="46">
        <v>2</v>
      </c>
      <c r="D56" s="41">
        <v>2</v>
      </c>
      <c r="E56" s="47"/>
      <c r="F56" s="48" t="s">
        <v>274</v>
      </c>
      <c r="G56" s="58" t="s">
        <v>321</v>
      </c>
      <c r="H56" s="49">
        <v>32059942.78</v>
      </c>
      <c r="I56" s="49">
        <v>1020860.98</v>
      </c>
      <c r="J56" s="49">
        <v>247250</v>
      </c>
      <c r="K56" s="49">
        <v>14352555</v>
      </c>
      <c r="L56" s="49">
        <v>3000</v>
      </c>
      <c r="M56" s="49">
        <v>479687.24</v>
      </c>
      <c r="N56" s="49">
        <v>4696291.65</v>
      </c>
      <c r="O56" s="49">
        <v>610945.96</v>
      </c>
      <c r="P56" s="49">
        <v>4400590.97</v>
      </c>
      <c r="Q56" s="49">
        <v>37000</v>
      </c>
      <c r="R56" s="49">
        <v>1911989.1</v>
      </c>
      <c r="S56" s="49">
        <v>0</v>
      </c>
      <c r="T56" s="49">
        <v>7000</v>
      </c>
      <c r="U56" s="49">
        <v>1992406.7</v>
      </c>
      <c r="V56" s="49">
        <v>427759.69</v>
      </c>
      <c r="W56" s="49">
        <v>1272850</v>
      </c>
      <c r="X56" s="49">
        <v>304000</v>
      </c>
      <c r="Y56" s="49">
        <v>295755.49</v>
      </c>
    </row>
    <row r="57" spans="1:25" ht="12.75">
      <c r="A57" s="46">
        <v>6</v>
      </c>
      <c r="B57" s="46">
        <v>19</v>
      </c>
      <c r="C57" s="46">
        <v>3</v>
      </c>
      <c r="D57" s="41">
        <v>2</v>
      </c>
      <c r="E57" s="47"/>
      <c r="F57" s="48" t="s">
        <v>274</v>
      </c>
      <c r="G57" s="58" t="s">
        <v>322</v>
      </c>
      <c r="H57" s="49">
        <v>31634546.08</v>
      </c>
      <c r="I57" s="49">
        <v>7848</v>
      </c>
      <c r="J57" s="49">
        <v>0</v>
      </c>
      <c r="K57" s="49">
        <v>11517253.23</v>
      </c>
      <c r="L57" s="49">
        <v>10000</v>
      </c>
      <c r="M57" s="49">
        <v>678973.7</v>
      </c>
      <c r="N57" s="49">
        <v>3197289.26</v>
      </c>
      <c r="O57" s="49">
        <v>247255</v>
      </c>
      <c r="P57" s="49">
        <v>6623717.45</v>
      </c>
      <c r="Q57" s="49">
        <v>70000</v>
      </c>
      <c r="R57" s="49">
        <v>1370003.11</v>
      </c>
      <c r="S57" s="49">
        <v>0</v>
      </c>
      <c r="T57" s="49">
        <v>20500</v>
      </c>
      <c r="U57" s="49">
        <v>2684600</v>
      </c>
      <c r="V57" s="49">
        <v>311270</v>
      </c>
      <c r="W57" s="49">
        <v>4330521</v>
      </c>
      <c r="X57" s="49">
        <v>74000</v>
      </c>
      <c r="Y57" s="49">
        <v>491315.33</v>
      </c>
    </row>
    <row r="58" spans="1:25" ht="12.75">
      <c r="A58" s="46">
        <v>6</v>
      </c>
      <c r="B58" s="46">
        <v>4</v>
      </c>
      <c r="C58" s="46">
        <v>3</v>
      </c>
      <c r="D58" s="41">
        <v>2</v>
      </c>
      <c r="E58" s="47"/>
      <c r="F58" s="48" t="s">
        <v>274</v>
      </c>
      <c r="G58" s="58" t="s">
        <v>323</v>
      </c>
      <c r="H58" s="49">
        <v>31010339.94</v>
      </c>
      <c r="I58" s="49">
        <v>386500</v>
      </c>
      <c r="J58" s="49">
        <v>0</v>
      </c>
      <c r="K58" s="49">
        <v>2844349</v>
      </c>
      <c r="L58" s="49">
        <v>0</v>
      </c>
      <c r="M58" s="49">
        <v>90291</v>
      </c>
      <c r="N58" s="49">
        <v>3546349.32</v>
      </c>
      <c r="O58" s="49">
        <v>1322637</v>
      </c>
      <c r="P58" s="49">
        <v>10818941</v>
      </c>
      <c r="Q58" s="49">
        <v>71750</v>
      </c>
      <c r="R58" s="49">
        <v>2670913.78</v>
      </c>
      <c r="S58" s="49">
        <v>42800</v>
      </c>
      <c r="T58" s="49">
        <v>45000</v>
      </c>
      <c r="U58" s="49">
        <v>2661123.59</v>
      </c>
      <c r="V58" s="49">
        <v>2285473</v>
      </c>
      <c r="W58" s="49">
        <v>3668530</v>
      </c>
      <c r="X58" s="49">
        <v>46900</v>
      </c>
      <c r="Y58" s="49">
        <v>508782.25</v>
      </c>
    </row>
    <row r="59" spans="1:25" ht="12.75">
      <c r="A59" s="46">
        <v>6</v>
      </c>
      <c r="B59" s="46">
        <v>4</v>
      </c>
      <c r="C59" s="46">
        <v>4</v>
      </c>
      <c r="D59" s="41">
        <v>2</v>
      </c>
      <c r="E59" s="47"/>
      <c r="F59" s="48" t="s">
        <v>274</v>
      </c>
      <c r="G59" s="58" t="s">
        <v>277</v>
      </c>
      <c r="H59" s="49">
        <v>104768034.56</v>
      </c>
      <c r="I59" s="49">
        <v>1174000</v>
      </c>
      <c r="J59" s="49">
        <v>548540</v>
      </c>
      <c r="K59" s="49">
        <v>18692943.5</v>
      </c>
      <c r="L59" s="49">
        <v>0</v>
      </c>
      <c r="M59" s="49">
        <v>1906100</v>
      </c>
      <c r="N59" s="49">
        <v>14629463.24</v>
      </c>
      <c r="O59" s="49">
        <v>803050</v>
      </c>
      <c r="P59" s="49">
        <v>19003236</v>
      </c>
      <c r="Q59" s="49">
        <v>76280</v>
      </c>
      <c r="R59" s="49">
        <v>4126528.12</v>
      </c>
      <c r="S59" s="49">
        <v>571764</v>
      </c>
      <c r="T59" s="49">
        <v>60000</v>
      </c>
      <c r="U59" s="49">
        <v>5833419.7</v>
      </c>
      <c r="V59" s="49">
        <v>5793504.06</v>
      </c>
      <c r="W59" s="49">
        <v>26714149</v>
      </c>
      <c r="X59" s="49">
        <v>3931500</v>
      </c>
      <c r="Y59" s="49">
        <v>903556.94</v>
      </c>
    </row>
    <row r="60" spans="1:25" ht="12.75">
      <c r="A60" s="46">
        <v>6</v>
      </c>
      <c r="B60" s="46">
        <v>9</v>
      </c>
      <c r="C60" s="46">
        <v>6</v>
      </c>
      <c r="D60" s="41">
        <v>2</v>
      </c>
      <c r="E60" s="47"/>
      <c r="F60" s="48" t="s">
        <v>274</v>
      </c>
      <c r="G60" s="58" t="s">
        <v>324</v>
      </c>
      <c r="H60" s="49">
        <v>63041743.38</v>
      </c>
      <c r="I60" s="49">
        <v>6753877.04</v>
      </c>
      <c r="J60" s="49">
        <v>0</v>
      </c>
      <c r="K60" s="49">
        <v>12803185.54</v>
      </c>
      <c r="L60" s="49">
        <v>20582.84</v>
      </c>
      <c r="M60" s="49">
        <v>1899732.38</v>
      </c>
      <c r="N60" s="49">
        <v>5291462.12</v>
      </c>
      <c r="O60" s="49">
        <v>1179135.74</v>
      </c>
      <c r="P60" s="49">
        <v>20870790.15</v>
      </c>
      <c r="Q60" s="49">
        <v>180460</v>
      </c>
      <c r="R60" s="49">
        <v>2071887.39</v>
      </c>
      <c r="S60" s="49">
        <v>0</v>
      </c>
      <c r="T60" s="49">
        <v>28804</v>
      </c>
      <c r="U60" s="49">
        <v>3207909</v>
      </c>
      <c r="V60" s="49">
        <v>4312285.16</v>
      </c>
      <c r="W60" s="49">
        <v>2104979.12</v>
      </c>
      <c r="X60" s="49">
        <v>642166.9</v>
      </c>
      <c r="Y60" s="49">
        <v>1674486</v>
      </c>
    </row>
    <row r="61" spans="1:25" ht="12.75">
      <c r="A61" s="46">
        <v>6</v>
      </c>
      <c r="B61" s="46">
        <v>13</v>
      </c>
      <c r="C61" s="46">
        <v>2</v>
      </c>
      <c r="D61" s="41">
        <v>2</v>
      </c>
      <c r="E61" s="47"/>
      <c r="F61" s="48" t="s">
        <v>274</v>
      </c>
      <c r="G61" s="58" t="s">
        <v>325</v>
      </c>
      <c r="H61" s="49">
        <v>40304623.23</v>
      </c>
      <c r="I61" s="49">
        <v>2130447</v>
      </c>
      <c r="J61" s="49">
        <v>180000</v>
      </c>
      <c r="K61" s="49">
        <v>13857742.1</v>
      </c>
      <c r="L61" s="49">
        <v>0</v>
      </c>
      <c r="M61" s="49">
        <v>415806</v>
      </c>
      <c r="N61" s="49">
        <v>3748512</v>
      </c>
      <c r="O61" s="49">
        <v>374500</v>
      </c>
      <c r="P61" s="49">
        <v>9536154.68</v>
      </c>
      <c r="Q61" s="49">
        <v>61500</v>
      </c>
      <c r="R61" s="49">
        <v>1564881.5</v>
      </c>
      <c r="S61" s="49">
        <v>88408</v>
      </c>
      <c r="T61" s="49">
        <v>15000</v>
      </c>
      <c r="U61" s="49">
        <v>1791584</v>
      </c>
      <c r="V61" s="49">
        <v>1182200</v>
      </c>
      <c r="W61" s="49">
        <v>3892278.95</v>
      </c>
      <c r="X61" s="49">
        <v>277000</v>
      </c>
      <c r="Y61" s="49">
        <v>1188609</v>
      </c>
    </row>
    <row r="62" spans="1:25" ht="12.75">
      <c r="A62" s="46">
        <v>6</v>
      </c>
      <c r="B62" s="46">
        <v>14</v>
      </c>
      <c r="C62" s="46">
        <v>3</v>
      </c>
      <c r="D62" s="41">
        <v>2</v>
      </c>
      <c r="E62" s="47"/>
      <c r="F62" s="48" t="s">
        <v>274</v>
      </c>
      <c r="G62" s="58" t="s">
        <v>326</v>
      </c>
      <c r="H62" s="49">
        <v>35224142</v>
      </c>
      <c r="I62" s="49">
        <v>4599862.9</v>
      </c>
      <c r="J62" s="49">
        <v>346000</v>
      </c>
      <c r="K62" s="49">
        <v>7999606.66</v>
      </c>
      <c r="L62" s="49">
        <v>0</v>
      </c>
      <c r="M62" s="49">
        <v>2842549.5</v>
      </c>
      <c r="N62" s="49">
        <v>3637308.06</v>
      </c>
      <c r="O62" s="49">
        <v>218500</v>
      </c>
      <c r="P62" s="49">
        <v>7191182.2</v>
      </c>
      <c r="Q62" s="49">
        <v>90000</v>
      </c>
      <c r="R62" s="49">
        <v>1107933.72</v>
      </c>
      <c r="S62" s="49">
        <v>1224</v>
      </c>
      <c r="T62" s="49">
        <v>14000</v>
      </c>
      <c r="U62" s="49">
        <v>2210405</v>
      </c>
      <c r="V62" s="49">
        <v>1465006.73</v>
      </c>
      <c r="W62" s="49">
        <v>2224059.23</v>
      </c>
      <c r="X62" s="49">
        <v>90000</v>
      </c>
      <c r="Y62" s="49">
        <v>1186504</v>
      </c>
    </row>
    <row r="63" spans="1:25" ht="12.75">
      <c r="A63" s="46">
        <v>6</v>
      </c>
      <c r="B63" s="46">
        <v>1</v>
      </c>
      <c r="C63" s="46">
        <v>5</v>
      </c>
      <c r="D63" s="41">
        <v>2</v>
      </c>
      <c r="E63" s="47"/>
      <c r="F63" s="48" t="s">
        <v>274</v>
      </c>
      <c r="G63" s="58" t="s">
        <v>327</v>
      </c>
      <c r="H63" s="49">
        <v>47335009.91</v>
      </c>
      <c r="I63" s="49">
        <v>4061445</v>
      </c>
      <c r="J63" s="49">
        <v>1335067</v>
      </c>
      <c r="K63" s="49">
        <v>9231631</v>
      </c>
      <c r="L63" s="49">
        <v>0</v>
      </c>
      <c r="M63" s="49">
        <v>479592</v>
      </c>
      <c r="N63" s="49">
        <v>4890108.62</v>
      </c>
      <c r="O63" s="49">
        <v>321292</v>
      </c>
      <c r="P63" s="49">
        <v>12532359</v>
      </c>
      <c r="Q63" s="49">
        <v>135000</v>
      </c>
      <c r="R63" s="49">
        <v>2147494.01</v>
      </c>
      <c r="S63" s="49">
        <v>5034</v>
      </c>
      <c r="T63" s="49">
        <v>36265</v>
      </c>
      <c r="U63" s="49">
        <v>2999944</v>
      </c>
      <c r="V63" s="49">
        <v>2312650</v>
      </c>
      <c r="W63" s="49">
        <v>3395266.62</v>
      </c>
      <c r="X63" s="49">
        <v>2946385.63</v>
      </c>
      <c r="Y63" s="49">
        <v>505476.03</v>
      </c>
    </row>
    <row r="64" spans="1:25" ht="12.75">
      <c r="A64" s="46">
        <v>6</v>
      </c>
      <c r="B64" s="46">
        <v>18</v>
      </c>
      <c r="C64" s="46">
        <v>3</v>
      </c>
      <c r="D64" s="41">
        <v>2</v>
      </c>
      <c r="E64" s="47"/>
      <c r="F64" s="48" t="s">
        <v>274</v>
      </c>
      <c r="G64" s="58" t="s">
        <v>328</v>
      </c>
      <c r="H64" s="49">
        <v>31999580.94</v>
      </c>
      <c r="I64" s="49">
        <v>3953000</v>
      </c>
      <c r="J64" s="49">
        <v>195000</v>
      </c>
      <c r="K64" s="49">
        <v>4283964.68</v>
      </c>
      <c r="L64" s="49">
        <v>0</v>
      </c>
      <c r="M64" s="49">
        <v>143500</v>
      </c>
      <c r="N64" s="49">
        <v>3771108.67</v>
      </c>
      <c r="O64" s="49">
        <v>4339397</v>
      </c>
      <c r="P64" s="49">
        <v>5901267</v>
      </c>
      <c r="Q64" s="49">
        <v>37000</v>
      </c>
      <c r="R64" s="49">
        <v>969470.47</v>
      </c>
      <c r="S64" s="49">
        <v>150396.8</v>
      </c>
      <c r="T64" s="49">
        <v>42400</v>
      </c>
      <c r="U64" s="49">
        <v>1585600</v>
      </c>
      <c r="V64" s="49">
        <v>1589075</v>
      </c>
      <c r="W64" s="49">
        <v>4504940</v>
      </c>
      <c r="X64" s="49">
        <v>208500</v>
      </c>
      <c r="Y64" s="49">
        <v>324961.32</v>
      </c>
    </row>
    <row r="65" spans="1:25" ht="12.75">
      <c r="A65" s="46">
        <v>6</v>
      </c>
      <c r="B65" s="46">
        <v>9</v>
      </c>
      <c r="C65" s="46">
        <v>7</v>
      </c>
      <c r="D65" s="41">
        <v>2</v>
      </c>
      <c r="E65" s="47"/>
      <c r="F65" s="48" t="s">
        <v>274</v>
      </c>
      <c r="G65" s="58" t="s">
        <v>329</v>
      </c>
      <c r="H65" s="49">
        <v>107740022.64</v>
      </c>
      <c r="I65" s="49">
        <v>12104000</v>
      </c>
      <c r="J65" s="49">
        <v>0</v>
      </c>
      <c r="K65" s="49">
        <v>6342142.25</v>
      </c>
      <c r="L65" s="49">
        <v>0</v>
      </c>
      <c r="M65" s="49">
        <v>5158167.73</v>
      </c>
      <c r="N65" s="49">
        <v>10675211.75</v>
      </c>
      <c r="O65" s="49">
        <v>833885.72</v>
      </c>
      <c r="P65" s="49">
        <v>45669982.97</v>
      </c>
      <c r="Q65" s="49">
        <v>456738.36</v>
      </c>
      <c r="R65" s="49">
        <v>2884097.44</v>
      </c>
      <c r="S65" s="49">
        <v>714920</v>
      </c>
      <c r="T65" s="49">
        <v>39800</v>
      </c>
      <c r="U65" s="49">
        <v>6181759.97</v>
      </c>
      <c r="V65" s="49">
        <v>9852792.16</v>
      </c>
      <c r="W65" s="49">
        <v>3406326.54</v>
      </c>
      <c r="X65" s="49">
        <v>1194800</v>
      </c>
      <c r="Y65" s="49">
        <v>2225397.75</v>
      </c>
    </row>
    <row r="66" spans="1:25" ht="12.75">
      <c r="A66" s="46">
        <v>6</v>
      </c>
      <c r="B66" s="46">
        <v>8</v>
      </c>
      <c r="C66" s="46">
        <v>4</v>
      </c>
      <c r="D66" s="41">
        <v>2</v>
      </c>
      <c r="E66" s="47"/>
      <c r="F66" s="48" t="s">
        <v>274</v>
      </c>
      <c r="G66" s="58" t="s">
        <v>330</v>
      </c>
      <c r="H66" s="49">
        <v>25682386.26</v>
      </c>
      <c r="I66" s="49">
        <v>1085200</v>
      </c>
      <c r="J66" s="49">
        <v>251700</v>
      </c>
      <c r="K66" s="49">
        <v>2763447.3</v>
      </c>
      <c r="L66" s="49">
        <v>0</v>
      </c>
      <c r="M66" s="49">
        <v>24000</v>
      </c>
      <c r="N66" s="49">
        <v>3109620</v>
      </c>
      <c r="O66" s="49">
        <v>824740.4</v>
      </c>
      <c r="P66" s="49">
        <v>5201969</v>
      </c>
      <c r="Q66" s="49">
        <v>48000</v>
      </c>
      <c r="R66" s="49">
        <v>1340397</v>
      </c>
      <c r="S66" s="49">
        <v>1020</v>
      </c>
      <c r="T66" s="49">
        <v>20000</v>
      </c>
      <c r="U66" s="49">
        <v>1489758</v>
      </c>
      <c r="V66" s="49">
        <v>4960716.2</v>
      </c>
      <c r="W66" s="49">
        <v>4201482.36</v>
      </c>
      <c r="X66" s="49">
        <v>30000</v>
      </c>
      <c r="Y66" s="49">
        <v>330336</v>
      </c>
    </row>
    <row r="67" spans="1:25" ht="12.75">
      <c r="A67" s="46">
        <v>6</v>
      </c>
      <c r="B67" s="46">
        <v>3</v>
      </c>
      <c r="C67" s="46">
        <v>6</v>
      </c>
      <c r="D67" s="41">
        <v>2</v>
      </c>
      <c r="E67" s="47"/>
      <c r="F67" s="48" t="s">
        <v>274</v>
      </c>
      <c r="G67" s="58" t="s">
        <v>331</v>
      </c>
      <c r="H67" s="49">
        <v>36542859.82</v>
      </c>
      <c r="I67" s="49">
        <v>2126000</v>
      </c>
      <c r="J67" s="49">
        <v>35000</v>
      </c>
      <c r="K67" s="49">
        <v>4354992.77</v>
      </c>
      <c r="L67" s="49">
        <v>418717.08</v>
      </c>
      <c r="M67" s="49">
        <v>12500</v>
      </c>
      <c r="N67" s="49">
        <v>9930490.97</v>
      </c>
      <c r="O67" s="49">
        <v>130000</v>
      </c>
      <c r="P67" s="49">
        <v>9148447.13</v>
      </c>
      <c r="Q67" s="49">
        <v>85000</v>
      </c>
      <c r="R67" s="49">
        <v>1988847.27</v>
      </c>
      <c r="S67" s="49">
        <v>0</v>
      </c>
      <c r="T67" s="49">
        <v>0</v>
      </c>
      <c r="U67" s="49">
        <v>2399100</v>
      </c>
      <c r="V67" s="49">
        <v>4961096.4</v>
      </c>
      <c r="W67" s="49">
        <v>606818.2</v>
      </c>
      <c r="X67" s="49">
        <v>103000</v>
      </c>
      <c r="Y67" s="49">
        <v>242850</v>
      </c>
    </row>
    <row r="68" spans="1:25" ht="12.75">
      <c r="A68" s="46">
        <v>6</v>
      </c>
      <c r="B68" s="46">
        <v>12</v>
      </c>
      <c r="C68" s="46">
        <v>3</v>
      </c>
      <c r="D68" s="41">
        <v>2</v>
      </c>
      <c r="E68" s="47"/>
      <c r="F68" s="48" t="s">
        <v>274</v>
      </c>
      <c r="G68" s="58" t="s">
        <v>332</v>
      </c>
      <c r="H68" s="49">
        <v>43770180.54</v>
      </c>
      <c r="I68" s="49">
        <v>3455022</v>
      </c>
      <c r="J68" s="49">
        <v>0</v>
      </c>
      <c r="K68" s="49">
        <v>10274550.62</v>
      </c>
      <c r="L68" s="49">
        <v>0</v>
      </c>
      <c r="M68" s="49">
        <v>609551.72</v>
      </c>
      <c r="N68" s="49">
        <v>4429864.62</v>
      </c>
      <c r="O68" s="49">
        <v>769380.78</v>
      </c>
      <c r="P68" s="49">
        <v>11577309.73</v>
      </c>
      <c r="Q68" s="49">
        <v>119000</v>
      </c>
      <c r="R68" s="49">
        <v>2523025</v>
      </c>
      <c r="S68" s="49">
        <v>8039.75</v>
      </c>
      <c r="T68" s="49">
        <v>20000</v>
      </c>
      <c r="U68" s="49">
        <v>4014775.03</v>
      </c>
      <c r="V68" s="49">
        <v>3029546.33</v>
      </c>
      <c r="W68" s="49">
        <v>1965179.96</v>
      </c>
      <c r="X68" s="49">
        <v>60000</v>
      </c>
      <c r="Y68" s="49">
        <v>914935</v>
      </c>
    </row>
    <row r="69" spans="1:25" ht="12.75">
      <c r="A69" s="46">
        <v>6</v>
      </c>
      <c r="B69" s="46">
        <v>15</v>
      </c>
      <c r="C69" s="46">
        <v>4</v>
      </c>
      <c r="D69" s="41">
        <v>2</v>
      </c>
      <c r="E69" s="47"/>
      <c r="F69" s="48" t="s">
        <v>274</v>
      </c>
      <c r="G69" s="58" t="s">
        <v>333</v>
      </c>
      <c r="H69" s="49">
        <v>62731708</v>
      </c>
      <c r="I69" s="49">
        <v>663090.66</v>
      </c>
      <c r="J69" s="49">
        <v>315967</v>
      </c>
      <c r="K69" s="49">
        <v>4042720.36</v>
      </c>
      <c r="L69" s="49">
        <v>0</v>
      </c>
      <c r="M69" s="49">
        <v>144915.9</v>
      </c>
      <c r="N69" s="49">
        <v>5156639.83</v>
      </c>
      <c r="O69" s="49">
        <v>542190.97</v>
      </c>
      <c r="P69" s="49">
        <v>28768391.48</v>
      </c>
      <c r="Q69" s="49">
        <v>130000</v>
      </c>
      <c r="R69" s="49">
        <v>2557318.38</v>
      </c>
      <c r="S69" s="49">
        <v>0</v>
      </c>
      <c r="T69" s="49">
        <v>45000</v>
      </c>
      <c r="U69" s="49">
        <v>4568975</v>
      </c>
      <c r="V69" s="49">
        <v>2038315.9</v>
      </c>
      <c r="W69" s="49">
        <v>3357073.34</v>
      </c>
      <c r="X69" s="49">
        <v>10133000</v>
      </c>
      <c r="Y69" s="49">
        <v>268109.18</v>
      </c>
    </row>
    <row r="70" spans="1:25" ht="12.75">
      <c r="A70" s="46">
        <v>6</v>
      </c>
      <c r="B70" s="46">
        <v>16</v>
      </c>
      <c r="C70" s="46">
        <v>2</v>
      </c>
      <c r="D70" s="41">
        <v>2</v>
      </c>
      <c r="E70" s="47"/>
      <c r="F70" s="48" t="s">
        <v>274</v>
      </c>
      <c r="G70" s="58" t="s">
        <v>334</v>
      </c>
      <c r="H70" s="49">
        <v>60666164.94</v>
      </c>
      <c r="I70" s="49">
        <v>11195000</v>
      </c>
      <c r="J70" s="49">
        <v>0</v>
      </c>
      <c r="K70" s="49">
        <v>3692255</v>
      </c>
      <c r="L70" s="49">
        <v>0</v>
      </c>
      <c r="M70" s="49">
        <v>69000</v>
      </c>
      <c r="N70" s="49">
        <v>5597895</v>
      </c>
      <c r="O70" s="49">
        <v>708400</v>
      </c>
      <c r="P70" s="49">
        <v>22595411.7</v>
      </c>
      <c r="Q70" s="49">
        <v>153310</v>
      </c>
      <c r="R70" s="49">
        <v>1988418.24</v>
      </c>
      <c r="S70" s="49">
        <v>3352</v>
      </c>
      <c r="T70" s="49">
        <v>44150</v>
      </c>
      <c r="U70" s="49">
        <v>4017839</v>
      </c>
      <c r="V70" s="49">
        <v>1711721</v>
      </c>
      <c r="W70" s="49">
        <v>7863280</v>
      </c>
      <c r="X70" s="49">
        <v>73000</v>
      </c>
      <c r="Y70" s="49">
        <v>953133</v>
      </c>
    </row>
    <row r="71" spans="1:25" ht="12.75">
      <c r="A71" s="46">
        <v>6</v>
      </c>
      <c r="B71" s="46">
        <v>1</v>
      </c>
      <c r="C71" s="46">
        <v>6</v>
      </c>
      <c r="D71" s="41">
        <v>2</v>
      </c>
      <c r="E71" s="47"/>
      <c r="F71" s="48" t="s">
        <v>274</v>
      </c>
      <c r="G71" s="58" t="s">
        <v>335</v>
      </c>
      <c r="H71" s="49">
        <v>47790926.6</v>
      </c>
      <c r="I71" s="49">
        <v>1854305.46</v>
      </c>
      <c r="J71" s="49">
        <v>450000</v>
      </c>
      <c r="K71" s="49">
        <v>16946186.56</v>
      </c>
      <c r="L71" s="49">
        <v>0</v>
      </c>
      <c r="M71" s="49">
        <v>175000</v>
      </c>
      <c r="N71" s="49">
        <v>7512072</v>
      </c>
      <c r="O71" s="49">
        <v>346553</v>
      </c>
      <c r="P71" s="49">
        <v>6972216</v>
      </c>
      <c r="Q71" s="49">
        <v>75000</v>
      </c>
      <c r="R71" s="49">
        <v>2657632.77</v>
      </c>
      <c r="S71" s="49">
        <v>115976</v>
      </c>
      <c r="T71" s="49">
        <v>3500</v>
      </c>
      <c r="U71" s="49">
        <v>1417498</v>
      </c>
      <c r="V71" s="49">
        <v>2030237.81</v>
      </c>
      <c r="W71" s="49">
        <v>6099000</v>
      </c>
      <c r="X71" s="49">
        <v>7200</v>
      </c>
      <c r="Y71" s="49">
        <v>1128549</v>
      </c>
    </row>
    <row r="72" spans="1:25" ht="12.75">
      <c r="A72" s="46">
        <v>6</v>
      </c>
      <c r="B72" s="46">
        <v>15</v>
      </c>
      <c r="C72" s="46">
        <v>5</v>
      </c>
      <c r="D72" s="41">
        <v>2</v>
      </c>
      <c r="E72" s="47"/>
      <c r="F72" s="48" t="s">
        <v>274</v>
      </c>
      <c r="G72" s="58" t="s">
        <v>336</v>
      </c>
      <c r="H72" s="49">
        <v>35688373.77</v>
      </c>
      <c r="I72" s="49">
        <v>5534438.14</v>
      </c>
      <c r="J72" s="49">
        <v>492500</v>
      </c>
      <c r="K72" s="49">
        <v>2594772</v>
      </c>
      <c r="L72" s="49">
        <v>0</v>
      </c>
      <c r="M72" s="49">
        <v>370453</v>
      </c>
      <c r="N72" s="49">
        <v>3416431.65</v>
      </c>
      <c r="O72" s="49">
        <v>1053100.34</v>
      </c>
      <c r="P72" s="49">
        <v>12426923</v>
      </c>
      <c r="Q72" s="49">
        <v>80000</v>
      </c>
      <c r="R72" s="49">
        <v>1843181.37</v>
      </c>
      <c r="S72" s="49">
        <v>119408</v>
      </c>
      <c r="T72" s="49">
        <v>37000</v>
      </c>
      <c r="U72" s="49">
        <v>1833769</v>
      </c>
      <c r="V72" s="49">
        <v>2719085.27</v>
      </c>
      <c r="W72" s="49">
        <v>2530656</v>
      </c>
      <c r="X72" s="49">
        <v>162000</v>
      </c>
      <c r="Y72" s="49">
        <v>474656</v>
      </c>
    </row>
    <row r="73" spans="1:25" ht="12.75">
      <c r="A73" s="46">
        <v>6</v>
      </c>
      <c r="B73" s="46">
        <v>20</v>
      </c>
      <c r="C73" s="46">
        <v>3</v>
      </c>
      <c r="D73" s="41">
        <v>2</v>
      </c>
      <c r="E73" s="47"/>
      <c r="F73" s="48" t="s">
        <v>274</v>
      </c>
      <c r="G73" s="58" t="s">
        <v>337</v>
      </c>
      <c r="H73" s="49">
        <v>38452733.68</v>
      </c>
      <c r="I73" s="49">
        <v>1316209.2</v>
      </c>
      <c r="J73" s="49">
        <v>179100</v>
      </c>
      <c r="K73" s="49">
        <v>2673374.61</v>
      </c>
      <c r="L73" s="49">
        <v>159687.14</v>
      </c>
      <c r="M73" s="49">
        <v>449122.89</v>
      </c>
      <c r="N73" s="49">
        <v>6855628.12</v>
      </c>
      <c r="O73" s="49">
        <v>331147.14</v>
      </c>
      <c r="P73" s="49">
        <v>16926674.74</v>
      </c>
      <c r="Q73" s="49">
        <v>54000</v>
      </c>
      <c r="R73" s="49">
        <v>2134940.01</v>
      </c>
      <c r="S73" s="49">
        <v>310631.16</v>
      </c>
      <c r="T73" s="49">
        <v>28600</v>
      </c>
      <c r="U73" s="49">
        <v>2863733.33</v>
      </c>
      <c r="V73" s="49">
        <v>2559732.2</v>
      </c>
      <c r="W73" s="49">
        <v>1120304.14</v>
      </c>
      <c r="X73" s="49">
        <v>42400</v>
      </c>
      <c r="Y73" s="49">
        <v>447449</v>
      </c>
    </row>
    <row r="74" spans="1:25" ht="12.75">
      <c r="A74" s="46">
        <v>6</v>
      </c>
      <c r="B74" s="46">
        <v>9</v>
      </c>
      <c r="C74" s="46">
        <v>8</v>
      </c>
      <c r="D74" s="41">
        <v>2</v>
      </c>
      <c r="E74" s="47"/>
      <c r="F74" s="48" t="s">
        <v>274</v>
      </c>
      <c r="G74" s="58" t="s">
        <v>338</v>
      </c>
      <c r="H74" s="49">
        <v>101877415.21</v>
      </c>
      <c r="I74" s="49">
        <v>16112713.33</v>
      </c>
      <c r="J74" s="49">
        <v>830100</v>
      </c>
      <c r="K74" s="49">
        <v>19850508.41</v>
      </c>
      <c r="L74" s="49">
        <v>3500</v>
      </c>
      <c r="M74" s="49">
        <v>994861.33</v>
      </c>
      <c r="N74" s="49">
        <v>9234458.19</v>
      </c>
      <c r="O74" s="49">
        <v>2261456.5</v>
      </c>
      <c r="P74" s="49">
        <v>29071322.49</v>
      </c>
      <c r="Q74" s="49">
        <v>336479</v>
      </c>
      <c r="R74" s="49">
        <v>3866430.15</v>
      </c>
      <c r="S74" s="49">
        <v>148892.77</v>
      </c>
      <c r="T74" s="49">
        <v>90070</v>
      </c>
      <c r="U74" s="49">
        <v>6465422.97</v>
      </c>
      <c r="V74" s="49">
        <v>7428022.76</v>
      </c>
      <c r="W74" s="49">
        <v>3386766.91</v>
      </c>
      <c r="X74" s="49">
        <v>564902</v>
      </c>
      <c r="Y74" s="49">
        <v>1231508.4</v>
      </c>
    </row>
    <row r="75" spans="1:25" ht="12.75">
      <c r="A75" s="46">
        <v>6</v>
      </c>
      <c r="B75" s="46">
        <v>1</v>
      </c>
      <c r="C75" s="46">
        <v>7</v>
      </c>
      <c r="D75" s="41">
        <v>2</v>
      </c>
      <c r="E75" s="47"/>
      <c r="F75" s="48" t="s">
        <v>274</v>
      </c>
      <c r="G75" s="58" t="s">
        <v>339</v>
      </c>
      <c r="H75" s="49">
        <v>51359735</v>
      </c>
      <c r="I75" s="49">
        <v>16432</v>
      </c>
      <c r="J75" s="49">
        <v>335954</v>
      </c>
      <c r="K75" s="49">
        <v>20543293</v>
      </c>
      <c r="L75" s="49">
        <v>2000</v>
      </c>
      <c r="M75" s="49">
        <v>978944</v>
      </c>
      <c r="N75" s="49">
        <v>3481787.91</v>
      </c>
      <c r="O75" s="49">
        <v>175700</v>
      </c>
      <c r="P75" s="49">
        <v>14607589</v>
      </c>
      <c r="Q75" s="49">
        <v>80511</v>
      </c>
      <c r="R75" s="49">
        <v>2007241.94</v>
      </c>
      <c r="S75" s="49">
        <v>181302.15</v>
      </c>
      <c r="T75" s="49">
        <v>30706</v>
      </c>
      <c r="U75" s="49">
        <v>1891073</v>
      </c>
      <c r="V75" s="49">
        <v>1918853</v>
      </c>
      <c r="W75" s="49">
        <v>4309772</v>
      </c>
      <c r="X75" s="49">
        <v>22840</v>
      </c>
      <c r="Y75" s="49">
        <v>775736</v>
      </c>
    </row>
    <row r="76" spans="1:25" ht="12.75">
      <c r="A76" s="46">
        <v>6</v>
      </c>
      <c r="B76" s="46">
        <v>14</v>
      </c>
      <c r="C76" s="46">
        <v>5</v>
      </c>
      <c r="D76" s="41">
        <v>2</v>
      </c>
      <c r="E76" s="47"/>
      <c r="F76" s="48" t="s">
        <v>274</v>
      </c>
      <c r="G76" s="58" t="s">
        <v>340</v>
      </c>
      <c r="H76" s="49">
        <v>69468915.86</v>
      </c>
      <c r="I76" s="49">
        <v>4571402</v>
      </c>
      <c r="J76" s="49">
        <v>350243.16</v>
      </c>
      <c r="K76" s="49">
        <v>6873202</v>
      </c>
      <c r="L76" s="49">
        <v>0</v>
      </c>
      <c r="M76" s="49">
        <v>7146435.22</v>
      </c>
      <c r="N76" s="49">
        <v>6238675.57</v>
      </c>
      <c r="O76" s="49">
        <v>982376.18</v>
      </c>
      <c r="P76" s="49">
        <v>19970972.49</v>
      </c>
      <c r="Q76" s="49">
        <v>156700</v>
      </c>
      <c r="R76" s="49">
        <v>4137576.13</v>
      </c>
      <c r="S76" s="49">
        <v>27612</v>
      </c>
      <c r="T76" s="49">
        <v>39750</v>
      </c>
      <c r="U76" s="49">
        <v>5518130</v>
      </c>
      <c r="V76" s="49">
        <v>7481609.98</v>
      </c>
      <c r="W76" s="49">
        <v>2234890</v>
      </c>
      <c r="X76" s="49">
        <v>314143</v>
      </c>
      <c r="Y76" s="49">
        <v>3425198.13</v>
      </c>
    </row>
    <row r="77" spans="1:25" ht="12.75">
      <c r="A77" s="46">
        <v>6</v>
      </c>
      <c r="B77" s="46">
        <v>6</v>
      </c>
      <c r="C77" s="46">
        <v>5</v>
      </c>
      <c r="D77" s="41">
        <v>2</v>
      </c>
      <c r="E77" s="47"/>
      <c r="F77" s="48" t="s">
        <v>274</v>
      </c>
      <c r="G77" s="58" t="s">
        <v>278</v>
      </c>
      <c r="H77" s="49">
        <v>72063013.6</v>
      </c>
      <c r="I77" s="49">
        <v>8947354</v>
      </c>
      <c r="J77" s="49">
        <v>0</v>
      </c>
      <c r="K77" s="49">
        <v>14674533.43</v>
      </c>
      <c r="L77" s="49">
        <v>2000</v>
      </c>
      <c r="M77" s="49">
        <v>533291</v>
      </c>
      <c r="N77" s="49">
        <v>6196302.62</v>
      </c>
      <c r="O77" s="49">
        <v>642350</v>
      </c>
      <c r="P77" s="49">
        <v>21794658</v>
      </c>
      <c r="Q77" s="49">
        <v>325891</v>
      </c>
      <c r="R77" s="49">
        <v>3457827.95</v>
      </c>
      <c r="S77" s="49">
        <v>79430.45</v>
      </c>
      <c r="T77" s="49">
        <v>15000</v>
      </c>
      <c r="U77" s="49">
        <v>4241692.15</v>
      </c>
      <c r="V77" s="49">
        <v>8436957</v>
      </c>
      <c r="W77" s="49">
        <v>1455222</v>
      </c>
      <c r="X77" s="49">
        <v>194215</v>
      </c>
      <c r="Y77" s="49">
        <v>1066289</v>
      </c>
    </row>
    <row r="78" spans="1:25" ht="12.75">
      <c r="A78" s="46">
        <v>6</v>
      </c>
      <c r="B78" s="46">
        <v>6</v>
      </c>
      <c r="C78" s="46">
        <v>6</v>
      </c>
      <c r="D78" s="41">
        <v>2</v>
      </c>
      <c r="E78" s="47"/>
      <c r="F78" s="48" t="s">
        <v>274</v>
      </c>
      <c r="G78" s="58" t="s">
        <v>341</v>
      </c>
      <c r="H78" s="49">
        <v>34521748.89</v>
      </c>
      <c r="I78" s="49">
        <v>32000</v>
      </c>
      <c r="J78" s="49">
        <v>405400</v>
      </c>
      <c r="K78" s="49">
        <v>7570448.96</v>
      </c>
      <c r="L78" s="49">
        <v>0</v>
      </c>
      <c r="M78" s="49">
        <v>32135.88</v>
      </c>
      <c r="N78" s="49">
        <v>3289377.73</v>
      </c>
      <c r="O78" s="49">
        <v>387500</v>
      </c>
      <c r="P78" s="49">
        <v>10053420.73</v>
      </c>
      <c r="Q78" s="49">
        <v>47000</v>
      </c>
      <c r="R78" s="49">
        <v>1815010.52</v>
      </c>
      <c r="S78" s="49">
        <v>0</v>
      </c>
      <c r="T78" s="49">
        <v>0</v>
      </c>
      <c r="U78" s="49">
        <v>2510896</v>
      </c>
      <c r="V78" s="49">
        <v>6053287.07</v>
      </c>
      <c r="W78" s="49">
        <v>1983100</v>
      </c>
      <c r="X78" s="49">
        <v>76000</v>
      </c>
      <c r="Y78" s="49">
        <v>266172</v>
      </c>
    </row>
    <row r="79" spans="1:25" ht="12.75">
      <c r="A79" s="46">
        <v>6</v>
      </c>
      <c r="B79" s="46">
        <v>7</v>
      </c>
      <c r="C79" s="46">
        <v>5</v>
      </c>
      <c r="D79" s="41">
        <v>2</v>
      </c>
      <c r="E79" s="47"/>
      <c r="F79" s="48" t="s">
        <v>274</v>
      </c>
      <c r="G79" s="58" t="s">
        <v>279</v>
      </c>
      <c r="H79" s="49">
        <v>44516958.03</v>
      </c>
      <c r="I79" s="49">
        <v>3965500</v>
      </c>
      <c r="J79" s="49">
        <v>493334</v>
      </c>
      <c r="K79" s="49">
        <v>4413557.27</v>
      </c>
      <c r="L79" s="49">
        <v>15000</v>
      </c>
      <c r="M79" s="49">
        <v>358973</v>
      </c>
      <c r="N79" s="49">
        <v>5160896.67</v>
      </c>
      <c r="O79" s="49">
        <v>230200</v>
      </c>
      <c r="P79" s="49">
        <v>17298208</v>
      </c>
      <c r="Q79" s="49">
        <v>128715.85</v>
      </c>
      <c r="R79" s="49">
        <v>1978776.24</v>
      </c>
      <c r="S79" s="49">
        <v>0</v>
      </c>
      <c r="T79" s="49">
        <v>40000</v>
      </c>
      <c r="U79" s="49">
        <v>3824280</v>
      </c>
      <c r="V79" s="49">
        <v>4154600</v>
      </c>
      <c r="W79" s="49">
        <v>1082835</v>
      </c>
      <c r="X79" s="49">
        <v>229000</v>
      </c>
      <c r="Y79" s="49">
        <v>1143082</v>
      </c>
    </row>
    <row r="80" spans="1:25" ht="12.75">
      <c r="A80" s="46">
        <v>6</v>
      </c>
      <c r="B80" s="46">
        <v>18</v>
      </c>
      <c r="C80" s="46">
        <v>4</v>
      </c>
      <c r="D80" s="41">
        <v>2</v>
      </c>
      <c r="E80" s="47"/>
      <c r="F80" s="48" t="s">
        <v>274</v>
      </c>
      <c r="G80" s="58" t="s">
        <v>342</v>
      </c>
      <c r="H80" s="49">
        <v>32399269.64</v>
      </c>
      <c r="I80" s="49">
        <v>4425000</v>
      </c>
      <c r="J80" s="49">
        <v>221000</v>
      </c>
      <c r="K80" s="49">
        <v>3309500</v>
      </c>
      <c r="L80" s="49">
        <v>0</v>
      </c>
      <c r="M80" s="49">
        <v>787528.68</v>
      </c>
      <c r="N80" s="49">
        <v>5489824.86</v>
      </c>
      <c r="O80" s="49">
        <v>244400</v>
      </c>
      <c r="P80" s="49">
        <v>6095160.27</v>
      </c>
      <c r="Q80" s="49">
        <v>58400</v>
      </c>
      <c r="R80" s="49">
        <v>1034140.84</v>
      </c>
      <c r="S80" s="49">
        <v>85580</v>
      </c>
      <c r="T80" s="49">
        <v>56000</v>
      </c>
      <c r="U80" s="49">
        <v>1456515</v>
      </c>
      <c r="V80" s="49">
        <v>1527964.8</v>
      </c>
      <c r="W80" s="49">
        <v>7261100</v>
      </c>
      <c r="X80" s="49">
        <v>18500</v>
      </c>
      <c r="Y80" s="49">
        <v>328655.19</v>
      </c>
    </row>
    <row r="81" spans="1:25" ht="12.75">
      <c r="A81" s="46">
        <v>6</v>
      </c>
      <c r="B81" s="46">
        <v>9</v>
      </c>
      <c r="C81" s="46">
        <v>9</v>
      </c>
      <c r="D81" s="41">
        <v>2</v>
      </c>
      <c r="E81" s="47"/>
      <c r="F81" s="48" t="s">
        <v>274</v>
      </c>
      <c r="G81" s="58" t="s">
        <v>343</v>
      </c>
      <c r="H81" s="49">
        <v>64853734.75</v>
      </c>
      <c r="I81" s="49">
        <v>7980968.41</v>
      </c>
      <c r="J81" s="49">
        <v>550000</v>
      </c>
      <c r="K81" s="49">
        <v>12355163.84</v>
      </c>
      <c r="L81" s="49">
        <v>0</v>
      </c>
      <c r="M81" s="49">
        <v>3098900</v>
      </c>
      <c r="N81" s="49">
        <v>3908788.06</v>
      </c>
      <c r="O81" s="49">
        <v>270000</v>
      </c>
      <c r="P81" s="49">
        <v>10274989.64</v>
      </c>
      <c r="Q81" s="49">
        <v>82000</v>
      </c>
      <c r="R81" s="49">
        <v>1629584.6</v>
      </c>
      <c r="S81" s="49">
        <v>2592</v>
      </c>
      <c r="T81" s="49">
        <v>27000</v>
      </c>
      <c r="U81" s="49">
        <v>9210041.72</v>
      </c>
      <c r="V81" s="49">
        <v>5221398.26</v>
      </c>
      <c r="W81" s="49">
        <v>6262110</v>
      </c>
      <c r="X81" s="49">
        <v>3130478</v>
      </c>
      <c r="Y81" s="49">
        <v>849720.22</v>
      </c>
    </row>
    <row r="82" spans="1:25" ht="12.75">
      <c r="A82" s="46">
        <v>6</v>
      </c>
      <c r="B82" s="46">
        <v>11</v>
      </c>
      <c r="C82" s="46">
        <v>4</v>
      </c>
      <c r="D82" s="41">
        <v>2</v>
      </c>
      <c r="E82" s="47"/>
      <c r="F82" s="48" t="s">
        <v>274</v>
      </c>
      <c r="G82" s="58" t="s">
        <v>344</v>
      </c>
      <c r="H82" s="49">
        <v>72732123.3</v>
      </c>
      <c r="I82" s="49">
        <v>73370</v>
      </c>
      <c r="J82" s="49">
        <v>0</v>
      </c>
      <c r="K82" s="49">
        <v>8731966.96</v>
      </c>
      <c r="L82" s="49">
        <v>0</v>
      </c>
      <c r="M82" s="49">
        <v>1231933.5</v>
      </c>
      <c r="N82" s="49">
        <v>6383446.74</v>
      </c>
      <c r="O82" s="49">
        <v>580102.74</v>
      </c>
      <c r="P82" s="49">
        <v>33414788.63</v>
      </c>
      <c r="Q82" s="49">
        <v>208000</v>
      </c>
      <c r="R82" s="49">
        <v>4213378.45</v>
      </c>
      <c r="S82" s="49">
        <v>306270</v>
      </c>
      <c r="T82" s="49">
        <v>82115</v>
      </c>
      <c r="U82" s="49">
        <v>7731123.1</v>
      </c>
      <c r="V82" s="49">
        <v>5678192.06</v>
      </c>
      <c r="W82" s="49">
        <v>2927727.12</v>
      </c>
      <c r="X82" s="49">
        <v>237000</v>
      </c>
      <c r="Y82" s="49">
        <v>932709</v>
      </c>
    </row>
    <row r="83" spans="1:25" ht="12.75">
      <c r="A83" s="46">
        <v>6</v>
      </c>
      <c r="B83" s="46">
        <v>2</v>
      </c>
      <c r="C83" s="46">
        <v>8</v>
      </c>
      <c r="D83" s="41">
        <v>2</v>
      </c>
      <c r="E83" s="47"/>
      <c r="F83" s="48" t="s">
        <v>274</v>
      </c>
      <c r="G83" s="58" t="s">
        <v>345</v>
      </c>
      <c r="H83" s="49">
        <v>63628287.82</v>
      </c>
      <c r="I83" s="49">
        <v>10165073.6</v>
      </c>
      <c r="J83" s="49">
        <v>466000</v>
      </c>
      <c r="K83" s="49">
        <v>4762070</v>
      </c>
      <c r="L83" s="49">
        <v>0</v>
      </c>
      <c r="M83" s="49">
        <v>95000</v>
      </c>
      <c r="N83" s="49">
        <v>5166624.12</v>
      </c>
      <c r="O83" s="49">
        <v>1132498.65</v>
      </c>
      <c r="P83" s="49">
        <v>25210720.55</v>
      </c>
      <c r="Q83" s="49">
        <v>104386</v>
      </c>
      <c r="R83" s="49">
        <v>1316013.67</v>
      </c>
      <c r="S83" s="49">
        <v>55702.35</v>
      </c>
      <c r="T83" s="49">
        <v>0</v>
      </c>
      <c r="U83" s="49">
        <v>4787247.43</v>
      </c>
      <c r="V83" s="49">
        <v>4431997.56</v>
      </c>
      <c r="W83" s="49">
        <v>4887428.8</v>
      </c>
      <c r="X83" s="49">
        <v>655929.02</v>
      </c>
      <c r="Y83" s="49">
        <v>391596.07</v>
      </c>
    </row>
    <row r="84" spans="1:25" ht="12.75">
      <c r="A84" s="46">
        <v>6</v>
      </c>
      <c r="B84" s="46">
        <v>14</v>
      </c>
      <c r="C84" s="46">
        <v>6</v>
      </c>
      <c r="D84" s="41">
        <v>2</v>
      </c>
      <c r="E84" s="47"/>
      <c r="F84" s="48" t="s">
        <v>274</v>
      </c>
      <c r="G84" s="58" t="s">
        <v>346</v>
      </c>
      <c r="H84" s="49">
        <v>64937132.38</v>
      </c>
      <c r="I84" s="49">
        <v>1384028.38</v>
      </c>
      <c r="J84" s="49">
        <v>4000</v>
      </c>
      <c r="K84" s="49">
        <v>12181558.71</v>
      </c>
      <c r="L84" s="49">
        <v>0</v>
      </c>
      <c r="M84" s="49">
        <v>2233100</v>
      </c>
      <c r="N84" s="49">
        <v>4318914.17</v>
      </c>
      <c r="O84" s="49">
        <v>404197</v>
      </c>
      <c r="P84" s="49">
        <v>21426857.28</v>
      </c>
      <c r="Q84" s="49">
        <v>116500</v>
      </c>
      <c r="R84" s="49">
        <v>2314582.24</v>
      </c>
      <c r="S84" s="49">
        <v>1749736</v>
      </c>
      <c r="T84" s="49">
        <v>304041</v>
      </c>
      <c r="U84" s="49">
        <v>5336884.8</v>
      </c>
      <c r="V84" s="49">
        <v>8832184.08</v>
      </c>
      <c r="W84" s="49">
        <v>2140557.54</v>
      </c>
      <c r="X84" s="49">
        <v>158000</v>
      </c>
      <c r="Y84" s="49">
        <v>2031991.18</v>
      </c>
    </row>
    <row r="85" spans="1:25" ht="12.75">
      <c r="A85" s="46">
        <v>6</v>
      </c>
      <c r="B85" s="46">
        <v>1</v>
      </c>
      <c r="C85" s="46">
        <v>8</v>
      </c>
      <c r="D85" s="41">
        <v>2</v>
      </c>
      <c r="E85" s="47"/>
      <c r="F85" s="48" t="s">
        <v>274</v>
      </c>
      <c r="G85" s="58" t="s">
        <v>347</v>
      </c>
      <c r="H85" s="49">
        <v>49258117.63</v>
      </c>
      <c r="I85" s="49">
        <v>4506000</v>
      </c>
      <c r="J85" s="49">
        <v>479700</v>
      </c>
      <c r="K85" s="49">
        <v>18922340</v>
      </c>
      <c r="L85" s="49">
        <v>0</v>
      </c>
      <c r="M85" s="49">
        <v>304570</v>
      </c>
      <c r="N85" s="49">
        <v>5926851.46</v>
      </c>
      <c r="O85" s="49">
        <v>355317.14</v>
      </c>
      <c r="P85" s="49">
        <v>10566391.38</v>
      </c>
      <c r="Q85" s="49">
        <v>290046.35</v>
      </c>
      <c r="R85" s="49">
        <v>1179518.9</v>
      </c>
      <c r="S85" s="49">
        <v>0</v>
      </c>
      <c r="T85" s="49">
        <v>57375</v>
      </c>
      <c r="U85" s="49">
        <v>2502170</v>
      </c>
      <c r="V85" s="49">
        <v>1383460.4</v>
      </c>
      <c r="W85" s="49">
        <v>2340381</v>
      </c>
      <c r="X85" s="49">
        <v>58891</v>
      </c>
      <c r="Y85" s="49">
        <v>385105</v>
      </c>
    </row>
    <row r="86" spans="1:25" ht="12.75">
      <c r="A86" s="46">
        <v>6</v>
      </c>
      <c r="B86" s="46">
        <v>3</v>
      </c>
      <c r="C86" s="46">
        <v>7</v>
      </c>
      <c r="D86" s="41">
        <v>2</v>
      </c>
      <c r="E86" s="47"/>
      <c r="F86" s="48" t="s">
        <v>274</v>
      </c>
      <c r="G86" s="58" t="s">
        <v>348</v>
      </c>
      <c r="H86" s="49">
        <v>35347246.62</v>
      </c>
      <c r="I86" s="49">
        <v>4789000</v>
      </c>
      <c r="J86" s="49">
        <v>300000</v>
      </c>
      <c r="K86" s="49">
        <v>2360323</v>
      </c>
      <c r="L86" s="49">
        <v>50000</v>
      </c>
      <c r="M86" s="49">
        <v>540000</v>
      </c>
      <c r="N86" s="49">
        <v>4424156.95</v>
      </c>
      <c r="O86" s="49">
        <v>211556</v>
      </c>
      <c r="P86" s="49">
        <v>6246829</v>
      </c>
      <c r="Q86" s="49">
        <v>43000</v>
      </c>
      <c r="R86" s="49">
        <v>2831806.09</v>
      </c>
      <c r="S86" s="49">
        <v>381683.75</v>
      </c>
      <c r="T86" s="49">
        <v>15000</v>
      </c>
      <c r="U86" s="49">
        <v>2131700</v>
      </c>
      <c r="V86" s="49">
        <v>3505892</v>
      </c>
      <c r="W86" s="49">
        <v>7052000</v>
      </c>
      <c r="X86" s="49">
        <v>193000</v>
      </c>
      <c r="Y86" s="49">
        <v>271299.83</v>
      </c>
    </row>
    <row r="87" spans="1:25" ht="12.75">
      <c r="A87" s="46">
        <v>6</v>
      </c>
      <c r="B87" s="46">
        <v>8</v>
      </c>
      <c r="C87" s="46">
        <v>7</v>
      </c>
      <c r="D87" s="41">
        <v>2</v>
      </c>
      <c r="E87" s="47"/>
      <c r="F87" s="48" t="s">
        <v>274</v>
      </c>
      <c r="G87" s="58" t="s">
        <v>280</v>
      </c>
      <c r="H87" s="49">
        <v>83400558.6</v>
      </c>
      <c r="I87" s="49">
        <v>12066094.33</v>
      </c>
      <c r="J87" s="49">
        <v>154215</v>
      </c>
      <c r="K87" s="49">
        <v>8694553.43</v>
      </c>
      <c r="L87" s="49">
        <v>0</v>
      </c>
      <c r="M87" s="49">
        <v>370194.04</v>
      </c>
      <c r="N87" s="49">
        <v>8183125.03</v>
      </c>
      <c r="O87" s="49">
        <v>496800</v>
      </c>
      <c r="P87" s="49">
        <v>32247625.43</v>
      </c>
      <c r="Q87" s="49">
        <v>162000</v>
      </c>
      <c r="R87" s="49">
        <v>3422818.93</v>
      </c>
      <c r="S87" s="49">
        <v>4824</v>
      </c>
      <c r="T87" s="49">
        <v>57360</v>
      </c>
      <c r="U87" s="49">
        <v>5752301</v>
      </c>
      <c r="V87" s="49">
        <v>7787393.41</v>
      </c>
      <c r="W87" s="49">
        <v>1252000</v>
      </c>
      <c r="X87" s="49">
        <v>607000</v>
      </c>
      <c r="Y87" s="49">
        <v>2142254</v>
      </c>
    </row>
    <row r="88" spans="1:25" ht="12.75">
      <c r="A88" s="46">
        <v>6</v>
      </c>
      <c r="B88" s="46">
        <v>10</v>
      </c>
      <c r="C88" s="46">
        <v>2</v>
      </c>
      <c r="D88" s="41">
        <v>2</v>
      </c>
      <c r="E88" s="47"/>
      <c r="F88" s="48" t="s">
        <v>274</v>
      </c>
      <c r="G88" s="58" t="s">
        <v>349</v>
      </c>
      <c r="H88" s="49">
        <v>76598608.72</v>
      </c>
      <c r="I88" s="49">
        <v>9851744.87</v>
      </c>
      <c r="J88" s="49">
        <v>480583.23</v>
      </c>
      <c r="K88" s="49">
        <v>14902446.64</v>
      </c>
      <c r="L88" s="49">
        <v>185770</v>
      </c>
      <c r="M88" s="49">
        <v>181522.21</v>
      </c>
      <c r="N88" s="49">
        <v>7105906.01</v>
      </c>
      <c r="O88" s="49">
        <v>484375.17</v>
      </c>
      <c r="P88" s="49">
        <v>22960780.54</v>
      </c>
      <c r="Q88" s="49">
        <v>173000</v>
      </c>
      <c r="R88" s="49">
        <v>1947013.44</v>
      </c>
      <c r="S88" s="49">
        <v>8248</v>
      </c>
      <c r="T88" s="49">
        <v>49850</v>
      </c>
      <c r="U88" s="49">
        <v>4572383.4</v>
      </c>
      <c r="V88" s="49">
        <v>2595220.39</v>
      </c>
      <c r="W88" s="49">
        <v>8897656.22</v>
      </c>
      <c r="X88" s="49">
        <v>112400</v>
      </c>
      <c r="Y88" s="49">
        <v>2089708.6</v>
      </c>
    </row>
    <row r="89" spans="1:25" ht="12.75">
      <c r="A89" s="46">
        <v>6</v>
      </c>
      <c r="B89" s="46">
        <v>20</v>
      </c>
      <c r="C89" s="46">
        <v>5</v>
      </c>
      <c r="D89" s="41">
        <v>2</v>
      </c>
      <c r="E89" s="47"/>
      <c r="F89" s="48" t="s">
        <v>274</v>
      </c>
      <c r="G89" s="58" t="s">
        <v>350</v>
      </c>
      <c r="H89" s="49">
        <v>48357791.84</v>
      </c>
      <c r="I89" s="49">
        <v>4378185.76</v>
      </c>
      <c r="J89" s="49">
        <v>83600</v>
      </c>
      <c r="K89" s="49">
        <v>7063779.88</v>
      </c>
      <c r="L89" s="49">
        <v>462690.46</v>
      </c>
      <c r="M89" s="49">
        <v>67615</v>
      </c>
      <c r="N89" s="49">
        <v>5346470.56</v>
      </c>
      <c r="O89" s="49">
        <v>479000</v>
      </c>
      <c r="P89" s="49">
        <v>13857032.17</v>
      </c>
      <c r="Q89" s="49">
        <v>82000</v>
      </c>
      <c r="R89" s="49">
        <v>1863525.69</v>
      </c>
      <c r="S89" s="49">
        <v>686429.44</v>
      </c>
      <c r="T89" s="49">
        <v>40000</v>
      </c>
      <c r="U89" s="49">
        <v>2811243.57</v>
      </c>
      <c r="V89" s="49">
        <v>4972904.31</v>
      </c>
      <c r="W89" s="49">
        <v>1847000</v>
      </c>
      <c r="X89" s="49">
        <v>3552000</v>
      </c>
      <c r="Y89" s="49">
        <v>764315</v>
      </c>
    </row>
    <row r="90" spans="1:25" ht="12.75">
      <c r="A90" s="46">
        <v>6</v>
      </c>
      <c r="B90" s="46">
        <v>12</v>
      </c>
      <c r="C90" s="46">
        <v>4</v>
      </c>
      <c r="D90" s="41">
        <v>2</v>
      </c>
      <c r="E90" s="47"/>
      <c r="F90" s="48" t="s">
        <v>274</v>
      </c>
      <c r="G90" s="58" t="s">
        <v>351</v>
      </c>
      <c r="H90" s="49">
        <v>34163100.97</v>
      </c>
      <c r="I90" s="49">
        <v>3000002</v>
      </c>
      <c r="J90" s="49">
        <v>492700</v>
      </c>
      <c r="K90" s="49">
        <v>4632396</v>
      </c>
      <c r="L90" s="49">
        <v>0</v>
      </c>
      <c r="M90" s="49">
        <v>102947</v>
      </c>
      <c r="N90" s="49">
        <v>4101316.97</v>
      </c>
      <c r="O90" s="49">
        <v>1040200</v>
      </c>
      <c r="P90" s="49">
        <v>11868267</v>
      </c>
      <c r="Q90" s="49">
        <v>187000</v>
      </c>
      <c r="R90" s="49">
        <v>1120058</v>
      </c>
      <c r="S90" s="49">
        <v>53772</v>
      </c>
      <c r="T90" s="49">
        <v>6000</v>
      </c>
      <c r="U90" s="49">
        <v>2724765</v>
      </c>
      <c r="V90" s="49">
        <v>1829671</v>
      </c>
      <c r="W90" s="49">
        <v>2363583</v>
      </c>
      <c r="X90" s="49">
        <v>428499</v>
      </c>
      <c r="Y90" s="49">
        <v>211924</v>
      </c>
    </row>
    <row r="91" spans="1:25" ht="12.75">
      <c r="A91" s="46">
        <v>6</v>
      </c>
      <c r="B91" s="46">
        <v>1</v>
      </c>
      <c r="C91" s="46">
        <v>9</v>
      </c>
      <c r="D91" s="41">
        <v>2</v>
      </c>
      <c r="E91" s="47"/>
      <c r="F91" s="48" t="s">
        <v>274</v>
      </c>
      <c r="G91" s="58" t="s">
        <v>352</v>
      </c>
      <c r="H91" s="49">
        <v>44587302.39</v>
      </c>
      <c r="I91" s="49">
        <v>2918984.07</v>
      </c>
      <c r="J91" s="49">
        <v>286500</v>
      </c>
      <c r="K91" s="49">
        <v>14289586.48</v>
      </c>
      <c r="L91" s="49">
        <v>8700</v>
      </c>
      <c r="M91" s="49">
        <v>138674</v>
      </c>
      <c r="N91" s="49">
        <v>4639770.2</v>
      </c>
      <c r="O91" s="49">
        <v>432307.38</v>
      </c>
      <c r="P91" s="49">
        <v>10948828.13</v>
      </c>
      <c r="Q91" s="49">
        <v>102735.54</v>
      </c>
      <c r="R91" s="49">
        <v>1704776.37</v>
      </c>
      <c r="S91" s="49">
        <v>419501</v>
      </c>
      <c r="T91" s="49">
        <v>9240</v>
      </c>
      <c r="U91" s="49">
        <v>2358116.52</v>
      </c>
      <c r="V91" s="49">
        <v>2412024</v>
      </c>
      <c r="W91" s="49">
        <v>3011541.8</v>
      </c>
      <c r="X91" s="49">
        <v>245653.02</v>
      </c>
      <c r="Y91" s="49">
        <v>660363.88</v>
      </c>
    </row>
    <row r="92" spans="1:25" ht="12.75">
      <c r="A92" s="46">
        <v>6</v>
      </c>
      <c r="B92" s="46">
        <v>6</v>
      </c>
      <c r="C92" s="46">
        <v>7</v>
      </c>
      <c r="D92" s="41">
        <v>2</v>
      </c>
      <c r="E92" s="47"/>
      <c r="F92" s="48" t="s">
        <v>274</v>
      </c>
      <c r="G92" s="58" t="s">
        <v>353</v>
      </c>
      <c r="H92" s="49">
        <v>33348285.95</v>
      </c>
      <c r="I92" s="49">
        <v>7251778.4</v>
      </c>
      <c r="J92" s="49">
        <v>233979</v>
      </c>
      <c r="K92" s="49">
        <v>5269949</v>
      </c>
      <c r="L92" s="49">
        <v>0</v>
      </c>
      <c r="M92" s="49">
        <v>740543</v>
      </c>
      <c r="N92" s="49">
        <v>3196683.2</v>
      </c>
      <c r="O92" s="49">
        <v>882392</v>
      </c>
      <c r="P92" s="49">
        <v>5915920.14</v>
      </c>
      <c r="Q92" s="49">
        <v>24700</v>
      </c>
      <c r="R92" s="49">
        <v>1559127.71</v>
      </c>
      <c r="S92" s="49">
        <v>2091</v>
      </c>
      <c r="T92" s="49">
        <v>21865</v>
      </c>
      <c r="U92" s="49">
        <v>2007891.17</v>
      </c>
      <c r="V92" s="49">
        <v>1194848.33</v>
      </c>
      <c r="W92" s="49">
        <v>3938216</v>
      </c>
      <c r="X92" s="49">
        <v>133000</v>
      </c>
      <c r="Y92" s="49">
        <v>975302</v>
      </c>
    </row>
    <row r="93" spans="1:25" ht="12.75">
      <c r="A93" s="46">
        <v>6</v>
      </c>
      <c r="B93" s="46">
        <v>2</v>
      </c>
      <c r="C93" s="46">
        <v>9</v>
      </c>
      <c r="D93" s="41">
        <v>2</v>
      </c>
      <c r="E93" s="47"/>
      <c r="F93" s="48" t="s">
        <v>274</v>
      </c>
      <c r="G93" s="58" t="s">
        <v>354</v>
      </c>
      <c r="H93" s="49">
        <v>34005672.77</v>
      </c>
      <c r="I93" s="49">
        <v>487400</v>
      </c>
      <c r="J93" s="49">
        <v>149530.26</v>
      </c>
      <c r="K93" s="49">
        <v>10584238.89</v>
      </c>
      <c r="L93" s="49">
        <v>0</v>
      </c>
      <c r="M93" s="49">
        <v>411200</v>
      </c>
      <c r="N93" s="49">
        <v>4091753.78</v>
      </c>
      <c r="O93" s="49">
        <v>641711.11</v>
      </c>
      <c r="P93" s="49">
        <v>7971031.76</v>
      </c>
      <c r="Q93" s="49">
        <v>102000</v>
      </c>
      <c r="R93" s="49">
        <v>1577503.37</v>
      </c>
      <c r="S93" s="49">
        <v>81700</v>
      </c>
      <c r="T93" s="49">
        <v>0</v>
      </c>
      <c r="U93" s="49">
        <v>2217368.48</v>
      </c>
      <c r="V93" s="49">
        <v>2730227.92</v>
      </c>
      <c r="W93" s="49">
        <v>2528324.68</v>
      </c>
      <c r="X93" s="49">
        <v>224500</v>
      </c>
      <c r="Y93" s="49">
        <v>207182.52</v>
      </c>
    </row>
    <row r="94" spans="1:25" ht="12.75">
      <c r="A94" s="46">
        <v>6</v>
      </c>
      <c r="B94" s="46">
        <v>11</v>
      </c>
      <c r="C94" s="46">
        <v>5</v>
      </c>
      <c r="D94" s="41">
        <v>2</v>
      </c>
      <c r="E94" s="47"/>
      <c r="F94" s="48" t="s">
        <v>274</v>
      </c>
      <c r="G94" s="58" t="s">
        <v>281</v>
      </c>
      <c r="H94" s="49">
        <v>134645219.07</v>
      </c>
      <c r="I94" s="49">
        <v>22734679.99</v>
      </c>
      <c r="J94" s="49">
        <v>0</v>
      </c>
      <c r="K94" s="49">
        <v>11254347.72</v>
      </c>
      <c r="L94" s="49">
        <v>1000</v>
      </c>
      <c r="M94" s="49">
        <v>1529054.45</v>
      </c>
      <c r="N94" s="49">
        <v>10397090.37</v>
      </c>
      <c r="O94" s="49">
        <v>1379955.2</v>
      </c>
      <c r="P94" s="49">
        <v>52972386.57</v>
      </c>
      <c r="Q94" s="49">
        <v>280464</v>
      </c>
      <c r="R94" s="49">
        <v>4848326.95</v>
      </c>
      <c r="S94" s="49">
        <v>64472</v>
      </c>
      <c r="T94" s="49">
        <v>421246.4</v>
      </c>
      <c r="U94" s="49">
        <v>11369132.53</v>
      </c>
      <c r="V94" s="49">
        <v>6246287.78</v>
      </c>
      <c r="W94" s="49">
        <v>2886912.06</v>
      </c>
      <c r="X94" s="49">
        <v>318600</v>
      </c>
      <c r="Y94" s="49">
        <v>7941263.05</v>
      </c>
    </row>
    <row r="95" spans="1:25" ht="12.75">
      <c r="A95" s="46">
        <v>6</v>
      </c>
      <c r="B95" s="46">
        <v>14</v>
      </c>
      <c r="C95" s="46">
        <v>7</v>
      </c>
      <c r="D95" s="41">
        <v>2</v>
      </c>
      <c r="E95" s="47"/>
      <c r="F95" s="48" t="s">
        <v>274</v>
      </c>
      <c r="G95" s="58" t="s">
        <v>355</v>
      </c>
      <c r="H95" s="49">
        <v>26963572.87</v>
      </c>
      <c r="I95" s="49">
        <v>2981807.61</v>
      </c>
      <c r="J95" s="49">
        <v>238000</v>
      </c>
      <c r="K95" s="49">
        <v>2551034.4</v>
      </c>
      <c r="L95" s="49">
        <v>0</v>
      </c>
      <c r="M95" s="49">
        <v>26550</v>
      </c>
      <c r="N95" s="49">
        <v>3115335.8</v>
      </c>
      <c r="O95" s="49">
        <v>157000</v>
      </c>
      <c r="P95" s="49">
        <v>7370678</v>
      </c>
      <c r="Q95" s="49">
        <v>135000</v>
      </c>
      <c r="R95" s="49">
        <v>1078732.81</v>
      </c>
      <c r="S95" s="49">
        <v>213611.68</v>
      </c>
      <c r="T95" s="49">
        <v>84901.69</v>
      </c>
      <c r="U95" s="49">
        <v>2637865.27</v>
      </c>
      <c r="V95" s="49">
        <v>4031010.59</v>
      </c>
      <c r="W95" s="49">
        <v>1156951.25</v>
      </c>
      <c r="X95" s="49">
        <v>3000</v>
      </c>
      <c r="Y95" s="49">
        <v>1182093.77</v>
      </c>
    </row>
    <row r="96" spans="1:25" ht="12.75">
      <c r="A96" s="46">
        <v>6</v>
      </c>
      <c r="B96" s="46">
        <v>17</v>
      </c>
      <c r="C96" s="46">
        <v>2</v>
      </c>
      <c r="D96" s="41">
        <v>2</v>
      </c>
      <c r="E96" s="47"/>
      <c r="F96" s="48" t="s">
        <v>274</v>
      </c>
      <c r="G96" s="58" t="s">
        <v>356</v>
      </c>
      <c r="H96" s="49">
        <v>83434396.12</v>
      </c>
      <c r="I96" s="49">
        <v>98894.92</v>
      </c>
      <c r="J96" s="49">
        <v>3647091.31</v>
      </c>
      <c r="K96" s="49">
        <v>13849096.68</v>
      </c>
      <c r="L96" s="49">
        <v>0</v>
      </c>
      <c r="M96" s="49">
        <v>1078500</v>
      </c>
      <c r="N96" s="49">
        <v>7869302.42</v>
      </c>
      <c r="O96" s="49">
        <v>748000</v>
      </c>
      <c r="P96" s="49">
        <v>28838756.16</v>
      </c>
      <c r="Q96" s="49">
        <v>117000</v>
      </c>
      <c r="R96" s="49">
        <v>2174242.34</v>
      </c>
      <c r="S96" s="49">
        <v>81265.07</v>
      </c>
      <c r="T96" s="49">
        <v>100000</v>
      </c>
      <c r="U96" s="49">
        <v>4298495</v>
      </c>
      <c r="V96" s="49">
        <v>12626510.94</v>
      </c>
      <c r="W96" s="49">
        <v>3673066.28</v>
      </c>
      <c r="X96" s="49">
        <v>398274</v>
      </c>
      <c r="Y96" s="49">
        <v>3835901</v>
      </c>
    </row>
    <row r="97" spans="1:25" ht="12.75">
      <c r="A97" s="46">
        <v>6</v>
      </c>
      <c r="B97" s="46">
        <v>20</v>
      </c>
      <c r="C97" s="46">
        <v>6</v>
      </c>
      <c r="D97" s="41">
        <v>2</v>
      </c>
      <c r="E97" s="47"/>
      <c r="F97" s="48" t="s">
        <v>274</v>
      </c>
      <c r="G97" s="58" t="s">
        <v>357</v>
      </c>
      <c r="H97" s="49">
        <v>50221172.86</v>
      </c>
      <c r="I97" s="49">
        <v>4506901</v>
      </c>
      <c r="J97" s="49">
        <v>26500</v>
      </c>
      <c r="K97" s="49">
        <v>14878596.66</v>
      </c>
      <c r="L97" s="49">
        <v>153000</v>
      </c>
      <c r="M97" s="49">
        <v>47500</v>
      </c>
      <c r="N97" s="49">
        <v>9114054.5</v>
      </c>
      <c r="O97" s="49">
        <v>650078.47</v>
      </c>
      <c r="P97" s="49">
        <v>10520862</v>
      </c>
      <c r="Q97" s="49">
        <v>75000</v>
      </c>
      <c r="R97" s="49">
        <v>2383721.13</v>
      </c>
      <c r="S97" s="49">
        <v>0</v>
      </c>
      <c r="T97" s="49">
        <v>27000</v>
      </c>
      <c r="U97" s="49">
        <v>2804830</v>
      </c>
      <c r="V97" s="49">
        <v>2382143.22</v>
      </c>
      <c r="W97" s="49">
        <v>1970631.88</v>
      </c>
      <c r="X97" s="49">
        <v>156000</v>
      </c>
      <c r="Y97" s="49">
        <v>524354</v>
      </c>
    </row>
    <row r="98" spans="1:25" ht="12.75">
      <c r="A98" s="46">
        <v>6</v>
      </c>
      <c r="B98" s="46">
        <v>8</v>
      </c>
      <c r="C98" s="46">
        <v>8</v>
      </c>
      <c r="D98" s="41">
        <v>2</v>
      </c>
      <c r="E98" s="47"/>
      <c r="F98" s="48" t="s">
        <v>274</v>
      </c>
      <c r="G98" s="58" t="s">
        <v>358</v>
      </c>
      <c r="H98" s="49">
        <v>39744264.66</v>
      </c>
      <c r="I98" s="49">
        <v>4399724</v>
      </c>
      <c r="J98" s="49">
        <v>1316000</v>
      </c>
      <c r="K98" s="49">
        <v>4591006</v>
      </c>
      <c r="L98" s="49">
        <v>0</v>
      </c>
      <c r="M98" s="49">
        <v>53500</v>
      </c>
      <c r="N98" s="49">
        <v>5734157</v>
      </c>
      <c r="O98" s="49">
        <v>306500</v>
      </c>
      <c r="P98" s="49">
        <v>13017853</v>
      </c>
      <c r="Q98" s="49">
        <v>150000</v>
      </c>
      <c r="R98" s="49">
        <v>2355258.92</v>
      </c>
      <c r="S98" s="49">
        <v>0</v>
      </c>
      <c r="T98" s="49">
        <v>23500</v>
      </c>
      <c r="U98" s="49">
        <v>2845700</v>
      </c>
      <c r="V98" s="49">
        <v>2253827.74</v>
      </c>
      <c r="W98" s="49">
        <v>1685699</v>
      </c>
      <c r="X98" s="49">
        <v>134000</v>
      </c>
      <c r="Y98" s="49">
        <v>877539</v>
      </c>
    </row>
    <row r="99" spans="1:25" ht="12.75">
      <c r="A99" s="46">
        <v>6</v>
      </c>
      <c r="B99" s="46">
        <v>1</v>
      </c>
      <c r="C99" s="46">
        <v>10</v>
      </c>
      <c r="D99" s="41">
        <v>2</v>
      </c>
      <c r="E99" s="47"/>
      <c r="F99" s="48" t="s">
        <v>274</v>
      </c>
      <c r="G99" s="58" t="s">
        <v>282</v>
      </c>
      <c r="H99" s="49">
        <v>106916224.14</v>
      </c>
      <c r="I99" s="49">
        <v>1217250</v>
      </c>
      <c r="J99" s="49">
        <v>1085600</v>
      </c>
      <c r="K99" s="49">
        <v>39011685.45</v>
      </c>
      <c r="L99" s="49">
        <v>0</v>
      </c>
      <c r="M99" s="49">
        <v>1091858.02</v>
      </c>
      <c r="N99" s="49">
        <v>7947293.22</v>
      </c>
      <c r="O99" s="49">
        <v>1136404.91</v>
      </c>
      <c r="P99" s="49">
        <v>34395433.07</v>
      </c>
      <c r="Q99" s="49">
        <v>115500</v>
      </c>
      <c r="R99" s="49">
        <v>2979664.6</v>
      </c>
      <c r="S99" s="49">
        <v>15872</v>
      </c>
      <c r="T99" s="49">
        <v>150441.03</v>
      </c>
      <c r="U99" s="49">
        <v>5751060</v>
      </c>
      <c r="V99" s="49">
        <v>3488879.46</v>
      </c>
      <c r="W99" s="49">
        <v>6810053.42</v>
      </c>
      <c r="X99" s="49">
        <v>205000</v>
      </c>
      <c r="Y99" s="49">
        <v>1514228.96</v>
      </c>
    </row>
    <row r="100" spans="1:25" ht="12.75">
      <c r="A100" s="46">
        <v>6</v>
      </c>
      <c r="B100" s="46">
        <v>13</v>
      </c>
      <c r="C100" s="46">
        <v>3</v>
      </c>
      <c r="D100" s="41">
        <v>2</v>
      </c>
      <c r="E100" s="47"/>
      <c r="F100" s="48" t="s">
        <v>274</v>
      </c>
      <c r="G100" s="58" t="s">
        <v>359</v>
      </c>
      <c r="H100" s="49">
        <v>52373456.39</v>
      </c>
      <c r="I100" s="49">
        <v>6910765.88</v>
      </c>
      <c r="J100" s="49">
        <v>0</v>
      </c>
      <c r="K100" s="49">
        <v>16395943.15</v>
      </c>
      <c r="L100" s="49">
        <v>0</v>
      </c>
      <c r="M100" s="49">
        <v>1574087</v>
      </c>
      <c r="N100" s="49">
        <v>3772605.19</v>
      </c>
      <c r="O100" s="49">
        <v>295188</v>
      </c>
      <c r="P100" s="49">
        <v>10522537</v>
      </c>
      <c r="Q100" s="49">
        <v>56000</v>
      </c>
      <c r="R100" s="49">
        <v>1439746.45</v>
      </c>
      <c r="S100" s="49">
        <v>1280</v>
      </c>
      <c r="T100" s="49">
        <v>5000</v>
      </c>
      <c r="U100" s="49">
        <v>2821977.72</v>
      </c>
      <c r="V100" s="49">
        <v>1942120</v>
      </c>
      <c r="W100" s="49">
        <v>5807340</v>
      </c>
      <c r="X100" s="49">
        <v>307813</v>
      </c>
      <c r="Y100" s="49">
        <v>521053</v>
      </c>
    </row>
    <row r="101" spans="1:25" ht="12.75">
      <c r="A101" s="46">
        <v>6</v>
      </c>
      <c r="B101" s="46">
        <v>10</v>
      </c>
      <c r="C101" s="46">
        <v>4</v>
      </c>
      <c r="D101" s="41">
        <v>2</v>
      </c>
      <c r="E101" s="47"/>
      <c r="F101" s="48" t="s">
        <v>274</v>
      </c>
      <c r="G101" s="58" t="s">
        <v>360</v>
      </c>
      <c r="H101" s="49">
        <v>91109623.51</v>
      </c>
      <c r="I101" s="49">
        <v>27000</v>
      </c>
      <c r="J101" s="49">
        <v>1512000</v>
      </c>
      <c r="K101" s="49">
        <v>13500004</v>
      </c>
      <c r="L101" s="49">
        <v>0</v>
      </c>
      <c r="M101" s="49">
        <v>1068572</v>
      </c>
      <c r="N101" s="49">
        <v>7538004.67</v>
      </c>
      <c r="O101" s="49">
        <v>694492</v>
      </c>
      <c r="P101" s="49">
        <v>24514066</v>
      </c>
      <c r="Q101" s="49">
        <v>1124389</v>
      </c>
      <c r="R101" s="49">
        <v>4358788.84</v>
      </c>
      <c r="S101" s="49">
        <v>5540</v>
      </c>
      <c r="T101" s="49">
        <v>21825</v>
      </c>
      <c r="U101" s="49">
        <v>5157453</v>
      </c>
      <c r="V101" s="49">
        <v>7254609</v>
      </c>
      <c r="W101" s="49">
        <v>1923325</v>
      </c>
      <c r="X101" s="49">
        <v>18356048</v>
      </c>
      <c r="Y101" s="49">
        <v>4053507</v>
      </c>
    </row>
    <row r="102" spans="1:25" ht="12.75">
      <c r="A102" s="46">
        <v>6</v>
      </c>
      <c r="B102" s="46">
        <v>4</v>
      </c>
      <c r="C102" s="46">
        <v>5</v>
      </c>
      <c r="D102" s="41">
        <v>2</v>
      </c>
      <c r="E102" s="47"/>
      <c r="F102" s="48" t="s">
        <v>274</v>
      </c>
      <c r="G102" s="58" t="s">
        <v>361</v>
      </c>
      <c r="H102" s="49">
        <v>44493979.9</v>
      </c>
      <c r="I102" s="49">
        <v>4318880</v>
      </c>
      <c r="J102" s="49">
        <v>0</v>
      </c>
      <c r="K102" s="49">
        <v>3601840.72</v>
      </c>
      <c r="L102" s="49">
        <v>0</v>
      </c>
      <c r="M102" s="49">
        <v>389700.17</v>
      </c>
      <c r="N102" s="49">
        <v>5277132.41</v>
      </c>
      <c r="O102" s="49">
        <v>256000</v>
      </c>
      <c r="P102" s="49">
        <v>15328895</v>
      </c>
      <c r="Q102" s="49">
        <v>137500</v>
      </c>
      <c r="R102" s="49">
        <v>3740893.97</v>
      </c>
      <c r="S102" s="49">
        <v>0</v>
      </c>
      <c r="T102" s="49">
        <v>46000</v>
      </c>
      <c r="U102" s="49">
        <v>3695807.64</v>
      </c>
      <c r="V102" s="49">
        <v>3833144.38</v>
      </c>
      <c r="W102" s="49">
        <v>3038009.61</v>
      </c>
      <c r="X102" s="49">
        <v>283000</v>
      </c>
      <c r="Y102" s="49">
        <v>547176</v>
      </c>
    </row>
    <row r="103" spans="1:25" ht="12.75">
      <c r="A103" s="46">
        <v>6</v>
      </c>
      <c r="B103" s="46">
        <v>9</v>
      </c>
      <c r="C103" s="46">
        <v>10</v>
      </c>
      <c r="D103" s="41">
        <v>2</v>
      </c>
      <c r="E103" s="47"/>
      <c r="F103" s="48" t="s">
        <v>274</v>
      </c>
      <c r="G103" s="58" t="s">
        <v>362</v>
      </c>
      <c r="H103" s="49">
        <v>86708877.23</v>
      </c>
      <c r="I103" s="49">
        <v>4210250</v>
      </c>
      <c r="J103" s="49">
        <v>0</v>
      </c>
      <c r="K103" s="49">
        <v>4892526.52</v>
      </c>
      <c r="L103" s="49">
        <v>0</v>
      </c>
      <c r="M103" s="49">
        <v>1139769.53</v>
      </c>
      <c r="N103" s="49">
        <v>9544474.03</v>
      </c>
      <c r="O103" s="49">
        <v>609350</v>
      </c>
      <c r="P103" s="49">
        <v>39747317.66</v>
      </c>
      <c r="Q103" s="49">
        <v>247900</v>
      </c>
      <c r="R103" s="49">
        <v>3411462.8</v>
      </c>
      <c r="S103" s="49">
        <v>228023.85</v>
      </c>
      <c r="T103" s="49">
        <v>110198.05</v>
      </c>
      <c r="U103" s="49">
        <v>7964483.04</v>
      </c>
      <c r="V103" s="49">
        <v>4778560.27</v>
      </c>
      <c r="W103" s="49">
        <v>1836978.3</v>
      </c>
      <c r="X103" s="49">
        <v>5899800.18</v>
      </c>
      <c r="Y103" s="49">
        <v>2087783</v>
      </c>
    </row>
    <row r="104" spans="1:25" ht="12.75">
      <c r="A104" s="46">
        <v>6</v>
      </c>
      <c r="B104" s="46">
        <v>8</v>
      </c>
      <c r="C104" s="46">
        <v>9</v>
      </c>
      <c r="D104" s="41">
        <v>2</v>
      </c>
      <c r="E104" s="47"/>
      <c r="F104" s="48" t="s">
        <v>274</v>
      </c>
      <c r="G104" s="58" t="s">
        <v>363</v>
      </c>
      <c r="H104" s="49">
        <v>54656555.17</v>
      </c>
      <c r="I104" s="49">
        <v>14497100</v>
      </c>
      <c r="J104" s="49">
        <v>257000</v>
      </c>
      <c r="K104" s="49">
        <v>3936000</v>
      </c>
      <c r="L104" s="49">
        <v>18000</v>
      </c>
      <c r="M104" s="49">
        <v>118000</v>
      </c>
      <c r="N104" s="49">
        <v>5477261.28</v>
      </c>
      <c r="O104" s="49">
        <v>383500</v>
      </c>
      <c r="P104" s="49">
        <v>16976769</v>
      </c>
      <c r="Q104" s="49">
        <v>95030</v>
      </c>
      <c r="R104" s="49">
        <v>1984885.2</v>
      </c>
      <c r="S104" s="49">
        <v>114843</v>
      </c>
      <c r="T104" s="49">
        <v>8000</v>
      </c>
      <c r="U104" s="49">
        <v>3299140</v>
      </c>
      <c r="V104" s="49">
        <v>3335260</v>
      </c>
      <c r="W104" s="49">
        <v>3443304.69</v>
      </c>
      <c r="X104" s="49">
        <v>196150</v>
      </c>
      <c r="Y104" s="49">
        <v>516312</v>
      </c>
    </row>
    <row r="105" spans="1:25" ht="12.75">
      <c r="A105" s="46">
        <v>6</v>
      </c>
      <c r="B105" s="46">
        <v>20</v>
      </c>
      <c r="C105" s="46">
        <v>7</v>
      </c>
      <c r="D105" s="41">
        <v>2</v>
      </c>
      <c r="E105" s="47"/>
      <c r="F105" s="48" t="s">
        <v>274</v>
      </c>
      <c r="G105" s="58" t="s">
        <v>364</v>
      </c>
      <c r="H105" s="49">
        <v>53443597.39</v>
      </c>
      <c r="I105" s="49">
        <v>1907000</v>
      </c>
      <c r="J105" s="49">
        <v>411700</v>
      </c>
      <c r="K105" s="49">
        <v>17445176.09</v>
      </c>
      <c r="L105" s="49">
        <v>150000</v>
      </c>
      <c r="M105" s="49">
        <v>464600</v>
      </c>
      <c r="N105" s="49">
        <v>4710662.49</v>
      </c>
      <c r="O105" s="49">
        <v>537000</v>
      </c>
      <c r="P105" s="49">
        <v>10120099.93</v>
      </c>
      <c r="Q105" s="49">
        <v>75000</v>
      </c>
      <c r="R105" s="49">
        <v>2397815.87</v>
      </c>
      <c r="S105" s="49">
        <v>634344</v>
      </c>
      <c r="T105" s="49">
        <v>45000</v>
      </c>
      <c r="U105" s="49">
        <v>4218504.56</v>
      </c>
      <c r="V105" s="49">
        <v>5698405</v>
      </c>
      <c r="W105" s="49">
        <v>2964934.45</v>
      </c>
      <c r="X105" s="49">
        <v>336700</v>
      </c>
      <c r="Y105" s="49">
        <v>1326655</v>
      </c>
    </row>
    <row r="106" spans="1:25" ht="12.75">
      <c r="A106" s="46">
        <v>6</v>
      </c>
      <c r="B106" s="46">
        <v>9</v>
      </c>
      <c r="C106" s="46">
        <v>11</v>
      </c>
      <c r="D106" s="41">
        <v>2</v>
      </c>
      <c r="E106" s="47"/>
      <c r="F106" s="48" t="s">
        <v>274</v>
      </c>
      <c r="G106" s="58" t="s">
        <v>365</v>
      </c>
      <c r="H106" s="49">
        <v>137786232.14</v>
      </c>
      <c r="I106" s="49">
        <v>3822049.05</v>
      </c>
      <c r="J106" s="49">
        <v>0</v>
      </c>
      <c r="K106" s="49">
        <v>8445190.89</v>
      </c>
      <c r="L106" s="49">
        <v>0</v>
      </c>
      <c r="M106" s="49">
        <v>455859</v>
      </c>
      <c r="N106" s="49">
        <v>13558259.06</v>
      </c>
      <c r="O106" s="49">
        <v>981321.46</v>
      </c>
      <c r="P106" s="49">
        <v>75777280.28</v>
      </c>
      <c r="Q106" s="49">
        <v>888426.04</v>
      </c>
      <c r="R106" s="49">
        <v>4618008.22</v>
      </c>
      <c r="S106" s="49">
        <v>184692</v>
      </c>
      <c r="T106" s="49">
        <v>118000</v>
      </c>
      <c r="U106" s="49">
        <v>10628206.02</v>
      </c>
      <c r="V106" s="49">
        <v>10964477.72</v>
      </c>
      <c r="W106" s="49">
        <v>3281834.4</v>
      </c>
      <c r="X106" s="49">
        <v>1019845</v>
      </c>
      <c r="Y106" s="49">
        <v>3042783</v>
      </c>
    </row>
    <row r="107" spans="1:25" ht="12.75">
      <c r="A107" s="46">
        <v>6</v>
      </c>
      <c r="B107" s="46">
        <v>16</v>
      </c>
      <c r="C107" s="46">
        <v>3</v>
      </c>
      <c r="D107" s="41">
        <v>2</v>
      </c>
      <c r="E107" s="47"/>
      <c r="F107" s="48" t="s">
        <v>274</v>
      </c>
      <c r="G107" s="58" t="s">
        <v>366</v>
      </c>
      <c r="H107" s="49">
        <v>34651955.78</v>
      </c>
      <c r="I107" s="49">
        <v>3906366</v>
      </c>
      <c r="J107" s="49">
        <v>0</v>
      </c>
      <c r="K107" s="49">
        <v>3209434.26</v>
      </c>
      <c r="L107" s="49">
        <v>0</v>
      </c>
      <c r="M107" s="49">
        <v>1000</v>
      </c>
      <c r="N107" s="49">
        <v>3850067.72</v>
      </c>
      <c r="O107" s="49">
        <v>270936</v>
      </c>
      <c r="P107" s="49">
        <v>16735843</v>
      </c>
      <c r="Q107" s="49">
        <v>97900</v>
      </c>
      <c r="R107" s="49">
        <v>1231207.03</v>
      </c>
      <c r="S107" s="49">
        <v>5000</v>
      </c>
      <c r="T107" s="49">
        <v>10000</v>
      </c>
      <c r="U107" s="49">
        <v>2548237.77</v>
      </c>
      <c r="V107" s="49">
        <v>1717814</v>
      </c>
      <c r="W107" s="49">
        <v>720140</v>
      </c>
      <c r="X107" s="49">
        <v>46000</v>
      </c>
      <c r="Y107" s="49">
        <v>302010</v>
      </c>
    </row>
    <row r="108" spans="1:25" ht="12.75">
      <c r="A108" s="46">
        <v>6</v>
      </c>
      <c r="B108" s="46">
        <v>2</v>
      </c>
      <c r="C108" s="46">
        <v>10</v>
      </c>
      <c r="D108" s="41">
        <v>2</v>
      </c>
      <c r="E108" s="47"/>
      <c r="F108" s="48" t="s">
        <v>274</v>
      </c>
      <c r="G108" s="58" t="s">
        <v>367</v>
      </c>
      <c r="H108" s="49">
        <v>36677662.7</v>
      </c>
      <c r="I108" s="49">
        <v>2310432</v>
      </c>
      <c r="J108" s="49">
        <v>0</v>
      </c>
      <c r="K108" s="49">
        <v>9320556</v>
      </c>
      <c r="L108" s="49">
        <v>0</v>
      </c>
      <c r="M108" s="49">
        <v>79000</v>
      </c>
      <c r="N108" s="49">
        <v>3166667.44</v>
      </c>
      <c r="O108" s="49">
        <v>377950</v>
      </c>
      <c r="P108" s="49">
        <v>11777228</v>
      </c>
      <c r="Q108" s="49">
        <v>164000</v>
      </c>
      <c r="R108" s="49">
        <v>1449502.26</v>
      </c>
      <c r="S108" s="49">
        <v>6920</v>
      </c>
      <c r="T108" s="49">
        <v>0</v>
      </c>
      <c r="U108" s="49">
        <v>2220628</v>
      </c>
      <c r="V108" s="49">
        <v>1294663</v>
      </c>
      <c r="W108" s="49">
        <v>2136680</v>
      </c>
      <c r="X108" s="49">
        <v>1177500</v>
      </c>
      <c r="Y108" s="49">
        <v>1195936</v>
      </c>
    </row>
    <row r="109" spans="1:25" ht="12.75">
      <c r="A109" s="46">
        <v>6</v>
      </c>
      <c r="B109" s="46">
        <v>8</v>
      </c>
      <c r="C109" s="46">
        <v>11</v>
      </c>
      <c r="D109" s="41">
        <v>2</v>
      </c>
      <c r="E109" s="47"/>
      <c r="F109" s="48" t="s">
        <v>274</v>
      </c>
      <c r="G109" s="58" t="s">
        <v>368</v>
      </c>
      <c r="H109" s="49">
        <v>39798052.5</v>
      </c>
      <c r="I109" s="49">
        <v>12376531.25</v>
      </c>
      <c r="J109" s="49">
        <v>172500</v>
      </c>
      <c r="K109" s="49">
        <v>2394783.96</v>
      </c>
      <c r="L109" s="49">
        <v>0</v>
      </c>
      <c r="M109" s="49">
        <v>147000</v>
      </c>
      <c r="N109" s="49">
        <v>4190551</v>
      </c>
      <c r="O109" s="49">
        <v>274895</v>
      </c>
      <c r="P109" s="49">
        <v>10243602.98</v>
      </c>
      <c r="Q109" s="49">
        <v>54300</v>
      </c>
      <c r="R109" s="49">
        <v>1955744.37</v>
      </c>
      <c r="S109" s="49">
        <v>3536</v>
      </c>
      <c r="T109" s="49">
        <v>25714</v>
      </c>
      <c r="U109" s="49">
        <v>2734442.64</v>
      </c>
      <c r="V109" s="49">
        <v>557097.79</v>
      </c>
      <c r="W109" s="49">
        <v>4159820.51</v>
      </c>
      <c r="X109" s="49">
        <v>70900</v>
      </c>
      <c r="Y109" s="49">
        <v>436633</v>
      </c>
    </row>
    <row r="110" spans="1:25" ht="12.75">
      <c r="A110" s="46">
        <v>6</v>
      </c>
      <c r="B110" s="46">
        <v>13</v>
      </c>
      <c r="C110" s="46">
        <v>5</v>
      </c>
      <c r="D110" s="41">
        <v>2</v>
      </c>
      <c r="E110" s="47"/>
      <c r="F110" s="48" t="s">
        <v>274</v>
      </c>
      <c r="G110" s="58" t="s">
        <v>369</v>
      </c>
      <c r="H110" s="49">
        <v>35001215.44</v>
      </c>
      <c r="I110" s="49">
        <v>1794622.9</v>
      </c>
      <c r="J110" s="49">
        <v>182432</v>
      </c>
      <c r="K110" s="49">
        <v>24295939.16</v>
      </c>
      <c r="L110" s="49">
        <v>0</v>
      </c>
      <c r="M110" s="49">
        <v>51231</v>
      </c>
      <c r="N110" s="49">
        <v>2141548</v>
      </c>
      <c r="O110" s="49">
        <v>116808.35</v>
      </c>
      <c r="P110" s="49">
        <v>2785797.02</v>
      </c>
      <c r="Q110" s="49">
        <v>21230</v>
      </c>
      <c r="R110" s="49">
        <v>909037.59</v>
      </c>
      <c r="S110" s="49">
        <v>0</v>
      </c>
      <c r="T110" s="49">
        <v>7500</v>
      </c>
      <c r="U110" s="49">
        <v>656600</v>
      </c>
      <c r="V110" s="49">
        <v>667980</v>
      </c>
      <c r="W110" s="49">
        <v>1142200</v>
      </c>
      <c r="X110" s="49">
        <v>1000</v>
      </c>
      <c r="Y110" s="49">
        <v>227289.42</v>
      </c>
    </row>
    <row r="111" spans="1:25" ht="12.75">
      <c r="A111" s="46">
        <v>6</v>
      </c>
      <c r="B111" s="46">
        <v>2</v>
      </c>
      <c r="C111" s="46">
        <v>11</v>
      </c>
      <c r="D111" s="41">
        <v>2</v>
      </c>
      <c r="E111" s="47"/>
      <c r="F111" s="48" t="s">
        <v>274</v>
      </c>
      <c r="G111" s="58" t="s">
        <v>370</v>
      </c>
      <c r="H111" s="49">
        <v>51197734.82</v>
      </c>
      <c r="I111" s="49">
        <v>86450</v>
      </c>
      <c r="J111" s="49">
        <v>85400</v>
      </c>
      <c r="K111" s="49">
        <v>5116005.54</v>
      </c>
      <c r="L111" s="49">
        <v>0</v>
      </c>
      <c r="M111" s="49">
        <v>102178</v>
      </c>
      <c r="N111" s="49">
        <v>3978247</v>
      </c>
      <c r="O111" s="49">
        <v>2631766.38</v>
      </c>
      <c r="P111" s="49">
        <v>23591243.81</v>
      </c>
      <c r="Q111" s="49">
        <v>75897.38</v>
      </c>
      <c r="R111" s="49">
        <v>1400917.07</v>
      </c>
      <c r="S111" s="49">
        <v>12518.5</v>
      </c>
      <c r="T111" s="49">
        <v>31500</v>
      </c>
      <c r="U111" s="49">
        <v>2538132</v>
      </c>
      <c r="V111" s="49">
        <v>8121179.82</v>
      </c>
      <c r="W111" s="49">
        <v>3006687.32</v>
      </c>
      <c r="X111" s="49">
        <v>113000</v>
      </c>
      <c r="Y111" s="49">
        <v>306612</v>
      </c>
    </row>
    <row r="112" spans="1:25" ht="12.75">
      <c r="A112" s="46">
        <v>6</v>
      </c>
      <c r="B112" s="46">
        <v>5</v>
      </c>
      <c r="C112" s="46">
        <v>7</v>
      </c>
      <c r="D112" s="41">
        <v>2</v>
      </c>
      <c r="E112" s="47"/>
      <c r="F112" s="48" t="s">
        <v>274</v>
      </c>
      <c r="G112" s="58" t="s">
        <v>371</v>
      </c>
      <c r="H112" s="49">
        <v>46706866.34</v>
      </c>
      <c r="I112" s="49">
        <v>20000</v>
      </c>
      <c r="J112" s="49">
        <v>2652015</v>
      </c>
      <c r="K112" s="49">
        <v>1118127.9</v>
      </c>
      <c r="L112" s="49">
        <v>0</v>
      </c>
      <c r="M112" s="49">
        <v>6078026</v>
      </c>
      <c r="N112" s="49">
        <v>4738521</v>
      </c>
      <c r="O112" s="49">
        <v>531639.42</v>
      </c>
      <c r="P112" s="49">
        <v>18271083</v>
      </c>
      <c r="Q112" s="49">
        <v>90000</v>
      </c>
      <c r="R112" s="49">
        <v>1843024.46</v>
      </c>
      <c r="S112" s="49">
        <v>265885.31</v>
      </c>
      <c r="T112" s="49">
        <v>19000</v>
      </c>
      <c r="U112" s="49">
        <v>1705177</v>
      </c>
      <c r="V112" s="49">
        <v>4539273.16</v>
      </c>
      <c r="W112" s="49">
        <v>4322160.83</v>
      </c>
      <c r="X112" s="49">
        <v>142163.21</v>
      </c>
      <c r="Y112" s="49">
        <v>370770.05</v>
      </c>
    </row>
    <row r="113" spans="1:25" ht="12.75">
      <c r="A113" s="46">
        <v>6</v>
      </c>
      <c r="B113" s="46">
        <v>10</v>
      </c>
      <c r="C113" s="46">
        <v>5</v>
      </c>
      <c r="D113" s="41">
        <v>2</v>
      </c>
      <c r="E113" s="47"/>
      <c r="F113" s="48" t="s">
        <v>274</v>
      </c>
      <c r="G113" s="58" t="s">
        <v>372</v>
      </c>
      <c r="H113" s="49">
        <v>77464385.44</v>
      </c>
      <c r="I113" s="49">
        <v>9680000</v>
      </c>
      <c r="J113" s="49">
        <v>550000</v>
      </c>
      <c r="K113" s="49">
        <v>2493427.48</v>
      </c>
      <c r="L113" s="49">
        <v>0</v>
      </c>
      <c r="M113" s="49">
        <v>2864013.77</v>
      </c>
      <c r="N113" s="49">
        <v>8336019.68</v>
      </c>
      <c r="O113" s="49">
        <v>1435323.63</v>
      </c>
      <c r="P113" s="49">
        <v>26322469.46</v>
      </c>
      <c r="Q113" s="49">
        <v>314500</v>
      </c>
      <c r="R113" s="49">
        <v>2004863.48</v>
      </c>
      <c r="S113" s="49">
        <v>5406</v>
      </c>
      <c r="T113" s="49">
        <v>34936</v>
      </c>
      <c r="U113" s="49">
        <v>5070927.54</v>
      </c>
      <c r="V113" s="49">
        <v>10043602.01</v>
      </c>
      <c r="W113" s="49">
        <v>2327122.99</v>
      </c>
      <c r="X113" s="49">
        <v>960207.4</v>
      </c>
      <c r="Y113" s="49">
        <v>5021566</v>
      </c>
    </row>
    <row r="114" spans="1:25" ht="12.75">
      <c r="A114" s="46">
        <v>6</v>
      </c>
      <c r="B114" s="46">
        <v>14</v>
      </c>
      <c r="C114" s="46">
        <v>9</v>
      </c>
      <c r="D114" s="41">
        <v>2</v>
      </c>
      <c r="E114" s="47"/>
      <c r="F114" s="48" t="s">
        <v>274</v>
      </c>
      <c r="G114" s="58" t="s">
        <v>283</v>
      </c>
      <c r="H114" s="49">
        <v>116635562.5</v>
      </c>
      <c r="I114" s="49">
        <v>1831487.72</v>
      </c>
      <c r="J114" s="49">
        <v>1763408</v>
      </c>
      <c r="K114" s="49">
        <v>42669749.09</v>
      </c>
      <c r="L114" s="49">
        <v>10500</v>
      </c>
      <c r="M114" s="49">
        <v>226850</v>
      </c>
      <c r="N114" s="49">
        <v>6329382.48</v>
      </c>
      <c r="O114" s="49">
        <v>2268575.46</v>
      </c>
      <c r="P114" s="49">
        <v>30608060.39</v>
      </c>
      <c r="Q114" s="49">
        <v>232100</v>
      </c>
      <c r="R114" s="49">
        <v>3687512.68</v>
      </c>
      <c r="S114" s="49">
        <v>86772</v>
      </c>
      <c r="T114" s="49">
        <v>36000</v>
      </c>
      <c r="U114" s="49">
        <v>5269696</v>
      </c>
      <c r="V114" s="49">
        <v>9569144.03</v>
      </c>
      <c r="W114" s="49">
        <v>6636861.11</v>
      </c>
      <c r="X114" s="49">
        <v>4538210.54</v>
      </c>
      <c r="Y114" s="49">
        <v>871253</v>
      </c>
    </row>
    <row r="115" spans="1:25" ht="12.75">
      <c r="A115" s="46">
        <v>6</v>
      </c>
      <c r="B115" s="46">
        <v>18</v>
      </c>
      <c r="C115" s="46">
        <v>7</v>
      </c>
      <c r="D115" s="41">
        <v>2</v>
      </c>
      <c r="E115" s="47"/>
      <c r="F115" s="48" t="s">
        <v>274</v>
      </c>
      <c r="G115" s="58" t="s">
        <v>373</v>
      </c>
      <c r="H115" s="49">
        <v>47662942.73</v>
      </c>
      <c r="I115" s="49">
        <v>1921711.09</v>
      </c>
      <c r="J115" s="49">
        <v>395200</v>
      </c>
      <c r="K115" s="49">
        <v>10468201.43</v>
      </c>
      <c r="L115" s="49">
        <v>0</v>
      </c>
      <c r="M115" s="49">
        <v>136000</v>
      </c>
      <c r="N115" s="49">
        <v>4369816</v>
      </c>
      <c r="O115" s="49">
        <v>384000</v>
      </c>
      <c r="P115" s="49">
        <v>10931855.16</v>
      </c>
      <c r="Q115" s="49">
        <v>1218150.27</v>
      </c>
      <c r="R115" s="49">
        <v>3712603.67</v>
      </c>
      <c r="S115" s="49">
        <v>166843</v>
      </c>
      <c r="T115" s="49">
        <v>33400</v>
      </c>
      <c r="U115" s="49">
        <v>3782850.01</v>
      </c>
      <c r="V115" s="49">
        <v>2578492.58</v>
      </c>
      <c r="W115" s="49">
        <v>4388117.73</v>
      </c>
      <c r="X115" s="49">
        <v>2359307.63</v>
      </c>
      <c r="Y115" s="49">
        <v>816394.16</v>
      </c>
    </row>
    <row r="116" spans="1:25" ht="12.75">
      <c r="A116" s="46">
        <v>6</v>
      </c>
      <c r="B116" s="46">
        <v>20</v>
      </c>
      <c r="C116" s="46">
        <v>8</v>
      </c>
      <c r="D116" s="41">
        <v>2</v>
      </c>
      <c r="E116" s="47"/>
      <c r="F116" s="48" t="s">
        <v>274</v>
      </c>
      <c r="G116" s="58" t="s">
        <v>374</v>
      </c>
      <c r="H116" s="49">
        <v>46534760.52</v>
      </c>
      <c r="I116" s="49">
        <v>3296482.26</v>
      </c>
      <c r="J116" s="49">
        <v>480000</v>
      </c>
      <c r="K116" s="49">
        <v>12776558.28</v>
      </c>
      <c r="L116" s="49">
        <v>0</v>
      </c>
      <c r="M116" s="49">
        <v>105000</v>
      </c>
      <c r="N116" s="49">
        <v>5444547.24</v>
      </c>
      <c r="O116" s="49">
        <v>886126.01</v>
      </c>
      <c r="P116" s="49">
        <v>12179846.85</v>
      </c>
      <c r="Q116" s="49">
        <v>106000</v>
      </c>
      <c r="R116" s="49">
        <v>1759918.52</v>
      </c>
      <c r="S116" s="49">
        <v>8096</v>
      </c>
      <c r="T116" s="49">
        <v>10000</v>
      </c>
      <c r="U116" s="49">
        <v>2717667.09</v>
      </c>
      <c r="V116" s="49">
        <v>2401072.01</v>
      </c>
      <c r="W116" s="49">
        <v>4039210.26</v>
      </c>
      <c r="X116" s="49">
        <v>0</v>
      </c>
      <c r="Y116" s="49">
        <v>324236</v>
      </c>
    </row>
    <row r="117" spans="1:25" ht="12.75">
      <c r="A117" s="46">
        <v>6</v>
      </c>
      <c r="B117" s="46">
        <v>15</v>
      </c>
      <c r="C117" s="46">
        <v>6</v>
      </c>
      <c r="D117" s="41">
        <v>2</v>
      </c>
      <c r="E117" s="47"/>
      <c r="F117" s="48" t="s">
        <v>274</v>
      </c>
      <c r="G117" s="58" t="s">
        <v>284</v>
      </c>
      <c r="H117" s="49">
        <v>72713374.76</v>
      </c>
      <c r="I117" s="49">
        <v>8869255</v>
      </c>
      <c r="J117" s="49">
        <v>630781</v>
      </c>
      <c r="K117" s="49">
        <v>24393169.24</v>
      </c>
      <c r="L117" s="49">
        <v>132400</v>
      </c>
      <c r="M117" s="49">
        <v>81623</v>
      </c>
      <c r="N117" s="49">
        <v>5076262</v>
      </c>
      <c r="O117" s="49">
        <v>2411205</v>
      </c>
      <c r="P117" s="49">
        <v>20058867.01</v>
      </c>
      <c r="Q117" s="49">
        <v>116073.21</v>
      </c>
      <c r="R117" s="49">
        <v>2748129.26</v>
      </c>
      <c r="S117" s="49">
        <v>200000</v>
      </c>
      <c r="T117" s="49">
        <v>86500</v>
      </c>
      <c r="U117" s="49">
        <v>4308119</v>
      </c>
      <c r="V117" s="49">
        <v>2123485.03</v>
      </c>
      <c r="W117" s="49">
        <v>1025300</v>
      </c>
      <c r="X117" s="49">
        <v>186464</v>
      </c>
      <c r="Y117" s="49">
        <v>265742.01</v>
      </c>
    </row>
    <row r="118" spans="1:25" ht="12.75">
      <c r="A118" s="46">
        <v>6</v>
      </c>
      <c r="B118" s="46">
        <v>3</v>
      </c>
      <c r="C118" s="46">
        <v>8</v>
      </c>
      <c r="D118" s="41">
        <v>2</v>
      </c>
      <c r="E118" s="47"/>
      <c r="F118" s="48" t="s">
        <v>274</v>
      </c>
      <c r="G118" s="58" t="s">
        <v>285</v>
      </c>
      <c r="H118" s="49">
        <v>40842122.37</v>
      </c>
      <c r="I118" s="49">
        <v>3582338.49</v>
      </c>
      <c r="J118" s="49">
        <v>210000</v>
      </c>
      <c r="K118" s="49">
        <v>7783143.64</v>
      </c>
      <c r="L118" s="49">
        <v>0</v>
      </c>
      <c r="M118" s="49">
        <v>323281</v>
      </c>
      <c r="N118" s="49">
        <v>4014680.67</v>
      </c>
      <c r="O118" s="49">
        <v>210869</v>
      </c>
      <c r="P118" s="49">
        <v>10427565.18</v>
      </c>
      <c r="Q118" s="49">
        <v>76000</v>
      </c>
      <c r="R118" s="49">
        <v>2362305.79</v>
      </c>
      <c r="S118" s="49">
        <v>6088</v>
      </c>
      <c r="T118" s="49">
        <v>0</v>
      </c>
      <c r="U118" s="49">
        <v>2616539.7</v>
      </c>
      <c r="V118" s="49">
        <v>3864658.09</v>
      </c>
      <c r="W118" s="49">
        <v>982156.5</v>
      </c>
      <c r="X118" s="49">
        <v>3526380.31</v>
      </c>
      <c r="Y118" s="49">
        <v>856116</v>
      </c>
    </row>
    <row r="119" spans="1:25" ht="12.75">
      <c r="A119" s="46">
        <v>6</v>
      </c>
      <c r="B119" s="46">
        <v>1</v>
      </c>
      <c r="C119" s="46">
        <v>12</v>
      </c>
      <c r="D119" s="41">
        <v>2</v>
      </c>
      <c r="E119" s="47"/>
      <c r="F119" s="48" t="s">
        <v>274</v>
      </c>
      <c r="G119" s="58" t="s">
        <v>375</v>
      </c>
      <c r="H119" s="49">
        <v>37082862.52</v>
      </c>
      <c r="I119" s="49">
        <v>1868327.64</v>
      </c>
      <c r="J119" s="49">
        <v>0</v>
      </c>
      <c r="K119" s="49">
        <v>13685200</v>
      </c>
      <c r="L119" s="49">
        <v>0</v>
      </c>
      <c r="M119" s="49">
        <v>44770</v>
      </c>
      <c r="N119" s="49">
        <v>3331375.9</v>
      </c>
      <c r="O119" s="49">
        <v>173500</v>
      </c>
      <c r="P119" s="49">
        <v>7126527.07</v>
      </c>
      <c r="Q119" s="49">
        <v>58894.55</v>
      </c>
      <c r="R119" s="49">
        <v>1661351.07</v>
      </c>
      <c r="S119" s="49">
        <v>0</v>
      </c>
      <c r="T119" s="49">
        <v>19480</v>
      </c>
      <c r="U119" s="49">
        <v>1461575</v>
      </c>
      <c r="V119" s="49">
        <v>2214164.99</v>
      </c>
      <c r="W119" s="49">
        <v>4952846.02</v>
      </c>
      <c r="X119" s="49">
        <v>45000</v>
      </c>
      <c r="Y119" s="49">
        <v>439850.28</v>
      </c>
    </row>
    <row r="120" spans="1:25" ht="12.75">
      <c r="A120" s="46">
        <v>6</v>
      </c>
      <c r="B120" s="46">
        <v>1</v>
      </c>
      <c r="C120" s="46">
        <v>13</v>
      </c>
      <c r="D120" s="41">
        <v>2</v>
      </c>
      <c r="E120" s="47"/>
      <c r="F120" s="48" t="s">
        <v>274</v>
      </c>
      <c r="G120" s="58" t="s">
        <v>376</v>
      </c>
      <c r="H120" s="49">
        <v>28208423.44</v>
      </c>
      <c r="I120" s="49">
        <v>40500</v>
      </c>
      <c r="J120" s="49">
        <v>116800</v>
      </c>
      <c r="K120" s="49">
        <v>12153562.18</v>
      </c>
      <c r="L120" s="49">
        <v>0</v>
      </c>
      <c r="M120" s="49">
        <v>3074651.5</v>
      </c>
      <c r="N120" s="49">
        <v>2677849</v>
      </c>
      <c r="O120" s="49">
        <v>235097</v>
      </c>
      <c r="P120" s="49">
        <v>4730731.9</v>
      </c>
      <c r="Q120" s="49">
        <v>48788.77</v>
      </c>
      <c r="R120" s="49">
        <v>985891.42</v>
      </c>
      <c r="S120" s="49">
        <v>0</v>
      </c>
      <c r="T120" s="49">
        <v>50000</v>
      </c>
      <c r="U120" s="49">
        <v>1882820.45</v>
      </c>
      <c r="V120" s="49">
        <v>798620.08</v>
      </c>
      <c r="W120" s="49">
        <v>1251134.14</v>
      </c>
      <c r="X120" s="49">
        <v>0</v>
      </c>
      <c r="Y120" s="49">
        <v>161977</v>
      </c>
    </row>
    <row r="121" spans="1:25" ht="12.75">
      <c r="A121" s="46">
        <v>6</v>
      </c>
      <c r="B121" s="46">
        <v>3</v>
      </c>
      <c r="C121" s="46">
        <v>9</v>
      </c>
      <c r="D121" s="41">
        <v>2</v>
      </c>
      <c r="E121" s="47"/>
      <c r="F121" s="48" t="s">
        <v>274</v>
      </c>
      <c r="G121" s="58" t="s">
        <v>377</v>
      </c>
      <c r="H121" s="49">
        <v>37474646.96</v>
      </c>
      <c r="I121" s="49">
        <v>5067865.69</v>
      </c>
      <c r="J121" s="49">
        <v>0</v>
      </c>
      <c r="K121" s="49">
        <v>8572055</v>
      </c>
      <c r="L121" s="49">
        <v>0</v>
      </c>
      <c r="M121" s="49">
        <v>570624.31</v>
      </c>
      <c r="N121" s="49">
        <v>3570856.56</v>
      </c>
      <c r="O121" s="49">
        <v>180390</v>
      </c>
      <c r="P121" s="49">
        <v>8516319.86</v>
      </c>
      <c r="Q121" s="49">
        <v>56000</v>
      </c>
      <c r="R121" s="49">
        <v>3364377.84</v>
      </c>
      <c r="S121" s="49">
        <v>72012</v>
      </c>
      <c r="T121" s="49">
        <v>10000</v>
      </c>
      <c r="U121" s="49">
        <v>3630982.12</v>
      </c>
      <c r="V121" s="49">
        <v>1831444</v>
      </c>
      <c r="W121" s="49">
        <v>1442985.58</v>
      </c>
      <c r="X121" s="49">
        <v>162000</v>
      </c>
      <c r="Y121" s="49">
        <v>426734</v>
      </c>
    </row>
    <row r="122" spans="1:25" ht="12.75">
      <c r="A122" s="46">
        <v>6</v>
      </c>
      <c r="B122" s="46">
        <v>6</v>
      </c>
      <c r="C122" s="46">
        <v>9</v>
      </c>
      <c r="D122" s="41">
        <v>2</v>
      </c>
      <c r="E122" s="47"/>
      <c r="F122" s="48" t="s">
        <v>274</v>
      </c>
      <c r="G122" s="58" t="s">
        <v>378</v>
      </c>
      <c r="H122" s="49">
        <v>47038912.69</v>
      </c>
      <c r="I122" s="49">
        <v>25000</v>
      </c>
      <c r="J122" s="49">
        <v>395640</v>
      </c>
      <c r="K122" s="49">
        <v>6282036.49</v>
      </c>
      <c r="L122" s="49">
        <v>0</v>
      </c>
      <c r="M122" s="49">
        <v>3136500</v>
      </c>
      <c r="N122" s="49">
        <v>5900970.36</v>
      </c>
      <c r="O122" s="49">
        <v>281790</v>
      </c>
      <c r="P122" s="49">
        <v>8694501.92</v>
      </c>
      <c r="Q122" s="49">
        <v>43994.71</v>
      </c>
      <c r="R122" s="49">
        <v>1659442.9</v>
      </c>
      <c r="S122" s="49">
        <v>50000</v>
      </c>
      <c r="T122" s="49">
        <v>24000</v>
      </c>
      <c r="U122" s="49">
        <v>1962304</v>
      </c>
      <c r="V122" s="49">
        <v>8901548.17</v>
      </c>
      <c r="W122" s="49">
        <v>9104809.14</v>
      </c>
      <c r="X122" s="49">
        <v>38928</v>
      </c>
      <c r="Y122" s="49">
        <v>537447</v>
      </c>
    </row>
    <row r="123" spans="1:25" ht="12.75">
      <c r="A123" s="46">
        <v>6</v>
      </c>
      <c r="B123" s="46">
        <v>17</v>
      </c>
      <c r="C123" s="46">
        <v>4</v>
      </c>
      <c r="D123" s="41">
        <v>2</v>
      </c>
      <c r="E123" s="47"/>
      <c r="F123" s="48" t="s">
        <v>274</v>
      </c>
      <c r="G123" s="58" t="s">
        <v>379</v>
      </c>
      <c r="H123" s="49">
        <v>39208774.74</v>
      </c>
      <c r="I123" s="49">
        <v>5262210</v>
      </c>
      <c r="J123" s="49">
        <v>246931</v>
      </c>
      <c r="K123" s="49">
        <v>16740639</v>
      </c>
      <c r="L123" s="49">
        <v>0</v>
      </c>
      <c r="M123" s="49">
        <v>219745</v>
      </c>
      <c r="N123" s="49">
        <v>4727932.95</v>
      </c>
      <c r="O123" s="49">
        <v>241155</v>
      </c>
      <c r="P123" s="49">
        <v>5730836</v>
      </c>
      <c r="Q123" s="49">
        <v>78106</v>
      </c>
      <c r="R123" s="49">
        <v>1011443.79</v>
      </c>
      <c r="S123" s="49">
        <v>32600</v>
      </c>
      <c r="T123" s="49">
        <v>6000</v>
      </c>
      <c r="U123" s="49">
        <v>2096167</v>
      </c>
      <c r="V123" s="49">
        <v>871823</v>
      </c>
      <c r="W123" s="49">
        <v>916409</v>
      </c>
      <c r="X123" s="49">
        <v>96997</v>
      </c>
      <c r="Y123" s="49">
        <v>929780</v>
      </c>
    </row>
    <row r="124" spans="1:25" ht="12.75">
      <c r="A124" s="46">
        <v>6</v>
      </c>
      <c r="B124" s="46">
        <v>3</v>
      </c>
      <c r="C124" s="46">
        <v>10</v>
      </c>
      <c r="D124" s="41">
        <v>2</v>
      </c>
      <c r="E124" s="47"/>
      <c r="F124" s="48" t="s">
        <v>274</v>
      </c>
      <c r="G124" s="58" t="s">
        <v>380</v>
      </c>
      <c r="H124" s="49">
        <v>49035033.65</v>
      </c>
      <c r="I124" s="49">
        <v>9744923.12</v>
      </c>
      <c r="J124" s="49">
        <v>147200</v>
      </c>
      <c r="K124" s="49">
        <v>7803580.81</v>
      </c>
      <c r="L124" s="49">
        <v>0</v>
      </c>
      <c r="M124" s="49">
        <v>199400</v>
      </c>
      <c r="N124" s="49">
        <v>5306115.18</v>
      </c>
      <c r="O124" s="49">
        <v>353100</v>
      </c>
      <c r="P124" s="49">
        <v>12180725.09</v>
      </c>
      <c r="Q124" s="49">
        <v>120550.45</v>
      </c>
      <c r="R124" s="49">
        <v>3684275.82</v>
      </c>
      <c r="S124" s="49">
        <v>178208</v>
      </c>
      <c r="T124" s="49">
        <v>84754.04</v>
      </c>
      <c r="U124" s="49">
        <v>3482516.63</v>
      </c>
      <c r="V124" s="49">
        <v>2534541.64</v>
      </c>
      <c r="W124" s="49">
        <v>2315353.87</v>
      </c>
      <c r="X124" s="49">
        <v>237000</v>
      </c>
      <c r="Y124" s="49">
        <v>662789</v>
      </c>
    </row>
    <row r="125" spans="1:25" ht="12.75">
      <c r="A125" s="46">
        <v>6</v>
      </c>
      <c r="B125" s="46">
        <v>8</v>
      </c>
      <c r="C125" s="46">
        <v>12</v>
      </c>
      <c r="D125" s="41">
        <v>2</v>
      </c>
      <c r="E125" s="47"/>
      <c r="F125" s="48" t="s">
        <v>274</v>
      </c>
      <c r="G125" s="58" t="s">
        <v>381</v>
      </c>
      <c r="H125" s="49">
        <v>64941418.63</v>
      </c>
      <c r="I125" s="49">
        <v>22263640.5</v>
      </c>
      <c r="J125" s="49">
        <v>571000</v>
      </c>
      <c r="K125" s="49">
        <v>6915851.44</v>
      </c>
      <c r="L125" s="49">
        <v>0</v>
      </c>
      <c r="M125" s="49">
        <v>1012000</v>
      </c>
      <c r="N125" s="49">
        <v>4750443.75</v>
      </c>
      <c r="O125" s="49">
        <v>1894010</v>
      </c>
      <c r="P125" s="49">
        <v>19105752.13</v>
      </c>
      <c r="Q125" s="49">
        <v>85470.66</v>
      </c>
      <c r="R125" s="49">
        <v>1470305.92</v>
      </c>
      <c r="S125" s="49">
        <v>2716</v>
      </c>
      <c r="T125" s="49">
        <v>33900</v>
      </c>
      <c r="U125" s="49">
        <v>1866030</v>
      </c>
      <c r="V125" s="49">
        <v>890705.6</v>
      </c>
      <c r="W125" s="49">
        <v>3757392.63</v>
      </c>
      <c r="X125" s="49">
        <v>96500</v>
      </c>
      <c r="Y125" s="49">
        <v>225700</v>
      </c>
    </row>
    <row r="126" spans="1:25" ht="12.75">
      <c r="A126" s="46">
        <v>6</v>
      </c>
      <c r="B126" s="46">
        <v>11</v>
      </c>
      <c r="C126" s="46">
        <v>6</v>
      </c>
      <c r="D126" s="41">
        <v>2</v>
      </c>
      <c r="E126" s="47"/>
      <c r="F126" s="48" t="s">
        <v>274</v>
      </c>
      <c r="G126" s="58" t="s">
        <v>382</v>
      </c>
      <c r="H126" s="49">
        <v>35744992.27</v>
      </c>
      <c r="I126" s="49">
        <v>379000</v>
      </c>
      <c r="J126" s="49">
        <v>1959575</v>
      </c>
      <c r="K126" s="49">
        <v>5679037.71</v>
      </c>
      <c r="L126" s="49">
        <v>0</v>
      </c>
      <c r="M126" s="49">
        <v>12869</v>
      </c>
      <c r="N126" s="49">
        <v>6535773.94</v>
      </c>
      <c r="O126" s="49">
        <v>1381923.4</v>
      </c>
      <c r="P126" s="49">
        <v>10355765</v>
      </c>
      <c r="Q126" s="49">
        <v>103550</v>
      </c>
      <c r="R126" s="49">
        <v>1393101.16</v>
      </c>
      <c r="S126" s="49">
        <v>14464</v>
      </c>
      <c r="T126" s="49">
        <v>27000</v>
      </c>
      <c r="U126" s="49">
        <v>3128291.21</v>
      </c>
      <c r="V126" s="49">
        <v>1489111.18</v>
      </c>
      <c r="W126" s="49">
        <v>1765489.67</v>
      </c>
      <c r="X126" s="49">
        <v>107040</v>
      </c>
      <c r="Y126" s="49">
        <v>1413001</v>
      </c>
    </row>
    <row r="127" spans="1:25" ht="12.75">
      <c r="A127" s="46">
        <v>6</v>
      </c>
      <c r="B127" s="46">
        <v>13</v>
      </c>
      <c r="C127" s="46">
        <v>6</v>
      </c>
      <c r="D127" s="41">
        <v>2</v>
      </c>
      <c r="E127" s="47"/>
      <c r="F127" s="48" t="s">
        <v>274</v>
      </c>
      <c r="G127" s="58" t="s">
        <v>383</v>
      </c>
      <c r="H127" s="49">
        <v>39281661.73</v>
      </c>
      <c r="I127" s="49">
        <v>3663730.13</v>
      </c>
      <c r="J127" s="49">
        <v>156800</v>
      </c>
      <c r="K127" s="49">
        <v>6265854.22</v>
      </c>
      <c r="L127" s="49">
        <v>0</v>
      </c>
      <c r="M127" s="49">
        <v>1275636.14</v>
      </c>
      <c r="N127" s="49">
        <v>3458207.23</v>
      </c>
      <c r="O127" s="49">
        <v>393181.24</v>
      </c>
      <c r="P127" s="49">
        <v>12772106</v>
      </c>
      <c r="Q127" s="49">
        <v>76134.42</v>
      </c>
      <c r="R127" s="49">
        <v>2052707.34</v>
      </c>
      <c r="S127" s="49">
        <v>5864</v>
      </c>
      <c r="T127" s="49">
        <v>21000</v>
      </c>
      <c r="U127" s="49">
        <v>1875658</v>
      </c>
      <c r="V127" s="49">
        <v>1969943.21</v>
      </c>
      <c r="W127" s="49">
        <v>4673195.8</v>
      </c>
      <c r="X127" s="49">
        <v>58000</v>
      </c>
      <c r="Y127" s="49">
        <v>563644</v>
      </c>
    </row>
    <row r="128" spans="1:25" ht="12.75">
      <c r="A128" s="46">
        <v>6</v>
      </c>
      <c r="B128" s="46">
        <v>6</v>
      </c>
      <c r="C128" s="46">
        <v>10</v>
      </c>
      <c r="D128" s="41">
        <v>2</v>
      </c>
      <c r="E128" s="47"/>
      <c r="F128" s="48" t="s">
        <v>274</v>
      </c>
      <c r="G128" s="58" t="s">
        <v>384</v>
      </c>
      <c r="H128" s="49">
        <v>40212526.01</v>
      </c>
      <c r="I128" s="49">
        <v>282835.2</v>
      </c>
      <c r="J128" s="49">
        <v>3446955.5</v>
      </c>
      <c r="K128" s="49">
        <v>7082142.26</v>
      </c>
      <c r="L128" s="49">
        <v>0</v>
      </c>
      <c r="M128" s="49">
        <v>241300</v>
      </c>
      <c r="N128" s="49">
        <v>5504061.07</v>
      </c>
      <c r="O128" s="49">
        <v>202325</v>
      </c>
      <c r="P128" s="49">
        <v>13949160.69</v>
      </c>
      <c r="Q128" s="49">
        <v>72600</v>
      </c>
      <c r="R128" s="49">
        <v>1080287.87</v>
      </c>
      <c r="S128" s="49">
        <v>178591.68</v>
      </c>
      <c r="T128" s="49">
        <v>0</v>
      </c>
      <c r="U128" s="49">
        <v>4042498.27</v>
      </c>
      <c r="V128" s="49">
        <v>1493216.68</v>
      </c>
      <c r="W128" s="49">
        <v>2204485.79</v>
      </c>
      <c r="X128" s="49">
        <v>129868</v>
      </c>
      <c r="Y128" s="49">
        <v>302198</v>
      </c>
    </row>
    <row r="129" spans="1:25" ht="12.75">
      <c r="A129" s="46">
        <v>6</v>
      </c>
      <c r="B129" s="46">
        <v>20</v>
      </c>
      <c r="C129" s="46">
        <v>9</v>
      </c>
      <c r="D129" s="41">
        <v>2</v>
      </c>
      <c r="E129" s="47"/>
      <c r="F129" s="48" t="s">
        <v>274</v>
      </c>
      <c r="G129" s="58" t="s">
        <v>385</v>
      </c>
      <c r="H129" s="49">
        <v>66150659.84</v>
      </c>
      <c r="I129" s="49">
        <v>2625678.5</v>
      </c>
      <c r="J129" s="49">
        <v>276500</v>
      </c>
      <c r="K129" s="49">
        <v>12816243.44</v>
      </c>
      <c r="L129" s="49">
        <v>490000</v>
      </c>
      <c r="M129" s="49">
        <v>2473816.06</v>
      </c>
      <c r="N129" s="49">
        <v>4854615.72</v>
      </c>
      <c r="O129" s="49">
        <v>801468.58</v>
      </c>
      <c r="P129" s="49">
        <v>18445862.06</v>
      </c>
      <c r="Q129" s="49">
        <v>90000</v>
      </c>
      <c r="R129" s="49">
        <v>2178238.66</v>
      </c>
      <c r="S129" s="49">
        <v>173346</v>
      </c>
      <c r="T129" s="49">
        <v>24600</v>
      </c>
      <c r="U129" s="49">
        <v>4107415.67</v>
      </c>
      <c r="V129" s="49">
        <v>9637596</v>
      </c>
      <c r="W129" s="49">
        <v>4907072.59</v>
      </c>
      <c r="X129" s="49">
        <v>174500</v>
      </c>
      <c r="Y129" s="49">
        <v>2073706.56</v>
      </c>
    </row>
    <row r="130" spans="1:25" ht="12.75">
      <c r="A130" s="46">
        <v>6</v>
      </c>
      <c r="B130" s="46">
        <v>20</v>
      </c>
      <c r="C130" s="46">
        <v>10</v>
      </c>
      <c r="D130" s="41">
        <v>2</v>
      </c>
      <c r="E130" s="47"/>
      <c r="F130" s="48" t="s">
        <v>274</v>
      </c>
      <c r="G130" s="58" t="s">
        <v>386</v>
      </c>
      <c r="H130" s="49">
        <v>38060774.44</v>
      </c>
      <c r="I130" s="49">
        <v>528000</v>
      </c>
      <c r="J130" s="49">
        <v>397800</v>
      </c>
      <c r="K130" s="49">
        <v>12821024.59</v>
      </c>
      <c r="L130" s="49">
        <v>0</v>
      </c>
      <c r="M130" s="49">
        <v>25000</v>
      </c>
      <c r="N130" s="49">
        <v>5764997</v>
      </c>
      <c r="O130" s="49">
        <v>557000</v>
      </c>
      <c r="P130" s="49">
        <v>8939201.46</v>
      </c>
      <c r="Q130" s="49">
        <v>85000</v>
      </c>
      <c r="R130" s="49">
        <v>1710537.1</v>
      </c>
      <c r="S130" s="49">
        <v>221093.6</v>
      </c>
      <c r="T130" s="49">
        <v>20000</v>
      </c>
      <c r="U130" s="49">
        <v>2627700</v>
      </c>
      <c r="V130" s="49">
        <v>1391058.6</v>
      </c>
      <c r="W130" s="49">
        <v>2569267.09</v>
      </c>
      <c r="X130" s="49">
        <v>64200</v>
      </c>
      <c r="Y130" s="49">
        <v>338895</v>
      </c>
    </row>
    <row r="131" spans="1:25" ht="12.75">
      <c r="A131" s="46">
        <v>6</v>
      </c>
      <c r="B131" s="46">
        <v>1</v>
      </c>
      <c r="C131" s="46">
        <v>14</v>
      </c>
      <c r="D131" s="41">
        <v>2</v>
      </c>
      <c r="E131" s="47"/>
      <c r="F131" s="48" t="s">
        <v>274</v>
      </c>
      <c r="G131" s="58" t="s">
        <v>387</v>
      </c>
      <c r="H131" s="49">
        <v>35314344.43</v>
      </c>
      <c r="I131" s="49">
        <v>325501.9</v>
      </c>
      <c r="J131" s="49">
        <v>159000</v>
      </c>
      <c r="K131" s="49">
        <v>10316217.98</v>
      </c>
      <c r="L131" s="49">
        <v>3100</v>
      </c>
      <c r="M131" s="49">
        <v>49400</v>
      </c>
      <c r="N131" s="49">
        <v>2940598.54</v>
      </c>
      <c r="O131" s="49">
        <v>7190727.14</v>
      </c>
      <c r="P131" s="49">
        <v>4927450.26</v>
      </c>
      <c r="Q131" s="49">
        <v>65255.93</v>
      </c>
      <c r="R131" s="49">
        <v>1808255.88</v>
      </c>
      <c r="S131" s="49">
        <v>612</v>
      </c>
      <c r="T131" s="49">
        <v>23500</v>
      </c>
      <c r="U131" s="49">
        <v>1756444.2</v>
      </c>
      <c r="V131" s="49">
        <v>427788.17</v>
      </c>
      <c r="W131" s="49">
        <v>5029931.26</v>
      </c>
      <c r="X131" s="49">
        <v>33800</v>
      </c>
      <c r="Y131" s="49">
        <v>256761.17</v>
      </c>
    </row>
    <row r="132" spans="1:25" ht="12.75">
      <c r="A132" s="46">
        <v>6</v>
      </c>
      <c r="B132" s="46">
        <v>13</v>
      </c>
      <c r="C132" s="46">
        <v>7</v>
      </c>
      <c r="D132" s="41">
        <v>2</v>
      </c>
      <c r="E132" s="47"/>
      <c r="F132" s="48" t="s">
        <v>274</v>
      </c>
      <c r="G132" s="58" t="s">
        <v>388</v>
      </c>
      <c r="H132" s="49">
        <v>38764847.9</v>
      </c>
      <c r="I132" s="49">
        <v>10153170</v>
      </c>
      <c r="J132" s="49">
        <v>151000</v>
      </c>
      <c r="K132" s="49">
        <v>11761359.91</v>
      </c>
      <c r="L132" s="49">
        <v>0</v>
      </c>
      <c r="M132" s="49">
        <v>184026.5</v>
      </c>
      <c r="N132" s="49">
        <v>3399404.69</v>
      </c>
      <c r="O132" s="49">
        <v>154048.45</v>
      </c>
      <c r="P132" s="49">
        <v>4978610.02</v>
      </c>
      <c r="Q132" s="49">
        <v>67000</v>
      </c>
      <c r="R132" s="49">
        <v>2023992.87</v>
      </c>
      <c r="S132" s="49">
        <v>776370.7</v>
      </c>
      <c r="T132" s="49">
        <v>5000</v>
      </c>
      <c r="U132" s="49">
        <v>1678527</v>
      </c>
      <c r="V132" s="49">
        <v>808756.23</v>
      </c>
      <c r="W132" s="49">
        <v>716384.63</v>
      </c>
      <c r="X132" s="49">
        <v>1425882.9</v>
      </c>
      <c r="Y132" s="49">
        <v>481314</v>
      </c>
    </row>
    <row r="133" spans="1:25" ht="12.75">
      <c r="A133" s="46">
        <v>6</v>
      </c>
      <c r="B133" s="46">
        <v>1</v>
      </c>
      <c r="C133" s="46">
        <v>15</v>
      </c>
      <c r="D133" s="41">
        <v>2</v>
      </c>
      <c r="E133" s="47"/>
      <c r="F133" s="48" t="s">
        <v>274</v>
      </c>
      <c r="G133" s="58" t="s">
        <v>389</v>
      </c>
      <c r="H133" s="49">
        <v>46707203.47</v>
      </c>
      <c r="I133" s="49">
        <v>6218413.97</v>
      </c>
      <c r="J133" s="49">
        <v>141000</v>
      </c>
      <c r="K133" s="49">
        <v>18771425.49</v>
      </c>
      <c r="L133" s="49">
        <v>1300</v>
      </c>
      <c r="M133" s="49">
        <v>17500</v>
      </c>
      <c r="N133" s="49">
        <v>6183186.31</v>
      </c>
      <c r="O133" s="49">
        <v>344870.74</v>
      </c>
      <c r="P133" s="49">
        <v>9751263.26</v>
      </c>
      <c r="Q133" s="49">
        <v>12751.39</v>
      </c>
      <c r="R133" s="49">
        <v>1383356.36</v>
      </c>
      <c r="S133" s="49">
        <v>0</v>
      </c>
      <c r="T133" s="49">
        <v>8000</v>
      </c>
      <c r="U133" s="49">
        <v>1251001.67</v>
      </c>
      <c r="V133" s="49">
        <v>231194.73</v>
      </c>
      <c r="W133" s="49">
        <v>2004132.74</v>
      </c>
      <c r="X133" s="49">
        <v>8800</v>
      </c>
      <c r="Y133" s="49">
        <v>379006.81</v>
      </c>
    </row>
    <row r="134" spans="1:25" ht="12.75">
      <c r="A134" s="46">
        <v>6</v>
      </c>
      <c r="B134" s="46">
        <v>10</v>
      </c>
      <c r="C134" s="46">
        <v>6</v>
      </c>
      <c r="D134" s="41">
        <v>2</v>
      </c>
      <c r="E134" s="47"/>
      <c r="F134" s="48" t="s">
        <v>274</v>
      </c>
      <c r="G134" s="58" t="s">
        <v>390</v>
      </c>
      <c r="H134" s="49">
        <v>39163455.13</v>
      </c>
      <c r="I134" s="49">
        <v>1109000</v>
      </c>
      <c r="J134" s="49">
        <v>0</v>
      </c>
      <c r="K134" s="49">
        <v>5742064.68</v>
      </c>
      <c r="L134" s="49">
        <v>0</v>
      </c>
      <c r="M134" s="49">
        <v>92000</v>
      </c>
      <c r="N134" s="49">
        <v>4047627</v>
      </c>
      <c r="O134" s="49">
        <v>322676.82</v>
      </c>
      <c r="P134" s="49">
        <v>18381278.76</v>
      </c>
      <c r="Q134" s="49">
        <v>107000</v>
      </c>
      <c r="R134" s="49">
        <v>1543092.89</v>
      </c>
      <c r="S134" s="49">
        <v>7430</v>
      </c>
      <c r="T134" s="49">
        <v>64263</v>
      </c>
      <c r="U134" s="49">
        <v>2968065.92</v>
      </c>
      <c r="V134" s="49">
        <v>1623082.44</v>
      </c>
      <c r="W134" s="49">
        <v>2722094.12</v>
      </c>
      <c r="X134" s="49">
        <v>177000</v>
      </c>
      <c r="Y134" s="49">
        <v>256779.5</v>
      </c>
    </row>
    <row r="135" spans="1:25" ht="12.75">
      <c r="A135" s="46">
        <v>6</v>
      </c>
      <c r="B135" s="46">
        <v>11</v>
      </c>
      <c r="C135" s="46">
        <v>7</v>
      </c>
      <c r="D135" s="41">
        <v>2</v>
      </c>
      <c r="E135" s="47"/>
      <c r="F135" s="48" t="s">
        <v>274</v>
      </c>
      <c r="G135" s="58" t="s">
        <v>391</v>
      </c>
      <c r="H135" s="49">
        <v>92146288.61</v>
      </c>
      <c r="I135" s="49">
        <v>771622.44</v>
      </c>
      <c r="J135" s="49">
        <v>1027000</v>
      </c>
      <c r="K135" s="49">
        <v>15519730</v>
      </c>
      <c r="L135" s="49">
        <v>1300000</v>
      </c>
      <c r="M135" s="49">
        <v>2652500</v>
      </c>
      <c r="N135" s="49">
        <v>6512104.64</v>
      </c>
      <c r="O135" s="49">
        <v>497000</v>
      </c>
      <c r="P135" s="49">
        <v>37743712.97</v>
      </c>
      <c r="Q135" s="49">
        <v>118000</v>
      </c>
      <c r="R135" s="49">
        <v>3175511.56</v>
      </c>
      <c r="S135" s="49">
        <v>4960</v>
      </c>
      <c r="T135" s="49">
        <v>175146</v>
      </c>
      <c r="U135" s="49">
        <v>6560900</v>
      </c>
      <c r="V135" s="49">
        <v>2458000</v>
      </c>
      <c r="W135" s="49">
        <v>12429200</v>
      </c>
      <c r="X135" s="49">
        <v>270000</v>
      </c>
      <c r="Y135" s="49">
        <v>930901</v>
      </c>
    </row>
    <row r="136" spans="1:25" ht="12.75">
      <c r="A136" s="46">
        <v>6</v>
      </c>
      <c r="B136" s="46">
        <v>19</v>
      </c>
      <c r="C136" s="46">
        <v>4</v>
      </c>
      <c r="D136" s="41">
        <v>2</v>
      </c>
      <c r="E136" s="47"/>
      <c r="F136" s="48" t="s">
        <v>274</v>
      </c>
      <c r="G136" s="58" t="s">
        <v>392</v>
      </c>
      <c r="H136" s="49">
        <v>15161328.02</v>
      </c>
      <c r="I136" s="49">
        <v>2508557.32</v>
      </c>
      <c r="J136" s="49">
        <v>148000</v>
      </c>
      <c r="K136" s="49">
        <v>1047064</v>
      </c>
      <c r="L136" s="49">
        <v>0</v>
      </c>
      <c r="M136" s="49">
        <v>56600</v>
      </c>
      <c r="N136" s="49">
        <v>2543438.95</v>
      </c>
      <c r="O136" s="49">
        <v>127400</v>
      </c>
      <c r="P136" s="49">
        <v>3982628.65</v>
      </c>
      <c r="Q136" s="49">
        <v>25000</v>
      </c>
      <c r="R136" s="49">
        <v>1182741.4</v>
      </c>
      <c r="S136" s="49">
        <v>96900</v>
      </c>
      <c r="T136" s="49">
        <v>35570.35</v>
      </c>
      <c r="U136" s="49">
        <v>1471600</v>
      </c>
      <c r="V136" s="49">
        <v>1359267</v>
      </c>
      <c r="W136" s="49">
        <v>323500</v>
      </c>
      <c r="X136" s="49">
        <v>3000</v>
      </c>
      <c r="Y136" s="49">
        <v>250060.35</v>
      </c>
    </row>
    <row r="137" spans="1:25" ht="12.75">
      <c r="A137" s="46">
        <v>6</v>
      </c>
      <c r="B137" s="46">
        <v>20</v>
      </c>
      <c r="C137" s="46">
        <v>11</v>
      </c>
      <c r="D137" s="41">
        <v>2</v>
      </c>
      <c r="E137" s="47"/>
      <c r="F137" s="48" t="s">
        <v>274</v>
      </c>
      <c r="G137" s="58" t="s">
        <v>393</v>
      </c>
      <c r="H137" s="49">
        <v>45805256.36</v>
      </c>
      <c r="I137" s="49">
        <v>2540093.94</v>
      </c>
      <c r="J137" s="49">
        <v>875000</v>
      </c>
      <c r="K137" s="49">
        <v>9462579.84</v>
      </c>
      <c r="L137" s="49">
        <v>0</v>
      </c>
      <c r="M137" s="49">
        <v>570124.47</v>
      </c>
      <c r="N137" s="49">
        <v>4017591.19</v>
      </c>
      <c r="O137" s="49">
        <v>588870.79</v>
      </c>
      <c r="P137" s="49">
        <v>9457730</v>
      </c>
      <c r="Q137" s="49">
        <v>54708.86</v>
      </c>
      <c r="R137" s="49">
        <v>2753586.02</v>
      </c>
      <c r="S137" s="49">
        <v>500189.01</v>
      </c>
      <c r="T137" s="49">
        <v>30000</v>
      </c>
      <c r="U137" s="49">
        <v>2886215</v>
      </c>
      <c r="V137" s="49">
        <v>6932431.33</v>
      </c>
      <c r="W137" s="49">
        <v>4319868.08</v>
      </c>
      <c r="X137" s="49">
        <v>173000</v>
      </c>
      <c r="Y137" s="49">
        <v>643267.83</v>
      </c>
    </row>
    <row r="138" spans="1:25" ht="12.75">
      <c r="A138" s="46">
        <v>6</v>
      </c>
      <c r="B138" s="46">
        <v>16</v>
      </c>
      <c r="C138" s="46">
        <v>5</v>
      </c>
      <c r="D138" s="41">
        <v>2</v>
      </c>
      <c r="E138" s="47"/>
      <c r="F138" s="48" t="s">
        <v>274</v>
      </c>
      <c r="G138" s="58" t="s">
        <v>394</v>
      </c>
      <c r="H138" s="49">
        <v>42476825.86</v>
      </c>
      <c r="I138" s="49">
        <v>10652410</v>
      </c>
      <c r="J138" s="49">
        <v>342000</v>
      </c>
      <c r="K138" s="49">
        <v>1081120.5</v>
      </c>
      <c r="L138" s="49">
        <v>0</v>
      </c>
      <c r="M138" s="49">
        <v>30000</v>
      </c>
      <c r="N138" s="49">
        <v>4891653.4</v>
      </c>
      <c r="O138" s="49">
        <v>512476</v>
      </c>
      <c r="P138" s="49">
        <v>14930596</v>
      </c>
      <c r="Q138" s="49">
        <v>80000</v>
      </c>
      <c r="R138" s="49">
        <v>1486960.96</v>
      </c>
      <c r="S138" s="49">
        <v>3060</v>
      </c>
      <c r="T138" s="49">
        <v>13000</v>
      </c>
      <c r="U138" s="49">
        <v>2421730</v>
      </c>
      <c r="V138" s="49">
        <v>3545880</v>
      </c>
      <c r="W138" s="49">
        <v>1119312</v>
      </c>
      <c r="X138" s="49">
        <v>211200</v>
      </c>
      <c r="Y138" s="49">
        <v>1155427</v>
      </c>
    </row>
    <row r="139" spans="1:25" ht="12.75">
      <c r="A139" s="46">
        <v>6</v>
      </c>
      <c r="B139" s="46">
        <v>11</v>
      </c>
      <c r="C139" s="46">
        <v>8</v>
      </c>
      <c r="D139" s="41">
        <v>2</v>
      </c>
      <c r="E139" s="47"/>
      <c r="F139" s="48" t="s">
        <v>274</v>
      </c>
      <c r="G139" s="58" t="s">
        <v>286</v>
      </c>
      <c r="H139" s="49">
        <v>59791888.7</v>
      </c>
      <c r="I139" s="49">
        <v>8825000</v>
      </c>
      <c r="J139" s="49">
        <v>0</v>
      </c>
      <c r="K139" s="49">
        <v>4455796.97</v>
      </c>
      <c r="L139" s="49">
        <v>0</v>
      </c>
      <c r="M139" s="49">
        <v>466300</v>
      </c>
      <c r="N139" s="49">
        <v>4591785.86</v>
      </c>
      <c r="O139" s="49">
        <v>367054</v>
      </c>
      <c r="P139" s="49">
        <v>24242193</v>
      </c>
      <c r="Q139" s="49">
        <v>89000</v>
      </c>
      <c r="R139" s="49">
        <v>1539687.19</v>
      </c>
      <c r="S139" s="49">
        <v>257857.8</v>
      </c>
      <c r="T139" s="49">
        <v>62500</v>
      </c>
      <c r="U139" s="49">
        <v>4187659.88</v>
      </c>
      <c r="V139" s="49">
        <v>4301122</v>
      </c>
      <c r="W139" s="49">
        <v>5777100</v>
      </c>
      <c r="X139" s="49">
        <v>124200</v>
      </c>
      <c r="Y139" s="49">
        <v>504632</v>
      </c>
    </row>
    <row r="140" spans="1:25" ht="12.75">
      <c r="A140" s="46">
        <v>6</v>
      </c>
      <c r="B140" s="46">
        <v>9</v>
      </c>
      <c r="C140" s="46">
        <v>12</v>
      </c>
      <c r="D140" s="41">
        <v>2</v>
      </c>
      <c r="E140" s="47"/>
      <c r="F140" s="48" t="s">
        <v>274</v>
      </c>
      <c r="G140" s="58" t="s">
        <v>395</v>
      </c>
      <c r="H140" s="49">
        <v>62534100.89</v>
      </c>
      <c r="I140" s="49">
        <v>799890</v>
      </c>
      <c r="J140" s="49">
        <v>0</v>
      </c>
      <c r="K140" s="49">
        <v>11059375.75</v>
      </c>
      <c r="L140" s="49">
        <v>0</v>
      </c>
      <c r="M140" s="49">
        <v>69298.82</v>
      </c>
      <c r="N140" s="49">
        <v>5201814.44</v>
      </c>
      <c r="O140" s="49">
        <v>592323.85</v>
      </c>
      <c r="P140" s="49">
        <v>31517659.16</v>
      </c>
      <c r="Q140" s="49">
        <v>150000</v>
      </c>
      <c r="R140" s="49">
        <v>2192192.79</v>
      </c>
      <c r="S140" s="49">
        <v>15873.32</v>
      </c>
      <c r="T140" s="49">
        <v>7500</v>
      </c>
      <c r="U140" s="49">
        <v>4959545.54</v>
      </c>
      <c r="V140" s="49">
        <v>2811675</v>
      </c>
      <c r="W140" s="49">
        <v>1438570.71</v>
      </c>
      <c r="X140" s="49">
        <v>177286.5</v>
      </c>
      <c r="Y140" s="49">
        <v>1541095.01</v>
      </c>
    </row>
    <row r="141" spans="1:25" ht="12.75">
      <c r="A141" s="46">
        <v>6</v>
      </c>
      <c r="B141" s="46">
        <v>20</v>
      </c>
      <c r="C141" s="46">
        <v>12</v>
      </c>
      <c r="D141" s="41">
        <v>2</v>
      </c>
      <c r="E141" s="47"/>
      <c r="F141" s="48" t="s">
        <v>274</v>
      </c>
      <c r="G141" s="58" t="s">
        <v>396</v>
      </c>
      <c r="H141" s="49">
        <v>38485204.33</v>
      </c>
      <c r="I141" s="49">
        <v>1427170.23</v>
      </c>
      <c r="J141" s="49">
        <v>224000</v>
      </c>
      <c r="K141" s="49">
        <v>9245975.46</v>
      </c>
      <c r="L141" s="49">
        <v>10000</v>
      </c>
      <c r="M141" s="49">
        <v>245405.93</v>
      </c>
      <c r="N141" s="49">
        <v>4306348.15</v>
      </c>
      <c r="O141" s="49">
        <v>398862.55</v>
      </c>
      <c r="P141" s="49">
        <v>9488594</v>
      </c>
      <c r="Q141" s="49">
        <v>80000</v>
      </c>
      <c r="R141" s="49">
        <v>4272683.77</v>
      </c>
      <c r="S141" s="49">
        <v>592138.92</v>
      </c>
      <c r="T141" s="49">
        <v>25000</v>
      </c>
      <c r="U141" s="49">
        <v>2523294</v>
      </c>
      <c r="V141" s="49">
        <v>1481689</v>
      </c>
      <c r="W141" s="49">
        <v>3070635.32</v>
      </c>
      <c r="X141" s="49">
        <v>42000</v>
      </c>
      <c r="Y141" s="49">
        <v>1051407</v>
      </c>
    </row>
    <row r="142" spans="1:25" ht="12.75">
      <c r="A142" s="46">
        <v>6</v>
      </c>
      <c r="B142" s="46">
        <v>18</v>
      </c>
      <c r="C142" s="46">
        <v>8</v>
      </c>
      <c r="D142" s="41">
        <v>2</v>
      </c>
      <c r="E142" s="47"/>
      <c r="F142" s="48" t="s">
        <v>274</v>
      </c>
      <c r="G142" s="58" t="s">
        <v>397</v>
      </c>
      <c r="H142" s="49">
        <v>63518736.6</v>
      </c>
      <c r="I142" s="49">
        <v>7715000</v>
      </c>
      <c r="J142" s="49">
        <v>490500</v>
      </c>
      <c r="K142" s="49">
        <v>14156000</v>
      </c>
      <c r="L142" s="49">
        <v>260000</v>
      </c>
      <c r="M142" s="49">
        <v>737000</v>
      </c>
      <c r="N142" s="49">
        <v>5615055.59</v>
      </c>
      <c r="O142" s="49">
        <v>824264.33</v>
      </c>
      <c r="P142" s="49">
        <v>14896042.84</v>
      </c>
      <c r="Q142" s="49">
        <v>135000</v>
      </c>
      <c r="R142" s="49">
        <v>6546249.06</v>
      </c>
      <c r="S142" s="49">
        <v>699837</v>
      </c>
      <c r="T142" s="49">
        <v>68000</v>
      </c>
      <c r="U142" s="49">
        <v>4100681.78</v>
      </c>
      <c r="V142" s="49">
        <v>4344700</v>
      </c>
      <c r="W142" s="49">
        <v>2303355</v>
      </c>
      <c r="X142" s="49">
        <v>169000</v>
      </c>
      <c r="Y142" s="49">
        <v>458051</v>
      </c>
    </row>
    <row r="143" spans="1:25" ht="12.75">
      <c r="A143" s="46">
        <v>6</v>
      </c>
      <c r="B143" s="46">
        <v>7</v>
      </c>
      <c r="C143" s="46">
        <v>6</v>
      </c>
      <c r="D143" s="41">
        <v>2</v>
      </c>
      <c r="E143" s="47"/>
      <c r="F143" s="48" t="s">
        <v>274</v>
      </c>
      <c r="G143" s="58" t="s">
        <v>398</v>
      </c>
      <c r="H143" s="49">
        <v>55796608.19</v>
      </c>
      <c r="I143" s="49">
        <v>6705659.35</v>
      </c>
      <c r="J143" s="49">
        <v>380390</v>
      </c>
      <c r="K143" s="49">
        <v>7476957.71</v>
      </c>
      <c r="L143" s="49">
        <v>0</v>
      </c>
      <c r="M143" s="49">
        <v>265000</v>
      </c>
      <c r="N143" s="49">
        <v>4309278.78</v>
      </c>
      <c r="O143" s="49">
        <v>673152.94</v>
      </c>
      <c r="P143" s="49">
        <v>15935119.08</v>
      </c>
      <c r="Q143" s="49">
        <v>117838.99</v>
      </c>
      <c r="R143" s="49">
        <v>2689494.01</v>
      </c>
      <c r="S143" s="49">
        <v>279950</v>
      </c>
      <c r="T143" s="49">
        <v>26000</v>
      </c>
      <c r="U143" s="49">
        <v>4158800</v>
      </c>
      <c r="V143" s="49">
        <v>5094898.81</v>
      </c>
      <c r="W143" s="49">
        <v>2449685.78</v>
      </c>
      <c r="X143" s="49">
        <v>4395118.74</v>
      </c>
      <c r="Y143" s="49">
        <v>839264</v>
      </c>
    </row>
    <row r="144" spans="1:25" ht="12.75">
      <c r="A144" s="46">
        <v>6</v>
      </c>
      <c r="B144" s="46">
        <v>18</v>
      </c>
      <c r="C144" s="46">
        <v>9</v>
      </c>
      <c r="D144" s="41">
        <v>2</v>
      </c>
      <c r="E144" s="47"/>
      <c r="F144" s="48" t="s">
        <v>274</v>
      </c>
      <c r="G144" s="58" t="s">
        <v>399</v>
      </c>
      <c r="H144" s="49">
        <v>39156351.62</v>
      </c>
      <c r="I144" s="49">
        <v>1932700</v>
      </c>
      <c r="J144" s="49">
        <v>189500</v>
      </c>
      <c r="K144" s="49">
        <v>5093330.53</v>
      </c>
      <c r="L144" s="49">
        <v>0</v>
      </c>
      <c r="M144" s="49">
        <v>40300</v>
      </c>
      <c r="N144" s="49">
        <v>4737473.11</v>
      </c>
      <c r="O144" s="49">
        <v>141750</v>
      </c>
      <c r="P144" s="49">
        <v>8093739.7</v>
      </c>
      <c r="Q144" s="49">
        <v>25262.5</v>
      </c>
      <c r="R144" s="49">
        <v>1403609.75</v>
      </c>
      <c r="S144" s="49">
        <v>443136</v>
      </c>
      <c r="T144" s="49">
        <v>12000</v>
      </c>
      <c r="U144" s="49">
        <v>2309350</v>
      </c>
      <c r="V144" s="49">
        <v>8544384.03</v>
      </c>
      <c r="W144" s="49">
        <v>4089162</v>
      </c>
      <c r="X144" s="49">
        <v>1567000</v>
      </c>
      <c r="Y144" s="49">
        <v>533654</v>
      </c>
    </row>
    <row r="145" spans="1:25" ht="12.75">
      <c r="A145" s="46">
        <v>6</v>
      </c>
      <c r="B145" s="46">
        <v>18</v>
      </c>
      <c r="C145" s="46">
        <v>10</v>
      </c>
      <c r="D145" s="41">
        <v>2</v>
      </c>
      <c r="E145" s="47"/>
      <c r="F145" s="48" t="s">
        <v>274</v>
      </c>
      <c r="G145" s="58" t="s">
        <v>400</v>
      </c>
      <c r="H145" s="49">
        <v>44746317.91</v>
      </c>
      <c r="I145" s="49">
        <v>8418898.98</v>
      </c>
      <c r="J145" s="49">
        <v>390000</v>
      </c>
      <c r="K145" s="49">
        <v>10288986.53</v>
      </c>
      <c r="L145" s="49">
        <v>0</v>
      </c>
      <c r="M145" s="49">
        <v>80500</v>
      </c>
      <c r="N145" s="49">
        <v>5231014.19</v>
      </c>
      <c r="O145" s="49">
        <v>311677</v>
      </c>
      <c r="P145" s="49">
        <v>6614336.38</v>
      </c>
      <c r="Q145" s="49">
        <v>58000</v>
      </c>
      <c r="R145" s="49">
        <v>1449016.96</v>
      </c>
      <c r="S145" s="49">
        <v>241415</v>
      </c>
      <c r="T145" s="49">
        <v>5000</v>
      </c>
      <c r="U145" s="49">
        <v>1944700</v>
      </c>
      <c r="V145" s="49">
        <v>4893990</v>
      </c>
      <c r="W145" s="49">
        <v>2359666.87</v>
      </c>
      <c r="X145" s="49">
        <v>2336400</v>
      </c>
      <c r="Y145" s="49">
        <v>122716</v>
      </c>
    </row>
    <row r="146" spans="1:25" ht="12.75">
      <c r="A146" s="46">
        <v>6</v>
      </c>
      <c r="B146" s="46">
        <v>1</v>
      </c>
      <c r="C146" s="46">
        <v>16</v>
      </c>
      <c r="D146" s="41">
        <v>2</v>
      </c>
      <c r="E146" s="47"/>
      <c r="F146" s="48" t="s">
        <v>274</v>
      </c>
      <c r="G146" s="58" t="s">
        <v>288</v>
      </c>
      <c r="H146" s="49">
        <v>74077460.65</v>
      </c>
      <c r="I146" s="49">
        <v>273000</v>
      </c>
      <c r="J146" s="49">
        <v>0</v>
      </c>
      <c r="K146" s="49">
        <v>11055440</v>
      </c>
      <c r="L146" s="49">
        <v>6168490</v>
      </c>
      <c r="M146" s="49">
        <v>1304353</v>
      </c>
      <c r="N146" s="49">
        <v>9864186.75</v>
      </c>
      <c r="O146" s="49">
        <v>398115</v>
      </c>
      <c r="P146" s="49">
        <v>15155162.7</v>
      </c>
      <c r="Q146" s="49">
        <v>274374.01</v>
      </c>
      <c r="R146" s="49">
        <v>3572013.97</v>
      </c>
      <c r="S146" s="49">
        <v>0</v>
      </c>
      <c r="T146" s="49">
        <v>69300</v>
      </c>
      <c r="U146" s="49">
        <v>4335375.22</v>
      </c>
      <c r="V146" s="49">
        <v>3842431</v>
      </c>
      <c r="W146" s="49">
        <v>14032389</v>
      </c>
      <c r="X146" s="49">
        <v>2273000</v>
      </c>
      <c r="Y146" s="49">
        <v>1459830</v>
      </c>
    </row>
    <row r="147" spans="1:25" ht="12.75">
      <c r="A147" s="46">
        <v>6</v>
      </c>
      <c r="B147" s="46">
        <v>2</v>
      </c>
      <c r="C147" s="46">
        <v>13</v>
      </c>
      <c r="D147" s="41">
        <v>2</v>
      </c>
      <c r="E147" s="47"/>
      <c r="F147" s="48" t="s">
        <v>274</v>
      </c>
      <c r="G147" s="58" t="s">
        <v>401</v>
      </c>
      <c r="H147" s="49">
        <v>41168436.71</v>
      </c>
      <c r="I147" s="49">
        <v>3356800</v>
      </c>
      <c r="J147" s="49">
        <v>107200</v>
      </c>
      <c r="K147" s="49">
        <v>12134582.71</v>
      </c>
      <c r="L147" s="49">
        <v>0</v>
      </c>
      <c r="M147" s="49">
        <v>1627980.91</v>
      </c>
      <c r="N147" s="49">
        <v>3723405.17</v>
      </c>
      <c r="O147" s="49">
        <v>530504</v>
      </c>
      <c r="P147" s="49">
        <v>9226828</v>
      </c>
      <c r="Q147" s="49">
        <v>1137500</v>
      </c>
      <c r="R147" s="49">
        <v>1677477.6</v>
      </c>
      <c r="S147" s="49">
        <v>8000</v>
      </c>
      <c r="T147" s="49">
        <v>0</v>
      </c>
      <c r="U147" s="49">
        <v>2458241.7</v>
      </c>
      <c r="V147" s="49">
        <v>2096765.81</v>
      </c>
      <c r="W147" s="49">
        <v>1229026.46</v>
      </c>
      <c r="X147" s="49">
        <v>1561418.35</v>
      </c>
      <c r="Y147" s="49">
        <v>292706</v>
      </c>
    </row>
    <row r="148" spans="1:25" ht="12.75">
      <c r="A148" s="46">
        <v>6</v>
      </c>
      <c r="B148" s="46">
        <v>18</v>
      </c>
      <c r="C148" s="46">
        <v>11</v>
      </c>
      <c r="D148" s="41">
        <v>2</v>
      </c>
      <c r="E148" s="47"/>
      <c r="F148" s="48" t="s">
        <v>274</v>
      </c>
      <c r="G148" s="58" t="s">
        <v>289</v>
      </c>
      <c r="H148" s="49">
        <v>83738468.12</v>
      </c>
      <c r="I148" s="49">
        <v>6103650</v>
      </c>
      <c r="J148" s="49">
        <v>662020.38</v>
      </c>
      <c r="K148" s="49">
        <v>14463841.17</v>
      </c>
      <c r="L148" s="49">
        <v>187500</v>
      </c>
      <c r="M148" s="49">
        <v>89000</v>
      </c>
      <c r="N148" s="49">
        <v>6384064.84</v>
      </c>
      <c r="O148" s="49">
        <v>518950</v>
      </c>
      <c r="P148" s="49">
        <v>29577598.16</v>
      </c>
      <c r="Q148" s="49">
        <v>92000</v>
      </c>
      <c r="R148" s="49">
        <v>5821511.08</v>
      </c>
      <c r="S148" s="49">
        <v>505380.95</v>
      </c>
      <c r="T148" s="49">
        <v>0</v>
      </c>
      <c r="U148" s="49">
        <v>6979494.54</v>
      </c>
      <c r="V148" s="49">
        <v>6291724</v>
      </c>
      <c r="W148" s="49">
        <v>3863000</v>
      </c>
      <c r="X148" s="49">
        <v>498700</v>
      </c>
      <c r="Y148" s="49">
        <v>1700033</v>
      </c>
    </row>
    <row r="149" spans="1:25" ht="12.75">
      <c r="A149" s="46">
        <v>6</v>
      </c>
      <c r="B149" s="46">
        <v>17</v>
      </c>
      <c r="C149" s="46">
        <v>5</v>
      </c>
      <c r="D149" s="41">
        <v>2</v>
      </c>
      <c r="E149" s="47"/>
      <c r="F149" s="48" t="s">
        <v>274</v>
      </c>
      <c r="G149" s="58" t="s">
        <v>402</v>
      </c>
      <c r="H149" s="49">
        <v>56346530</v>
      </c>
      <c r="I149" s="49">
        <v>237250</v>
      </c>
      <c r="J149" s="49">
        <v>0</v>
      </c>
      <c r="K149" s="49">
        <v>9170233</v>
      </c>
      <c r="L149" s="49">
        <v>0</v>
      </c>
      <c r="M149" s="49">
        <v>49483.21</v>
      </c>
      <c r="N149" s="49">
        <v>5948902</v>
      </c>
      <c r="O149" s="49">
        <v>1338000</v>
      </c>
      <c r="P149" s="49">
        <v>19090616</v>
      </c>
      <c r="Q149" s="49">
        <v>611000</v>
      </c>
      <c r="R149" s="49">
        <v>2024448.79</v>
      </c>
      <c r="S149" s="49">
        <v>612</v>
      </c>
      <c r="T149" s="49">
        <v>6000</v>
      </c>
      <c r="U149" s="49">
        <v>5602330</v>
      </c>
      <c r="V149" s="49">
        <v>8927700</v>
      </c>
      <c r="W149" s="49">
        <v>1728300</v>
      </c>
      <c r="X149" s="49">
        <v>195000</v>
      </c>
      <c r="Y149" s="49">
        <v>1416655</v>
      </c>
    </row>
    <row r="150" spans="1:25" ht="12.75">
      <c r="A150" s="46">
        <v>6</v>
      </c>
      <c r="B150" s="46">
        <v>11</v>
      </c>
      <c r="C150" s="46">
        <v>9</v>
      </c>
      <c r="D150" s="41">
        <v>2</v>
      </c>
      <c r="E150" s="47"/>
      <c r="F150" s="48" t="s">
        <v>274</v>
      </c>
      <c r="G150" s="58" t="s">
        <v>403</v>
      </c>
      <c r="H150" s="49">
        <v>56615242.63</v>
      </c>
      <c r="I150" s="49">
        <v>332000</v>
      </c>
      <c r="J150" s="49">
        <v>0</v>
      </c>
      <c r="K150" s="49">
        <v>4294345.5</v>
      </c>
      <c r="L150" s="49">
        <v>0</v>
      </c>
      <c r="M150" s="49">
        <v>257466.86</v>
      </c>
      <c r="N150" s="49">
        <v>5861416.4</v>
      </c>
      <c r="O150" s="49">
        <v>816702.71</v>
      </c>
      <c r="P150" s="49">
        <v>22691137.06</v>
      </c>
      <c r="Q150" s="49">
        <v>120297.13</v>
      </c>
      <c r="R150" s="49">
        <v>1681361.18</v>
      </c>
      <c r="S150" s="49">
        <v>40448</v>
      </c>
      <c r="T150" s="49">
        <v>8000</v>
      </c>
      <c r="U150" s="49">
        <v>4109023.74</v>
      </c>
      <c r="V150" s="49">
        <v>6350021.75</v>
      </c>
      <c r="W150" s="49">
        <v>4823261.3</v>
      </c>
      <c r="X150" s="49">
        <v>4087000</v>
      </c>
      <c r="Y150" s="49">
        <v>1142761</v>
      </c>
    </row>
    <row r="151" spans="1:25" ht="12.75">
      <c r="A151" s="46">
        <v>6</v>
      </c>
      <c r="B151" s="46">
        <v>4</v>
      </c>
      <c r="C151" s="46">
        <v>6</v>
      </c>
      <c r="D151" s="41">
        <v>2</v>
      </c>
      <c r="E151" s="47"/>
      <c r="F151" s="48" t="s">
        <v>274</v>
      </c>
      <c r="G151" s="58" t="s">
        <v>404</v>
      </c>
      <c r="H151" s="49">
        <v>48516310.26</v>
      </c>
      <c r="I151" s="49">
        <v>2390998</v>
      </c>
      <c r="J151" s="49">
        <v>43649</v>
      </c>
      <c r="K151" s="49">
        <v>18273264.82</v>
      </c>
      <c r="L151" s="49">
        <v>0</v>
      </c>
      <c r="M151" s="49">
        <v>235241</v>
      </c>
      <c r="N151" s="49">
        <v>3893832.44</v>
      </c>
      <c r="O151" s="49">
        <v>416930.85</v>
      </c>
      <c r="P151" s="49">
        <v>8309620.98</v>
      </c>
      <c r="Q151" s="49">
        <v>51491.99</v>
      </c>
      <c r="R151" s="49">
        <v>2947306.12</v>
      </c>
      <c r="S151" s="49">
        <v>0</v>
      </c>
      <c r="T151" s="49">
        <v>4000</v>
      </c>
      <c r="U151" s="49">
        <v>2260655.99</v>
      </c>
      <c r="V151" s="49">
        <v>1400726.07</v>
      </c>
      <c r="W151" s="49">
        <v>6345140</v>
      </c>
      <c r="X151" s="49">
        <v>1636225</v>
      </c>
      <c r="Y151" s="49">
        <v>307228</v>
      </c>
    </row>
    <row r="152" spans="1:25" ht="12.75">
      <c r="A152" s="46">
        <v>6</v>
      </c>
      <c r="B152" s="46">
        <v>7</v>
      </c>
      <c r="C152" s="46">
        <v>7</v>
      </c>
      <c r="D152" s="41">
        <v>2</v>
      </c>
      <c r="E152" s="47"/>
      <c r="F152" s="48" t="s">
        <v>274</v>
      </c>
      <c r="G152" s="58" t="s">
        <v>405</v>
      </c>
      <c r="H152" s="49">
        <v>47086619.53</v>
      </c>
      <c r="I152" s="49">
        <v>2020000</v>
      </c>
      <c r="J152" s="49">
        <v>542300</v>
      </c>
      <c r="K152" s="49">
        <v>8352099.51</v>
      </c>
      <c r="L152" s="49">
        <v>0</v>
      </c>
      <c r="M152" s="49">
        <v>142950</v>
      </c>
      <c r="N152" s="49">
        <v>4805602.07</v>
      </c>
      <c r="O152" s="49">
        <v>631852.9</v>
      </c>
      <c r="P152" s="49">
        <v>20110487.66</v>
      </c>
      <c r="Q152" s="49">
        <v>120000</v>
      </c>
      <c r="R152" s="49">
        <v>2119370.17</v>
      </c>
      <c r="S152" s="49">
        <v>356830</v>
      </c>
      <c r="T152" s="49">
        <v>25000</v>
      </c>
      <c r="U152" s="49">
        <v>3202038.34</v>
      </c>
      <c r="V152" s="49">
        <v>2317174.54</v>
      </c>
      <c r="W152" s="49">
        <v>1418835.58</v>
      </c>
      <c r="X152" s="49">
        <v>323040</v>
      </c>
      <c r="Y152" s="49">
        <v>599038.76</v>
      </c>
    </row>
    <row r="153" spans="1:25" ht="12.75">
      <c r="A153" s="46">
        <v>6</v>
      </c>
      <c r="B153" s="46">
        <v>1</v>
      </c>
      <c r="C153" s="46">
        <v>17</v>
      </c>
      <c r="D153" s="41">
        <v>2</v>
      </c>
      <c r="E153" s="47"/>
      <c r="F153" s="48" t="s">
        <v>274</v>
      </c>
      <c r="G153" s="58" t="s">
        <v>406</v>
      </c>
      <c r="H153" s="49">
        <v>40420300.63</v>
      </c>
      <c r="I153" s="49">
        <v>7280720</v>
      </c>
      <c r="J153" s="49">
        <v>305000</v>
      </c>
      <c r="K153" s="49">
        <v>15187737.71</v>
      </c>
      <c r="L153" s="49">
        <v>58000</v>
      </c>
      <c r="M153" s="49">
        <v>138300</v>
      </c>
      <c r="N153" s="49">
        <v>3175348.18</v>
      </c>
      <c r="O153" s="49">
        <v>318600</v>
      </c>
      <c r="P153" s="49">
        <v>5725632.56</v>
      </c>
      <c r="Q153" s="49">
        <v>57000</v>
      </c>
      <c r="R153" s="49">
        <v>2838952.08</v>
      </c>
      <c r="S153" s="49">
        <v>0</v>
      </c>
      <c r="T153" s="49">
        <v>36000</v>
      </c>
      <c r="U153" s="49">
        <v>1404750</v>
      </c>
      <c r="V153" s="49">
        <v>1544072.09</v>
      </c>
      <c r="W153" s="49">
        <v>1930386.63</v>
      </c>
      <c r="X153" s="49">
        <v>27367.38</v>
      </c>
      <c r="Y153" s="49">
        <v>392434</v>
      </c>
    </row>
    <row r="154" spans="1:25" ht="12.75">
      <c r="A154" s="46">
        <v>6</v>
      </c>
      <c r="B154" s="46">
        <v>4</v>
      </c>
      <c r="C154" s="46">
        <v>7</v>
      </c>
      <c r="D154" s="41">
        <v>2</v>
      </c>
      <c r="E154" s="47"/>
      <c r="F154" s="48" t="s">
        <v>274</v>
      </c>
      <c r="G154" s="58" t="s">
        <v>407</v>
      </c>
      <c r="H154" s="49">
        <v>40038200.62</v>
      </c>
      <c r="I154" s="49">
        <v>2985000</v>
      </c>
      <c r="J154" s="49">
        <v>170000</v>
      </c>
      <c r="K154" s="49">
        <v>3795346.16</v>
      </c>
      <c r="L154" s="49">
        <v>0</v>
      </c>
      <c r="M154" s="49">
        <v>125000</v>
      </c>
      <c r="N154" s="49">
        <v>4150448</v>
      </c>
      <c r="O154" s="49">
        <v>419650</v>
      </c>
      <c r="P154" s="49">
        <v>18626087</v>
      </c>
      <c r="Q154" s="49">
        <v>62000</v>
      </c>
      <c r="R154" s="49">
        <v>2243344.62</v>
      </c>
      <c r="S154" s="49">
        <v>0</v>
      </c>
      <c r="T154" s="49">
        <v>0</v>
      </c>
      <c r="U154" s="49">
        <v>2553600</v>
      </c>
      <c r="V154" s="49">
        <v>900863.84</v>
      </c>
      <c r="W154" s="49">
        <v>3404000</v>
      </c>
      <c r="X154" s="49">
        <v>25000</v>
      </c>
      <c r="Y154" s="49">
        <v>577861</v>
      </c>
    </row>
    <row r="155" spans="1:25" ht="12.75">
      <c r="A155" s="46">
        <v>6</v>
      </c>
      <c r="B155" s="46">
        <v>15</v>
      </c>
      <c r="C155" s="46">
        <v>7</v>
      </c>
      <c r="D155" s="41">
        <v>2</v>
      </c>
      <c r="E155" s="47"/>
      <c r="F155" s="48" t="s">
        <v>274</v>
      </c>
      <c r="G155" s="58" t="s">
        <v>408</v>
      </c>
      <c r="H155" s="49">
        <v>60102082.68</v>
      </c>
      <c r="I155" s="49">
        <v>4029607.17</v>
      </c>
      <c r="J155" s="49">
        <v>654000</v>
      </c>
      <c r="K155" s="49">
        <v>14303143.52</v>
      </c>
      <c r="L155" s="49">
        <v>0</v>
      </c>
      <c r="M155" s="49">
        <v>149226.27</v>
      </c>
      <c r="N155" s="49">
        <v>4528751.53</v>
      </c>
      <c r="O155" s="49">
        <v>324901</v>
      </c>
      <c r="P155" s="49">
        <v>22820842.51</v>
      </c>
      <c r="Q155" s="49">
        <v>82000</v>
      </c>
      <c r="R155" s="49">
        <v>1581517.55</v>
      </c>
      <c r="S155" s="49">
        <v>295.48</v>
      </c>
      <c r="T155" s="49">
        <v>104000</v>
      </c>
      <c r="U155" s="49">
        <v>5198253.47</v>
      </c>
      <c r="V155" s="49">
        <v>1332936.41</v>
      </c>
      <c r="W155" s="49">
        <v>3817542.79</v>
      </c>
      <c r="X155" s="49">
        <v>216927.73</v>
      </c>
      <c r="Y155" s="49">
        <v>958137.25</v>
      </c>
    </row>
    <row r="156" spans="1:25" ht="12.75">
      <c r="A156" s="46">
        <v>6</v>
      </c>
      <c r="B156" s="46">
        <v>18</v>
      </c>
      <c r="C156" s="46">
        <v>13</v>
      </c>
      <c r="D156" s="41">
        <v>2</v>
      </c>
      <c r="E156" s="47"/>
      <c r="F156" s="48" t="s">
        <v>274</v>
      </c>
      <c r="G156" s="58" t="s">
        <v>409</v>
      </c>
      <c r="H156" s="49">
        <v>36681001.83</v>
      </c>
      <c r="I156" s="49">
        <v>4911199.24</v>
      </c>
      <c r="J156" s="49">
        <v>0</v>
      </c>
      <c r="K156" s="49">
        <v>7095784.38</v>
      </c>
      <c r="L156" s="49">
        <v>0</v>
      </c>
      <c r="M156" s="49">
        <v>35000</v>
      </c>
      <c r="N156" s="49">
        <v>3421488.67</v>
      </c>
      <c r="O156" s="49">
        <v>471942.45</v>
      </c>
      <c r="P156" s="49">
        <v>7651105</v>
      </c>
      <c r="Q156" s="49">
        <v>49000</v>
      </c>
      <c r="R156" s="49">
        <v>2185732</v>
      </c>
      <c r="S156" s="49">
        <v>11056</v>
      </c>
      <c r="T156" s="49">
        <v>40000</v>
      </c>
      <c r="U156" s="49">
        <v>2636400</v>
      </c>
      <c r="V156" s="49">
        <v>5088617.98</v>
      </c>
      <c r="W156" s="49">
        <v>2315773.11</v>
      </c>
      <c r="X156" s="49">
        <v>125632</v>
      </c>
      <c r="Y156" s="49">
        <v>642271</v>
      </c>
    </row>
    <row r="157" spans="1:25" ht="12.75">
      <c r="A157" s="46">
        <v>6</v>
      </c>
      <c r="B157" s="46">
        <v>16</v>
      </c>
      <c r="C157" s="46">
        <v>6</v>
      </c>
      <c r="D157" s="41">
        <v>2</v>
      </c>
      <c r="E157" s="47"/>
      <c r="F157" s="48" t="s">
        <v>274</v>
      </c>
      <c r="G157" s="58" t="s">
        <v>410</v>
      </c>
      <c r="H157" s="49">
        <v>38563546.65</v>
      </c>
      <c r="I157" s="49">
        <v>8324617</v>
      </c>
      <c r="J157" s="49">
        <v>331500</v>
      </c>
      <c r="K157" s="49">
        <v>2822422.24</v>
      </c>
      <c r="L157" s="49">
        <v>0</v>
      </c>
      <c r="M157" s="49">
        <v>30420</v>
      </c>
      <c r="N157" s="49">
        <v>4000759</v>
      </c>
      <c r="O157" s="49">
        <v>449823.06</v>
      </c>
      <c r="P157" s="49">
        <v>8276133</v>
      </c>
      <c r="Q157" s="49">
        <v>65000</v>
      </c>
      <c r="R157" s="49">
        <v>1347357.71</v>
      </c>
      <c r="S157" s="49">
        <v>11456</v>
      </c>
      <c r="T157" s="49">
        <v>5000</v>
      </c>
      <c r="U157" s="49">
        <v>2173806</v>
      </c>
      <c r="V157" s="49">
        <v>1168950.03</v>
      </c>
      <c r="W157" s="49">
        <v>6771941.73</v>
      </c>
      <c r="X157" s="49">
        <v>1405589</v>
      </c>
      <c r="Y157" s="49">
        <v>1378771.88</v>
      </c>
    </row>
    <row r="158" spans="1:25" ht="12.75">
      <c r="A158" s="46">
        <v>6</v>
      </c>
      <c r="B158" s="46">
        <v>19</v>
      </c>
      <c r="C158" s="46">
        <v>5</v>
      </c>
      <c r="D158" s="41">
        <v>2</v>
      </c>
      <c r="E158" s="47"/>
      <c r="F158" s="48" t="s">
        <v>274</v>
      </c>
      <c r="G158" s="58" t="s">
        <v>411</v>
      </c>
      <c r="H158" s="49">
        <v>39559699.27</v>
      </c>
      <c r="I158" s="49">
        <v>370000</v>
      </c>
      <c r="J158" s="49">
        <v>0</v>
      </c>
      <c r="K158" s="49">
        <v>804530</v>
      </c>
      <c r="L158" s="49">
        <v>3101570</v>
      </c>
      <c r="M158" s="49">
        <v>2768051.06</v>
      </c>
      <c r="N158" s="49">
        <v>4858896.41</v>
      </c>
      <c r="O158" s="49">
        <v>164600</v>
      </c>
      <c r="P158" s="49">
        <v>11475477.68</v>
      </c>
      <c r="Q158" s="49">
        <v>130000</v>
      </c>
      <c r="R158" s="49">
        <v>1317843.08</v>
      </c>
      <c r="S158" s="49">
        <v>115586.4</v>
      </c>
      <c r="T158" s="49">
        <v>68793.15</v>
      </c>
      <c r="U158" s="49">
        <v>4352691.08</v>
      </c>
      <c r="V158" s="49">
        <v>1614775.13</v>
      </c>
      <c r="W158" s="49">
        <v>1820086</v>
      </c>
      <c r="X158" s="49">
        <v>5194460</v>
      </c>
      <c r="Y158" s="49">
        <v>1402339.28</v>
      </c>
    </row>
    <row r="159" spans="1:25" ht="12.75">
      <c r="A159" s="46">
        <v>6</v>
      </c>
      <c r="B159" s="46">
        <v>8</v>
      </c>
      <c r="C159" s="46">
        <v>13</v>
      </c>
      <c r="D159" s="41">
        <v>2</v>
      </c>
      <c r="E159" s="47"/>
      <c r="F159" s="48" t="s">
        <v>274</v>
      </c>
      <c r="G159" s="58" t="s">
        <v>412</v>
      </c>
      <c r="H159" s="49">
        <v>26785380.25</v>
      </c>
      <c r="I159" s="49">
        <v>357000</v>
      </c>
      <c r="J159" s="49">
        <v>250100</v>
      </c>
      <c r="K159" s="49">
        <v>8274905.24</v>
      </c>
      <c r="L159" s="49">
        <v>0</v>
      </c>
      <c r="M159" s="49">
        <v>55000</v>
      </c>
      <c r="N159" s="49">
        <v>4767781</v>
      </c>
      <c r="O159" s="49">
        <v>522863.69</v>
      </c>
      <c r="P159" s="49">
        <v>6253077</v>
      </c>
      <c r="Q159" s="49">
        <v>97000</v>
      </c>
      <c r="R159" s="49">
        <v>1171949.25</v>
      </c>
      <c r="S159" s="49">
        <v>0</v>
      </c>
      <c r="T159" s="49">
        <v>5000</v>
      </c>
      <c r="U159" s="49">
        <v>1686460</v>
      </c>
      <c r="V159" s="49">
        <v>1630598.38</v>
      </c>
      <c r="W159" s="49">
        <v>1029500</v>
      </c>
      <c r="X159" s="49">
        <v>70789.69</v>
      </c>
      <c r="Y159" s="49">
        <v>613356</v>
      </c>
    </row>
    <row r="160" spans="1:25" ht="12.75">
      <c r="A160" s="46">
        <v>6</v>
      </c>
      <c r="B160" s="46">
        <v>14</v>
      </c>
      <c r="C160" s="46">
        <v>10</v>
      </c>
      <c r="D160" s="41">
        <v>2</v>
      </c>
      <c r="E160" s="47"/>
      <c r="F160" s="48" t="s">
        <v>274</v>
      </c>
      <c r="G160" s="58" t="s">
        <v>413</v>
      </c>
      <c r="H160" s="49">
        <v>30670323.68</v>
      </c>
      <c r="I160" s="49">
        <v>4106105</v>
      </c>
      <c r="J160" s="49">
        <v>0</v>
      </c>
      <c r="K160" s="49">
        <v>1926568.72</v>
      </c>
      <c r="L160" s="49">
        <v>0</v>
      </c>
      <c r="M160" s="49">
        <v>1260315</v>
      </c>
      <c r="N160" s="49">
        <v>3651864.25</v>
      </c>
      <c r="O160" s="49">
        <v>458300</v>
      </c>
      <c r="P160" s="49">
        <v>10113593</v>
      </c>
      <c r="Q160" s="49">
        <v>80000</v>
      </c>
      <c r="R160" s="49">
        <v>1603836.61</v>
      </c>
      <c r="S160" s="49">
        <v>239620</v>
      </c>
      <c r="T160" s="49">
        <v>0</v>
      </c>
      <c r="U160" s="49">
        <v>2967135.1</v>
      </c>
      <c r="V160" s="49">
        <v>3104025</v>
      </c>
      <c r="W160" s="49">
        <v>541500</v>
      </c>
      <c r="X160" s="49">
        <v>59000</v>
      </c>
      <c r="Y160" s="49">
        <v>558461</v>
      </c>
    </row>
    <row r="161" spans="1:25" ht="12.75">
      <c r="A161" s="46">
        <v>6</v>
      </c>
      <c r="B161" s="46">
        <v>4</v>
      </c>
      <c r="C161" s="46">
        <v>8</v>
      </c>
      <c r="D161" s="41">
        <v>2</v>
      </c>
      <c r="E161" s="47"/>
      <c r="F161" s="48" t="s">
        <v>274</v>
      </c>
      <c r="G161" s="58" t="s">
        <v>414</v>
      </c>
      <c r="H161" s="49">
        <v>59238250.82</v>
      </c>
      <c r="I161" s="49">
        <v>9949000</v>
      </c>
      <c r="J161" s="49">
        <v>0</v>
      </c>
      <c r="K161" s="49">
        <v>10729089.45</v>
      </c>
      <c r="L161" s="49">
        <v>0</v>
      </c>
      <c r="M161" s="49">
        <v>276000</v>
      </c>
      <c r="N161" s="49">
        <v>6955770.67</v>
      </c>
      <c r="O161" s="49">
        <v>535043</v>
      </c>
      <c r="P161" s="49">
        <v>15086995.86</v>
      </c>
      <c r="Q161" s="49">
        <v>112500</v>
      </c>
      <c r="R161" s="49">
        <v>1914821.78</v>
      </c>
      <c r="S161" s="49">
        <v>55198.77</v>
      </c>
      <c r="T161" s="49">
        <v>5000</v>
      </c>
      <c r="U161" s="49">
        <v>4370400</v>
      </c>
      <c r="V161" s="49">
        <v>3585196.39</v>
      </c>
      <c r="W161" s="49">
        <v>2677320.9</v>
      </c>
      <c r="X161" s="49">
        <v>1847250</v>
      </c>
      <c r="Y161" s="49">
        <v>1138664</v>
      </c>
    </row>
    <row r="162" spans="1:25" ht="12.75">
      <c r="A162" s="46">
        <v>6</v>
      </c>
      <c r="B162" s="46">
        <v>3</v>
      </c>
      <c r="C162" s="46">
        <v>12</v>
      </c>
      <c r="D162" s="41">
        <v>2</v>
      </c>
      <c r="E162" s="47"/>
      <c r="F162" s="48" t="s">
        <v>274</v>
      </c>
      <c r="G162" s="58" t="s">
        <v>415</v>
      </c>
      <c r="H162" s="49">
        <v>45233471.27</v>
      </c>
      <c r="I162" s="49">
        <v>7865857</v>
      </c>
      <c r="J162" s="49">
        <v>307535</v>
      </c>
      <c r="K162" s="49">
        <v>8199880</v>
      </c>
      <c r="L162" s="49">
        <v>0</v>
      </c>
      <c r="M162" s="49">
        <v>261000</v>
      </c>
      <c r="N162" s="49">
        <v>5843746.44</v>
      </c>
      <c r="O162" s="49">
        <v>1284700</v>
      </c>
      <c r="P162" s="49">
        <v>11168638.51</v>
      </c>
      <c r="Q162" s="49">
        <v>95000</v>
      </c>
      <c r="R162" s="49">
        <v>2073495.32</v>
      </c>
      <c r="S162" s="49">
        <v>0</v>
      </c>
      <c r="T162" s="49">
        <v>25000</v>
      </c>
      <c r="U162" s="49">
        <v>3588697</v>
      </c>
      <c r="V162" s="49">
        <v>1700015</v>
      </c>
      <c r="W162" s="49">
        <v>1559780</v>
      </c>
      <c r="X162" s="49">
        <v>170000</v>
      </c>
      <c r="Y162" s="49">
        <v>1090127</v>
      </c>
    </row>
    <row r="163" spans="1:25" ht="12.75">
      <c r="A163" s="46">
        <v>6</v>
      </c>
      <c r="B163" s="46">
        <v>7</v>
      </c>
      <c r="C163" s="46">
        <v>9</v>
      </c>
      <c r="D163" s="41">
        <v>2</v>
      </c>
      <c r="E163" s="47"/>
      <c r="F163" s="48" t="s">
        <v>274</v>
      </c>
      <c r="G163" s="58" t="s">
        <v>416</v>
      </c>
      <c r="H163" s="49">
        <v>43642202.01</v>
      </c>
      <c r="I163" s="49">
        <v>1385622</v>
      </c>
      <c r="J163" s="49">
        <v>41250</v>
      </c>
      <c r="K163" s="49">
        <v>5171046</v>
      </c>
      <c r="L163" s="49">
        <v>0</v>
      </c>
      <c r="M163" s="49">
        <v>118938</v>
      </c>
      <c r="N163" s="49">
        <v>4220658</v>
      </c>
      <c r="O163" s="49">
        <v>1097172</v>
      </c>
      <c r="P163" s="49">
        <v>23680292</v>
      </c>
      <c r="Q163" s="49">
        <v>109745</v>
      </c>
      <c r="R163" s="49">
        <v>1589458</v>
      </c>
      <c r="S163" s="49">
        <v>262000</v>
      </c>
      <c r="T163" s="49">
        <v>19544</v>
      </c>
      <c r="U163" s="49">
        <v>2685591.01</v>
      </c>
      <c r="V163" s="49">
        <v>1392651</v>
      </c>
      <c r="W163" s="49">
        <v>1017489</v>
      </c>
      <c r="X163" s="49">
        <v>269950</v>
      </c>
      <c r="Y163" s="49">
        <v>580796</v>
      </c>
    </row>
    <row r="164" spans="1:25" ht="12.75">
      <c r="A164" s="46">
        <v>6</v>
      </c>
      <c r="B164" s="46">
        <v>12</v>
      </c>
      <c r="C164" s="46">
        <v>7</v>
      </c>
      <c r="D164" s="41">
        <v>2</v>
      </c>
      <c r="E164" s="47"/>
      <c r="F164" s="48" t="s">
        <v>274</v>
      </c>
      <c r="G164" s="58" t="s">
        <v>417</v>
      </c>
      <c r="H164" s="49">
        <v>49486559.47</v>
      </c>
      <c r="I164" s="49">
        <v>10116700</v>
      </c>
      <c r="J164" s="49">
        <v>0</v>
      </c>
      <c r="K164" s="49">
        <v>7513902.16</v>
      </c>
      <c r="L164" s="49">
        <v>0</v>
      </c>
      <c r="M164" s="49">
        <v>6401841.33</v>
      </c>
      <c r="N164" s="49">
        <v>4322579.23</v>
      </c>
      <c r="O164" s="49">
        <v>322911.7</v>
      </c>
      <c r="P164" s="49">
        <v>9986863.58</v>
      </c>
      <c r="Q164" s="49">
        <v>105000</v>
      </c>
      <c r="R164" s="49">
        <v>3025770.82</v>
      </c>
      <c r="S164" s="49">
        <v>6586</v>
      </c>
      <c r="T164" s="49">
        <v>68075</v>
      </c>
      <c r="U164" s="49">
        <v>3516561</v>
      </c>
      <c r="V164" s="49">
        <v>2622890.65</v>
      </c>
      <c r="W164" s="49">
        <v>813000</v>
      </c>
      <c r="X164" s="49">
        <v>60000</v>
      </c>
      <c r="Y164" s="49">
        <v>603878</v>
      </c>
    </row>
    <row r="165" spans="1:25" ht="12.75">
      <c r="A165" s="46">
        <v>6</v>
      </c>
      <c r="B165" s="46">
        <v>1</v>
      </c>
      <c r="C165" s="46">
        <v>18</v>
      </c>
      <c r="D165" s="41">
        <v>2</v>
      </c>
      <c r="E165" s="47"/>
      <c r="F165" s="48" t="s">
        <v>274</v>
      </c>
      <c r="G165" s="58" t="s">
        <v>418</v>
      </c>
      <c r="H165" s="49">
        <v>42067282.28</v>
      </c>
      <c r="I165" s="49">
        <v>26494.13</v>
      </c>
      <c r="J165" s="49">
        <v>0</v>
      </c>
      <c r="K165" s="49">
        <v>14104905.27</v>
      </c>
      <c r="L165" s="49">
        <v>0</v>
      </c>
      <c r="M165" s="49">
        <v>227300</v>
      </c>
      <c r="N165" s="49">
        <v>3395593.92</v>
      </c>
      <c r="O165" s="49">
        <v>389604.34</v>
      </c>
      <c r="P165" s="49">
        <v>13261237</v>
      </c>
      <c r="Q165" s="49">
        <v>269000</v>
      </c>
      <c r="R165" s="49">
        <v>2060948.28</v>
      </c>
      <c r="S165" s="49">
        <v>437940</v>
      </c>
      <c r="T165" s="49">
        <v>85726</v>
      </c>
      <c r="U165" s="49">
        <v>2593272</v>
      </c>
      <c r="V165" s="49">
        <v>1410811.34</v>
      </c>
      <c r="W165" s="49">
        <v>2666000</v>
      </c>
      <c r="X165" s="49">
        <v>186400</v>
      </c>
      <c r="Y165" s="49">
        <v>952050</v>
      </c>
    </row>
    <row r="166" spans="1:25" ht="12.75">
      <c r="A166" s="46">
        <v>6</v>
      </c>
      <c r="B166" s="46">
        <v>19</v>
      </c>
      <c r="C166" s="46">
        <v>6</v>
      </c>
      <c r="D166" s="41">
        <v>2</v>
      </c>
      <c r="E166" s="47"/>
      <c r="F166" s="48" t="s">
        <v>274</v>
      </c>
      <c r="G166" s="58" t="s">
        <v>290</v>
      </c>
      <c r="H166" s="49">
        <v>46903300.8</v>
      </c>
      <c r="I166" s="49">
        <v>1552620</v>
      </c>
      <c r="J166" s="49">
        <v>107110</v>
      </c>
      <c r="K166" s="49">
        <v>8087309.96</v>
      </c>
      <c r="L166" s="49">
        <v>274091.07</v>
      </c>
      <c r="M166" s="49">
        <v>247600.05</v>
      </c>
      <c r="N166" s="49">
        <v>4593375.29</v>
      </c>
      <c r="O166" s="49">
        <v>1567910</v>
      </c>
      <c r="P166" s="49">
        <v>12478522.89</v>
      </c>
      <c r="Q166" s="49">
        <v>275215</v>
      </c>
      <c r="R166" s="49">
        <v>2464081.4</v>
      </c>
      <c r="S166" s="49">
        <v>567566.9</v>
      </c>
      <c r="T166" s="49">
        <v>325207</v>
      </c>
      <c r="U166" s="49">
        <v>3945995.12</v>
      </c>
      <c r="V166" s="49">
        <v>4286559.06</v>
      </c>
      <c r="W166" s="49">
        <v>4644147.06</v>
      </c>
      <c r="X166" s="49">
        <v>75100</v>
      </c>
      <c r="Y166" s="49">
        <v>1410890</v>
      </c>
    </row>
    <row r="167" spans="1:25" ht="12.75">
      <c r="A167" s="46">
        <v>6</v>
      </c>
      <c r="B167" s="46">
        <v>15</v>
      </c>
      <c r="C167" s="46">
        <v>8</v>
      </c>
      <c r="D167" s="41">
        <v>2</v>
      </c>
      <c r="E167" s="47"/>
      <c r="F167" s="48" t="s">
        <v>274</v>
      </c>
      <c r="G167" s="58" t="s">
        <v>419</v>
      </c>
      <c r="H167" s="49">
        <v>38834208.94</v>
      </c>
      <c r="I167" s="49">
        <v>3850000</v>
      </c>
      <c r="J167" s="49">
        <v>0</v>
      </c>
      <c r="K167" s="49">
        <v>2002545.65</v>
      </c>
      <c r="L167" s="49">
        <v>0</v>
      </c>
      <c r="M167" s="49">
        <v>352305.82</v>
      </c>
      <c r="N167" s="49">
        <v>4346816.05</v>
      </c>
      <c r="O167" s="49">
        <v>513595.61</v>
      </c>
      <c r="P167" s="49">
        <v>15812831.42</v>
      </c>
      <c r="Q167" s="49">
        <v>106000</v>
      </c>
      <c r="R167" s="49">
        <v>3593886.46</v>
      </c>
      <c r="S167" s="49">
        <v>311712</v>
      </c>
      <c r="T167" s="49">
        <v>20600</v>
      </c>
      <c r="U167" s="49">
        <v>4092100</v>
      </c>
      <c r="V167" s="49">
        <v>1312542.57</v>
      </c>
      <c r="W167" s="49">
        <v>2304401.36</v>
      </c>
      <c r="X167" s="49">
        <v>35000</v>
      </c>
      <c r="Y167" s="49">
        <v>179872</v>
      </c>
    </row>
    <row r="168" spans="1:25" ht="12.75">
      <c r="A168" s="46">
        <v>6</v>
      </c>
      <c r="B168" s="46">
        <v>9</v>
      </c>
      <c r="C168" s="46">
        <v>13</v>
      </c>
      <c r="D168" s="41">
        <v>2</v>
      </c>
      <c r="E168" s="47"/>
      <c r="F168" s="48" t="s">
        <v>274</v>
      </c>
      <c r="G168" s="58" t="s">
        <v>420</v>
      </c>
      <c r="H168" s="49">
        <v>72060201.64</v>
      </c>
      <c r="I168" s="49">
        <v>1311200</v>
      </c>
      <c r="J168" s="49">
        <v>1151500</v>
      </c>
      <c r="K168" s="49">
        <v>20101525.7</v>
      </c>
      <c r="L168" s="49">
        <v>0</v>
      </c>
      <c r="M168" s="49">
        <v>85980</v>
      </c>
      <c r="N168" s="49">
        <v>11813975.08</v>
      </c>
      <c r="O168" s="49">
        <v>1073349.37</v>
      </c>
      <c r="P168" s="49">
        <v>21564527.8</v>
      </c>
      <c r="Q168" s="49">
        <v>135000</v>
      </c>
      <c r="R168" s="49">
        <v>3453550.47</v>
      </c>
      <c r="S168" s="49">
        <v>2935.17</v>
      </c>
      <c r="T168" s="49">
        <v>67488.1</v>
      </c>
      <c r="U168" s="49">
        <v>4116147.76</v>
      </c>
      <c r="V168" s="49">
        <v>3259514.12</v>
      </c>
      <c r="W168" s="49">
        <v>2721361.27</v>
      </c>
      <c r="X168" s="49">
        <v>99242.32</v>
      </c>
      <c r="Y168" s="49">
        <v>1102904.48</v>
      </c>
    </row>
    <row r="169" spans="1:25" ht="12.75">
      <c r="A169" s="46">
        <v>6</v>
      </c>
      <c r="B169" s="46">
        <v>11</v>
      </c>
      <c r="C169" s="46">
        <v>10</v>
      </c>
      <c r="D169" s="41">
        <v>2</v>
      </c>
      <c r="E169" s="47"/>
      <c r="F169" s="48" t="s">
        <v>274</v>
      </c>
      <c r="G169" s="58" t="s">
        <v>421</v>
      </c>
      <c r="H169" s="49">
        <v>49193640.26</v>
      </c>
      <c r="I169" s="49">
        <v>104000</v>
      </c>
      <c r="J169" s="49">
        <v>0</v>
      </c>
      <c r="K169" s="49">
        <v>4468669.83</v>
      </c>
      <c r="L169" s="49">
        <v>0</v>
      </c>
      <c r="M169" s="49">
        <v>92000</v>
      </c>
      <c r="N169" s="49">
        <v>5141214.47</v>
      </c>
      <c r="O169" s="49">
        <v>383723.86</v>
      </c>
      <c r="P169" s="49">
        <v>16766183.54</v>
      </c>
      <c r="Q169" s="49">
        <v>126768.47</v>
      </c>
      <c r="R169" s="49">
        <v>2296044.46</v>
      </c>
      <c r="S169" s="49">
        <v>257871.43</v>
      </c>
      <c r="T169" s="49">
        <v>32100</v>
      </c>
      <c r="U169" s="49">
        <v>6381320.82</v>
      </c>
      <c r="V169" s="49">
        <v>6824904.86</v>
      </c>
      <c r="W169" s="49">
        <v>4198541.52</v>
      </c>
      <c r="X169" s="49">
        <v>970000</v>
      </c>
      <c r="Y169" s="49">
        <v>1150297</v>
      </c>
    </row>
    <row r="170" spans="1:25" ht="12.75">
      <c r="A170" s="46">
        <v>6</v>
      </c>
      <c r="B170" s="46">
        <v>3</v>
      </c>
      <c r="C170" s="46">
        <v>13</v>
      </c>
      <c r="D170" s="41">
        <v>2</v>
      </c>
      <c r="E170" s="47"/>
      <c r="F170" s="48" t="s">
        <v>274</v>
      </c>
      <c r="G170" s="58" t="s">
        <v>422</v>
      </c>
      <c r="H170" s="49">
        <v>36407013.03</v>
      </c>
      <c r="I170" s="49">
        <v>130000</v>
      </c>
      <c r="J170" s="49">
        <v>264200</v>
      </c>
      <c r="K170" s="49">
        <v>9049000</v>
      </c>
      <c r="L170" s="49">
        <v>11000</v>
      </c>
      <c r="M170" s="49">
        <v>257600</v>
      </c>
      <c r="N170" s="49">
        <v>4859814.75</v>
      </c>
      <c r="O170" s="49">
        <v>208900</v>
      </c>
      <c r="P170" s="49">
        <v>6185431.04</v>
      </c>
      <c r="Q170" s="49">
        <v>104000</v>
      </c>
      <c r="R170" s="49">
        <v>1890862.21</v>
      </c>
      <c r="S170" s="49">
        <v>103600</v>
      </c>
      <c r="T170" s="49">
        <v>13600</v>
      </c>
      <c r="U170" s="49">
        <v>2743288.92</v>
      </c>
      <c r="V170" s="49">
        <v>2413428.57</v>
      </c>
      <c r="W170" s="49">
        <v>2071000</v>
      </c>
      <c r="X170" s="49">
        <v>5047000</v>
      </c>
      <c r="Y170" s="49">
        <v>1054287.54</v>
      </c>
    </row>
    <row r="171" spans="1:25" ht="12.75">
      <c r="A171" s="46">
        <v>6</v>
      </c>
      <c r="B171" s="46">
        <v>11</v>
      </c>
      <c r="C171" s="46">
        <v>11</v>
      </c>
      <c r="D171" s="41">
        <v>2</v>
      </c>
      <c r="E171" s="47"/>
      <c r="F171" s="48" t="s">
        <v>274</v>
      </c>
      <c r="G171" s="58" t="s">
        <v>423</v>
      </c>
      <c r="H171" s="49">
        <v>36060850.34</v>
      </c>
      <c r="I171" s="49">
        <v>8172548.36</v>
      </c>
      <c r="J171" s="49">
        <v>0</v>
      </c>
      <c r="K171" s="49">
        <v>1455038.88</v>
      </c>
      <c r="L171" s="49">
        <v>0</v>
      </c>
      <c r="M171" s="49">
        <v>14810</v>
      </c>
      <c r="N171" s="49">
        <v>3004962.96</v>
      </c>
      <c r="O171" s="49">
        <v>963642.31</v>
      </c>
      <c r="P171" s="49">
        <v>14231814.05</v>
      </c>
      <c r="Q171" s="49">
        <v>98320</v>
      </c>
      <c r="R171" s="49">
        <v>1487292.54</v>
      </c>
      <c r="S171" s="49">
        <v>0</v>
      </c>
      <c r="T171" s="49">
        <v>20000</v>
      </c>
      <c r="U171" s="49">
        <v>3059023.63</v>
      </c>
      <c r="V171" s="49">
        <v>1217297.61</v>
      </c>
      <c r="W171" s="49">
        <v>1848064</v>
      </c>
      <c r="X171" s="49">
        <v>8000</v>
      </c>
      <c r="Y171" s="49">
        <v>480036</v>
      </c>
    </row>
    <row r="172" spans="1:25" ht="12.75">
      <c r="A172" s="46">
        <v>6</v>
      </c>
      <c r="B172" s="46">
        <v>19</v>
      </c>
      <c r="C172" s="46">
        <v>7</v>
      </c>
      <c r="D172" s="41">
        <v>2</v>
      </c>
      <c r="E172" s="47"/>
      <c r="F172" s="48" t="s">
        <v>274</v>
      </c>
      <c r="G172" s="58" t="s">
        <v>424</v>
      </c>
      <c r="H172" s="49">
        <v>33832233.2</v>
      </c>
      <c r="I172" s="49">
        <v>984882.17</v>
      </c>
      <c r="J172" s="49">
        <v>0</v>
      </c>
      <c r="K172" s="49">
        <v>5660886.68</v>
      </c>
      <c r="L172" s="49">
        <v>63500</v>
      </c>
      <c r="M172" s="49">
        <v>445234.37</v>
      </c>
      <c r="N172" s="49">
        <v>4288212.85</v>
      </c>
      <c r="O172" s="49">
        <v>255802.18</v>
      </c>
      <c r="P172" s="49">
        <v>10379531.27</v>
      </c>
      <c r="Q172" s="49">
        <v>1146900</v>
      </c>
      <c r="R172" s="49">
        <v>1396763.38</v>
      </c>
      <c r="S172" s="49">
        <v>21968</v>
      </c>
      <c r="T172" s="49">
        <v>177655.52</v>
      </c>
      <c r="U172" s="49">
        <v>4190044.36</v>
      </c>
      <c r="V172" s="49">
        <v>1555631.67</v>
      </c>
      <c r="W172" s="49">
        <v>1942519.43</v>
      </c>
      <c r="X172" s="49">
        <v>921903.32</v>
      </c>
      <c r="Y172" s="49">
        <v>400798</v>
      </c>
    </row>
    <row r="173" spans="1:25" ht="12.75">
      <c r="A173" s="46">
        <v>6</v>
      </c>
      <c r="B173" s="46">
        <v>9</v>
      </c>
      <c r="C173" s="46">
        <v>14</v>
      </c>
      <c r="D173" s="41">
        <v>2</v>
      </c>
      <c r="E173" s="47"/>
      <c r="F173" s="48" t="s">
        <v>274</v>
      </c>
      <c r="G173" s="58" t="s">
        <v>425</v>
      </c>
      <c r="H173" s="49">
        <v>112964506.71</v>
      </c>
      <c r="I173" s="49">
        <v>5079096</v>
      </c>
      <c r="J173" s="49">
        <v>6210</v>
      </c>
      <c r="K173" s="49">
        <v>18857242.03</v>
      </c>
      <c r="L173" s="49">
        <v>8700</v>
      </c>
      <c r="M173" s="49">
        <v>4313700</v>
      </c>
      <c r="N173" s="49">
        <v>7734297.53</v>
      </c>
      <c r="O173" s="49">
        <v>884068.9</v>
      </c>
      <c r="P173" s="49">
        <v>47191803.89</v>
      </c>
      <c r="Q173" s="49">
        <v>250000</v>
      </c>
      <c r="R173" s="49">
        <v>2970183.38</v>
      </c>
      <c r="S173" s="49">
        <v>1045337.38</v>
      </c>
      <c r="T173" s="49">
        <v>20000</v>
      </c>
      <c r="U173" s="49">
        <v>8171182.64</v>
      </c>
      <c r="V173" s="49">
        <v>7709168</v>
      </c>
      <c r="W173" s="49">
        <v>1773669.76</v>
      </c>
      <c r="X173" s="49">
        <v>1486618</v>
      </c>
      <c r="Y173" s="49">
        <v>5463229.2</v>
      </c>
    </row>
    <row r="174" spans="1:25" ht="12.75">
      <c r="A174" s="46">
        <v>6</v>
      </c>
      <c r="B174" s="46">
        <v>19</v>
      </c>
      <c r="C174" s="46">
        <v>8</v>
      </c>
      <c r="D174" s="41">
        <v>2</v>
      </c>
      <c r="E174" s="47"/>
      <c r="F174" s="48" t="s">
        <v>274</v>
      </c>
      <c r="G174" s="58" t="s">
        <v>426</v>
      </c>
      <c r="H174" s="49">
        <v>31145617.57</v>
      </c>
      <c r="I174" s="49">
        <v>30000</v>
      </c>
      <c r="J174" s="49">
        <v>834242</v>
      </c>
      <c r="K174" s="49">
        <v>9923972.72</v>
      </c>
      <c r="L174" s="49">
        <v>0</v>
      </c>
      <c r="M174" s="49">
        <v>220000</v>
      </c>
      <c r="N174" s="49">
        <v>2259507.54</v>
      </c>
      <c r="O174" s="49">
        <v>134197.26</v>
      </c>
      <c r="P174" s="49">
        <v>6483862.57</v>
      </c>
      <c r="Q174" s="49">
        <v>26700</v>
      </c>
      <c r="R174" s="49">
        <v>1245188.28</v>
      </c>
      <c r="S174" s="49">
        <v>0</v>
      </c>
      <c r="T174" s="49">
        <v>20000</v>
      </c>
      <c r="U174" s="49">
        <v>1491400</v>
      </c>
      <c r="V174" s="49">
        <v>4465284.45</v>
      </c>
      <c r="W174" s="49">
        <v>3433819.29</v>
      </c>
      <c r="X174" s="49">
        <v>48400</v>
      </c>
      <c r="Y174" s="49">
        <v>529043.46</v>
      </c>
    </row>
    <row r="175" spans="1:25" ht="12.75">
      <c r="A175" s="46">
        <v>6</v>
      </c>
      <c r="B175" s="46">
        <v>9</v>
      </c>
      <c r="C175" s="46">
        <v>15</v>
      </c>
      <c r="D175" s="41">
        <v>2</v>
      </c>
      <c r="E175" s="47"/>
      <c r="F175" s="48" t="s">
        <v>274</v>
      </c>
      <c r="G175" s="58" t="s">
        <v>427</v>
      </c>
      <c r="H175" s="49">
        <v>44915235.35</v>
      </c>
      <c r="I175" s="49">
        <v>3182000</v>
      </c>
      <c r="J175" s="49">
        <v>405000</v>
      </c>
      <c r="K175" s="49">
        <v>7029986.76</v>
      </c>
      <c r="L175" s="49">
        <v>0</v>
      </c>
      <c r="M175" s="49">
        <v>3098000</v>
      </c>
      <c r="N175" s="49">
        <v>4196621.88</v>
      </c>
      <c r="O175" s="49">
        <v>466456.15</v>
      </c>
      <c r="P175" s="49">
        <v>9156605.83</v>
      </c>
      <c r="Q175" s="49">
        <v>73500</v>
      </c>
      <c r="R175" s="49">
        <v>1418337.54</v>
      </c>
      <c r="S175" s="49">
        <v>15118</v>
      </c>
      <c r="T175" s="49">
        <v>19300</v>
      </c>
      <c r="U175" s="49">
        <v>2264132.69</v>
      </c>
      <c r="V175" s="49">
        <v>7639590.03</v>
      </c>
      <c r="W175" s="49">
        <v>2482898.47</v>
      </c>
      <c r="X175" s="49">
        <v>2315100</v>
      </c>
      <c r="Y175" s="49">
        <v>1152588</v>
      </c>
    </row>
    <row r="176" spans="1:25" ht="12.75">
      <c r="A176" s="46">
        <v>6</v>
      </c>
      <c r="B176" s="46">
        <v>9</v>
      </c>
      <c r="C176" s="46">
        <v>16</v>
      </c>
      <c r="D176" s="41">
        <v>2</v>
      </c>
      <c r="E176" s="47"/>
      <c r="F176" s="48" t="s">
        <v>274</v>
      </c>
      <c r="G176" s="58" t="s">
        <v>428</v>
      </c>
      <c r="H176" s="49">
        <v>27966781.46</v>
      </c>
      <c r="I176" s="49">
        <v>3310581</v>
      </c>
      <c r="J176" s="49">
        <v>180000</v>
      </c>
      <c r="K176" s="49">
        <v>2518724</v>
      </c>
      <c r="L176" s="49">
        <v>0</v>
      </c>
      <c r="M176" s="49">
        <v>1484677</v>
      </c>
      <c r="N176" s="49">
        <v>2817122</v>
      </c>
      <c r="O176" s="49">
        <v>284670</v>
      </c>
      <c r="P176" s="49">
        <v>11986152</v>
      </c>
      <c r="Q176" s="49">
        <v>40000</v>
      </c>
      <c r="R176" s="49">
        <v>1079294.46</v>
      </c>
      <c r="S176" s="49">
        <v>0</v>
      </c>
      <c r="T176" s="49">
        <v>0</v>
      </c>
      <c r="U176" s="49">
        <v>1483050</v>
      </c>
      <c r="V176" s="49">
        <v>943252</v>
      </c>
      <c r="W176" s="49">
        <v>1773091</v>
      </c>
      <c r="X176" s="49">
        <v>0</v>
      </c>
      <c r="Y176" s="49">
        <v>66168</v>
      </c>
    </row>
    <row r="177" spans="1:25" ht="12.75">
      <c r="A177" s="46">
        <v>6</v>
      </c>
      <c r="B177" s="46">
        <v>7</v>
      </c>
      <c r="C177" s="46">
        <v>10</v>
      </c>
      <c r="D177" s="41">
        <v>2</v>
      </c>
      <c r="E177" s="47"/>
      <c r="F177" s="48" t="s">
        <v>274</v>
      </c>
      <c r="G177" s="58" t="s">
        <v>429</v>
      </c>
      <c r="H177" s="49">
        <v>51590272.17</v>
      </c>
      <c r="I177" s="49">
        <v>25000</v>
      </c>
      <c r="J177" s="49">
        <v>498700</v>
      </c>
      <c r="K177" s="49">
        <v>11141271.09</v>
      </c>
      <c r="L177" s="49">
        <v>100</v>
      </c>
      <c r="M177" s="49">
        <v>211065</v>
      </c>
      <c r="N177" s="49">
        <v>3422782.45</v>
      </c>
      <c r="O177" s="49">
        <v>219350</v>
      </c>
      <c r="P177" s="49">
        <v>22619684</v>
      </c>
      <c r="Q177" s="49">
        <v>176829.29</v>
      </c>
      <c r="R177" s="49">
        <v>2868995.7</v>
      </c>
      <c r="S177" s="49">
        <v>3060</v>
      </c>
      <c r="T177" s="49">
        <v>39000</v>
      </c>
      <c r="U177" s="49">
        <v>4476072.64</v>
      </c>
      <c r="V177" s="49">
        <v>3061506</v>
      </c>
      <c r="W177" s="49">
        <v>1769000</v>
      </c>
      <c r="X177" s="49">
        <v>121500</v>
      </c>
      <c r="Y177" s="49">
        <v>936356</v>
      </c>
    </row>
    <row r="178" spans="1:25" ht="12.75">
      <c r="A178" s="46">
        <v>6</v>
      </c>
      <c r="B178" s="46">
        <v>1</v>
      </c>
      <c r="C178" s="46">
        <v>19</v>
      </c>
      <c r="D178" s="41">
        <v>2</v>
      </c>
      <c r="E178" s="47"/>
      <c r="F178" s="48" t="s">
        <v>274</v>
      </c>
      <c r="G178" s="58" t="s">
        <v>430</v>
      </c>
      <c r="H178" s="49">
        <v>46019444.85</v>
      </c>
      <c r="I178" s="49">
        <v>3562600</v>
      </c>
      <c r="J178" s="49">
        <v>0</v>
      </c>
      <c r="K178" s="49">
        <v>11328000</v>
      </c>
      <c r="L178" s="49">
        <v>8900</v>
      </c>
      <c r="M178" s="49">
        <v>230000</v>
      </c>
      <c r="N178" s="49">
        <v>4331697</v>
      </c>
      <c r="O178" s="49">
        <v>302700</v>
      </c>
      <c r="P178" s="49">
        <v>13079763</v>
      </c>
      <c r="Q178" s="49">
        <v>140000</v>
      </c>
      <c r="R178" s="49">
        <v>1415769.85</v>
      </c>
      <c r="S178" s="49">
        <v>459670</v>
      </c>
      <c r="T178" s="49">
        <v>24500</v>
      </c>
      <c r="U178" s="49">
        <v>2678830</v>
      </c>
      <c r="V178" s="49">
        <v>2606100</v>
      </c>
      <c r="W178" s="49">
        <v>4796500</v>
      </c>
      <c r="X178" s="49">
        <v>670600</v>
      </c>
      <c r="Y178" s="49">
        <v>383815</v>
      </c>
    </row>
    <row r="179" spans="1:25" ht="12.75">
      <c r="A179" s="46">
        <v>6</v>
      </c>
      <c r="B179" s="46">
        <v>20</v>
      </c>
      <c r="C179" s="46">
        <v>14</v>
      </c>
      <c r="D179" s="41">
        <v>2</v>
      </c>
      <c r="E179" s="47"/>
      <c r="F179" s="48" t="s">
        <v>274</v>
      </c>
      <c r="G179" s="58" t="s">
        <v>431</v>
      </c>
      <c r="H179" s="49">
        <v>132709824.21</v>
      </c>
      <c r="I179" s="49">
        <v>8820844.41</v>
      </c>
      <c r="J179" s="49">
        <v>686149</v>
      </c>
      <c r="K179" s="49">
        <v>19025618.86</v>
      </c>
      <c r="L179" s="49">
        <v>800848.69</v>
      </c>
      <c r="M179" s="49">
        <v>556075</v>
      </c>
      <c r="N179" s="49">
        <v>17034254.74</v>
      </c>
      <c r="O179" s="49">
        <v>857314.18</v>
      </c>
      <c r="P179" s="49">
        <v>46467481.71</v>
      </c>
      <c r="Q179" s="49">
        <v>420000</v>
      </c>
      <c r="R179" s="49">
        <v>6764063.61</v>
      </c>
      <c r="S179" s="49">
        <v>98304</v>
      </c>
      <c r="T179" s="49">
        <v>113569</v>
      </c>
      <c r="U179" s="49">
        <v>11077260.83</v>
      </c>
      <c r="V179" s="49">
        <v>11374177.4</v>
      </c>
      <c r="W179" s="49">
        <v>3975569.53</v>
      </c>
      <c r="X179" s="49">
        <v>1556483.5</v>
      </c>
      <c r="Y179" s="49">
        <v>3081809.75</v>
      </c>
    </row>
    <row r="180" spans="1:25" ht="12.75">
      <c r="A180" s="46">
        <v>6</v>
      </c>
      <c r="B180" s="46">
        <v>3</v>
      </c>
      <c r="C180" s="46">
        <v>14</v>
      </c>
      <c r="D180" s="41">
        <v>2</v>
      </c>
      <c r="E180" s="47"/>
      <c r="F180" s="48" t="s">
        <v>274</v>
      </c>
      <c r="G180" s="58" t="s">
        <v>432</v>
      </c>
      <c r="H180" s="49">
        <v>37490579.94</v>
      </c>
      <c r="I180" s="49">
        <v>7738865.58</v>
      </c>
      <c r="J180" s="49">
        <v>234376</v>
      </c>
      <c r="K180" s="49">
        <v>8931906.01</v>
      </c>
      <c r="L180" s="49">
        <v>0</v>
      </c>
      <c r="M180" s="49">
        <v>458604.01</v>
      </c>
      <c r="N180" s="49">
        <v>3615311.78</v>
      </c>
      <c r="O180" s="49">
        <v>370557.68</v>
      </c>
      <c r="P180" s="49">
        <v>6273452.43</v>
      </c>
      <c r="Q180" s="49">
        <v>48000</v>
      </c>
      <c r="R180" s="49">
        <v>2602367.86</v>
      </c>
      <c r="S180" s="49">
        <v>177320</v>
      </c>
      <c r="T180" s="49">
        <v>7000</v>
      </c>
      <c r="U180" s="49">
        <v>1740600</v>
      </c>
      <c r="V180" s="49">
        <v>1777904</v>
      </c>
      <c r="W180" s="49">
        <v>2749343.65</v>
      </c>
      <c r="X180" s="49">
        <v>116795.11</v>
      </c>
      <c r="Y180" s="49">
        <v>648175.83</v>
      </c>
    </row>
    <row r="181" spans="1:25" ht="12.75">
      <c r="A181" s="46">
        <v>6</v>
      </c>
      <c r="B181" s="46">
        <v>6</v>
      </c>
      <c r="C181" s="46">
        <v>11</v>
      </c>
      <c r="D181" s="41">
        <v>2</v>
      </c>
      <c r="E181" s="47"/>
      <c r="F181" s="48" t="s">
        <v>274</v>
      </c>
      <c r="G181" s="58" t="s">
        <v>433</v>
      </c>
      <c r="H181" s="49">
        <v>39985223.98</v>
      </c>
      <c r="I181" s="49">
        <v>67000</v>
      </c>
      <c r="J181" s="49">
        <v>398700</v>
      </c>
      <c r="K181" s="49">
        <v>6543852.73</v>
      </c>
      <c r="L181" s="49">
        <v>0</v>
      </c>
      <c r="M181" s="49">
        <v>3570000</v>
      </c>
      <c r="N181" s="49">
        <v>4730025.95</v>
      </c>
      <c r="O181" s="49">
        <v>1660403.85</v>
      </c>
      <c r="P181" s="49">
        <v>9671696</v>
      </c>
      <c r="Q181" s="49">
        <v>207500</v>
      </c>
      <c r="R181" s="49">
        <v>1644979.3</v>
      </c>
      <c r="S181" s="49">
        <v>1706</v>
      </c>
      <c r="T181" s="49">
        <v>0</v>
      </c>
      <c r="U181" s="49">
        <v>2273790</v>
      </c>
      <c r="V181" s="49">
        <v>5809476.65</v>
      </c>
      <c r="W181" s="49">
        <v>2355000</v>
      </c>
      <c r="X181" s="49">
        <v>197500</v>
      </c>
      <c r="Y181" s="49">
        <v>853593.5</v>
      </c>
    </row>
    <row r="182" spans="1:25" ht="12.75">
      <c r="A182" s="46">
        <v>6</v>
      </c>
      <c r="B182" s="46">
        <v>14</v>
      </c>
      <c r="C182" s="46">
        <v>11</v>
      </c>
      <c r="D182" s="41">
        <v>2</v>
      </c>
      <c r="E182" s="47"/>
      <c r="F182" s="48" t="s">
        <v>274</v>
      </c>
      <c r="G182" s="58" t="s">
        <v>434</v>
      </c>
      <c r="H182" s="49">
        <v>71613455.28</v>
      </c>
      <c r="I182" s="49">
        <v>16842139.34</v>
      </c>
      <c r="J182" s="49">
        <v>150000</v>
      </c>
      <c r="K182" s="49">
        <v>6255851.47</v>
      </c>
      <c r="L182" s="49">
        <v>0</v>
      </c>
      <c r="M182" s="49">
        <v>550000</v>
      </c>
      <c r="N182" s="49">
        <v>8992029.52</v>
      </c>
      <c r="O182" s="49">
        <v>2314506.62</v>
      </c>
      <c r="P182" s="49">
        <v>20470366.94</v>
      </c>
      <c r="Q182" s="49">
        <v>150000</v>
      </c>
      <c r="R182" s="49">
        <v>4914748.79</v>
      </c>
      <c r="S182" s="49">
        <v>0</v>
      </c>
      <c r="T182" s="49">
        <v>10000</v>
      </c>
      <c r="U182" s="49">
        <v>3317177.76</v>
      </c>
      <c r="V182" s="49">
        <v>3736212</v>
      </c>
      <c r="W182" s="49">
        <v>2995739.84</v>
      </c>
      <c r="X182" s="49">
        <v>165500</v>
      </c>
      <c r="Y182" s="49">
        <v>749183</v>
      </c>
    </row>
    <row r="183" spans="1:25" ht="12.75">
      <c r="A183" s="46">
        <v>6</v>
      </c>
      <c r="B183" s="46">
        <v>7</v>
      </c>
      <c r="C183" s="46">
        <v>2</v>
      </c>
      <c r="D183" s="41">
        <v>3</v>
      </c>
      <c r="E183" s="47"/>
      <c r="F183" s="48" t="s">
        <v>274</v>
      </c>
      <c r="G183" s="58" t="s">
        <v>435</v>
      </c>
      <c r="H183" s="49">
        <v>60531007.2</v>
      </c>
      <c r="I183" s="49">
        <v>5045483.56</v>
      </c>
      <c r="J183" s="49">
        <v>328250</v>
      </c>
      <c r="K183" s="49">
        <v>9117621.85</v>
      </c>
      <c r="L183" s="49">
        <v>0</v>
      </c>
      <c r="M183" s="49">
        <v>187700</v>
      </c>
      <c r="N183" s="49">
        <v>8584534.79</v>
      </c>
      <c r="O183" s="49">
        <v>475923.06</v>
      </c>
      <c r="P183" s="49">
        <v>17411946</v>
      </c>
      <c r="Q183" s="49">
        <v>271500</v>
      </c>
      <c r="R183" s="49">
        <v>5391451.18</v>
      </c>
      <c r="S183" s="49">
        <v>26063.19</v>
      </c>
      <c r="T183" s="49">
        <v>40000</v>
      </c>
      <c r="U183" s="49">
        <v>4737875.88</v>
      </c>
      <c r="V183" s="49">
        <v>4704645.76</v>
      </c>
      <c r="W183" s="49">
        <v>2919864.93</v>
      </c>
      <c r="X183" s="49">
        <v>142900</v>
      </c>
      <c r="Y183" s="49">
        <v>1145247</v>
      </c>
    </row>
    <row r="184" spans="1:25" ht="12.75">
      <c r="A184" s="46">
        <v>6</v>
      </c>
      <c r="B184" s="46">
        <v>9</v>
      </c>
      <c r="C184" s="46">
        <v>1</v>
      </c>
      <c r="D184" s="41">
        <v>3</v>
      </c>
      <c r="E184" s="47"/>
      <c r="F184" s="48" t="s">
        <v>274</v>
      </c>
      <c r="G184" s="58" t="s">
        <v>436</v>
      </c>
      <c r="H184" s="49">
        <v>95809339.23</v>
      </c>
      <c r="I184" s="49">
        <v>43000</v>
      </c>
      <c r="J184" s="49">
        <v>0</v>
      </c>
      <c r="K184" s="49">
        <v>13715937.43</v>
      </c>
      <c r="L184" s="49">
        <v>30000</v>
      </c>
      <c r="M184" s="49">
        <v>680000</v>
      </c>
      <c r="N184" s="49">
        <v>9067555.8</v>
      </c>
      <c r="O184" s="49">
        <v>825779.55</v>
      </c>
      <c r="P184" s="49">
        <v>36195623.35</v>
      </c>
      <c r="Q184" s="49">
        <v>340000</v>
      </c>
      <c r="R184" s="49">
        <v>6002933.54</v>
      </c>
      <c r="S184" s="49">
        <v>1632000</v>
      </c>
      <c r="T184" s="49">
        <v>217233.97</v>
      </c>
      <c r="U184" s="49">
        <v>9115843.45</v>
      </c>
      <c r="V184" s="49">
        <v>9120367.32</v>
      </c>
      <c r="W184" s="49">
        <v>2999553</v>
      </c>
      <c r="X184" s="49">
        <v>2750900</v>
      </c>
      <c r="Y184" s="49">
        <v>3072611.82</v>
      </c>
    </row>
    <row r="185" spans="1:25" ht="12.75">
      <c r="A185" s="46">
        <v>6</v>
      </c>
      <c r="B185" s="46">
        <v>9</v>
      </c>
      <c r="C185" s="46">
        <v>3</v>
      </c>
      <c r="D185" s="41">
        <v>3</v>
      </c>
      <c r="E185" s="47"/>
      <c r="F185" s="48" t="s">
        <v>274</v>
      </c>
      <c r="G185" s="58" t="s">
        <v>437</v>
      </c>
      <c r="H185" s="49">
        <v>87041689.68</v>
      </c>
      <c r="I185" s="49">
        <v>34990</v>
      </c>
      <c r="J185" s="49">
        <v>0</v>
      </c>
      <c r="K185" s="49">
        <v>18783123.28</v>
      </c>
      <c r="L185" s="49">
        <v>0</v>
      </c>
      <c r="M185" s="49">
        <v>250500</v>
      </c>
      <c r="N185" s="49">
        <v>6413084</v>
      </c>
      <c r="O185" s="49">
        <v>459480</v>
      </c>
      <c r="P185" s="49">
        <v>37120142.9</v>
      </c>
      <c r="Q185" s="49">
        <v>307610</v>
      </c>
      <c r="R185" s="49">
        <v>4936193.56</v>
      </c>
      <c r="S185" s="49">
        <v>145296</v>
      </c>
      <c r="T185" s="49">
        <v>105021.47</v>
      </c>
      <c r="U185" s="49">
        <v>8239899.07</v>
      </c>
      <c r="V185" s="49">
        <v>6425588</v>
      </c>
      <c r="W185" s="49">
        <v>2000911.4</v>
      </c>
      <c r="X185" s="49">
        <v>307000</v>
      </c>
      <c r="Y185" s="49">
        <v>1512850</v>
      </c>
    </row>
    <row r="186" spans="1:25" ht="12.75">
      <c r="A186" s="46">
        <v>6</v>
      </c>
      <c r="B186" s="46">
        <v>15</v>
      </c>
      <c r="C186" s="46">
        <v>3</v>
      </c>
      <c r="D186" s="41">
        <v>3</v>
      </c>
      <c r="E186" s="47"/>
      <c r="F186" s="48" t="s">
        <v>274</v>
      </c>
      <c r="G186" s="58" t="s">
        <v>438</v>
      </c>
      <c r="H186" s="49">
        <v>36615877.71</v>
      </c>
      <c r="I186" s="49">
        <v>3013000</v>
      </c>
      <c r="J186" s="49">
        <v>167650</v>
      </c>
      <c r="K186" s="49">
        <v>9375694.68</v>
      </c>
      <c r="L186" s="49">
        <v>0</v>
      </c>
      <c r="M186" s="49">
        <v>55850</v>
      </c>
      <c r="N186" s="49">
        <v>4483256.48</v>
      </c>
      <c r="O186" s="49">
        <v>475242.45</v>
      </c>
      <c r="P186" s="49">
        <v>8743347.83</v>
      </c>
      <c r="Q186" s="49">
        <v>104988</v>
      </c>
      <c r="R186" s="49">
        <v>1752074.29</v>
      </c>
      <c r="S186" s="49">
        <v>0</v>
      </c>
      <c r="T186" s="49">
        <v>28990</v>
      </c>
      <c r="U186" s="49">
        <v>2010244</v>
      </c>
      <c r="V186" s="49">
        <v>1467610</v>
      </c>
      <c r="W186" s="49">
        <v>4400608.81</v>
      </c>
      <c r="X186" s="49">
        <v>173887.17</v>
      </c>
      <c r="Y186" s="49">
        <v>363434</v>
      </c>
    </row>
    <row r="187" spans="1:25" ht="12.75">
      <c r="A187" s="46">
        <v>6</v>
      </c>
      <c r="B187" s="46">
        <v>2</v>
      </c>
      <c r="C187" s="46">
        <v>5</v>
      </c>
      <c r="D187" s="41">
        <v>3</v>
      </c>
      <c r="E187" s="47"/>
      <c r="F187" s="48" t="s">
        <v>274</v>
      </c>
      <c r="G187" s="58" t="s">
        <v>439</v>
      </c>
      <c r="H187" s="49">
        <v>53749202.65</v>
      </c>
      <c r="I187" s="49">
        <v>2560000</v>
      </c>
      <c r="J187" s="49">
        <v>0</v>
      </c>
      <c r="K187" s="49">
        <v>1926879.04</v>
      </c>
      <c r="L187" s="49">
        <v>129399</v>
      </c>
      <c r="M187" s="49">
        <v>339000</v>
      </c>
      <c r="N187" s="49">
        <v>4844402</v>
      </c>
      <c r="O187" s="49">
        <v>606320</v>
      </c>
      <c r="P187" s="49">
        <v>26084799</v>
      </c>
      <c r="Q187" s="49">
        <v>190000</v>
      </c>
      <c r="R187" s="49">
        <v>2107797.44</v>
      </c>
      <c r="S187" s="49">
        <v>17476</v>
      </c>
      <c r="T187" s="49">
        <v>400</v>
      </c>
      <c r="U187" s="49">
        <v>3979926</v>
      </c>
      <c r="V187" s="49">
        <v>7518199.93</v>
      </c>
      <c r="W187" s="49">
        <v>2533816.24</v>
      </c>
      <c r="X187" s="49">
        <v>260000</v>
      </c>
      <c r="Y187" s="49">
        <v>650788</v>
      </c>
    </row>
    <row r="188" spans="1:25" ht="12.75">
      <c r="A188" s="46">
        <v>6</v>
      </c>
      <c r="B188" s="46">
        <v>2</v>
      </c>
      <c r="C188" s="46">
        <v>6</v>
      </c>
      <c r="D188" s="41">
        <v>3</v>
      </c>
      <c r="E188" s="47"/>
      <c r="F188" s="48" t="s">
        <v>274</v>
      </c>
      <c r="G188" s="58" t="s">
        <v>440</v>
      </c>
      <c r="H188" s="49">
        <v>43180117.93</v>
      </c>
      <c r="I188" s="49">
        <v>4921899</v>
      </c>
      <c r="J188" s="49">
        <v>281000</v>
      </c>
      <c r="K188" s="49">
        <v>10216791</v>
      </c>
      <c r="L188" s="49">
        <v>200500</v>
      </c>
      <c r="M188" s="49">
        <v>87643</v>
      </c>
      <c r="N188" s="49">
        <v>4476891</v>
      </c>
      <c r="O188" s="49">
        <v>227000</v>
      </c>
      <c r="P188" s="49">
        <v>7916875</v>
      </c>
      <c r="Q188" s="49">
        <v>97500</v>
      </c>
      <c r="R188" s="49">
        <v>1426591.93</v>
      </c>
      <c r="S188" s="49">
        <v>1000</v>
      </c>
      <c r="T188" s="49">
        <v>13000</v>
      </c>
      <c r="U188" s="49">
        <v>4366360</v>
      </c>
      <c r="V188" s="49">
        <v>6292547</v>
      </c>
      <c r="W188" s="49">
        <v>2050744</v>
      </c>
      <c r="X188" s="49">
        <v>170000</v>
      </c>
      <c r="Y188" s="49">
        <v>433776</v>
      </c>
    </row>
    <row r="189" spans="1:25" ht="12.75">
      <c r="A189" s="46">
        <v>6</v>
      </c>
      <c r="B189" s="46">
        <v>6</v>
      </c>
      <c r="C189" s="46">
        <v>4</v>
      </c>
      <c r="D189" s="41">
        <v>3</v>
      </c>
      <c r="E189" s="47"/>
      <c r="F189" s="48" t="s">
        <v>274</v>
      </c>
      <c r="G189" s="58" t="s">
        <v>441</v>
      </c>
      <c r="H189" s="49">
        <v>53533778.4</v>
      </c>
      <c r="I189" s="49">
        <v>2731497</v>
      </c>
      <c r="J189" s="49">
        <v>0</v>
      </c>
      <c r="K189" s="49">
        <v>10037526</v>
      </c>
      <c r="L189" s="49">
        <v>0</v>
      </c>
      <c r="M189" s="49">
        <v>215000</v>
      </c>
      <c r="N189" s="49">
        <v>6955769.85</v>
      </c>
      <c r="O189" s="49">
        <v>861840</v>
      </c>
      <c r="P189" s="49">
        <v>16673642</v>
      </c>
      <c r="Q189" s="49">
        <v>143716</v>
      </c>
      <c r="R189" s="49">
        <v>4113098.55</v>
      </c>
      <c r="S189" s="49">
        <v>0</v>
      </c>
      <c r="T189" s="49">
        <v>50000</v>
      </c>
      <c r="U189" s="49">
        <v>5969115</v>
      </c>
      <c r="V189" s="49">
        <v>2266916</v>
      </c>
      <c r="W189" s="49">
        <v>1496000</v>
      </c>
      <c r="X189" s="49">
        <v>310000</v>
      </c>
      <c r="Y189" s="49">
        <v>1709658</v>
      </c>
    </row>
    <row r="190" spans="1:25" ht="12.75">
      <c r="A190" s="46">
        <v>6</v>
      </c>
      <c r="B190" s="46">
        <v>5</v>
      </c>
      <c r="C190" s="46">
        <v>5</v>
      </c>
      <c r="D190" s="41">
        <v>3</v>
      </c>
      <c r="E190" s="47"/>
      <c r="F190" s="48" t="s">
        <v>274</v>
      </c>
      <c r="G190" s="58" t="s">
        <v>442</v>
      </c>
      <c r="H190" s="49">
        <v>105465435.63</v>
      </c>
      <c r="I190" s="49">
        <v>5000</v>
      </c>
      <c r="J190" s="49">
        <v>0</v>
      </c>
      <c r="K190" s="49">
        <v>9330213.44</v>
      </c>
      <c r="L190" s="49">
        <v>3480460</v>
      </c>
      <c r="M190" s="49">
        <v>1576720</v>
      </c>
      <c r="N190" s="49">
        <v>9500330.74</v>
      </c>
      <c r="O190" s="49">
        <v>853385.61</v>
      </c>
      <c r="P190" s="49">
        <v>38700257.56</v>
      </c>
      <c r="Q190" s="49">
        <v>549402.8</v>
      </c>
      <c r="R190" s="49">
        <v>6994512</v>
      </c>
      <c r="S190" s="49">
        <v>2777.22</v>
      </c>
      <c r="T190" s="49">
        <v>41400</v>
      </c>
      <c r="U190" s="49">
        <v>6897068</v>
      </c>
      <c r="V190" s="49">
        <v>10096668.29</v>
      </c>
      <c r="W190" s="49">
        <v>4192913.22</v>
      </c>
      <c r="X190" s="49">
        <v>11395500</v>
      </c>
      <c r="Y190" s="49">
        <v>1848826.75</v>
      </c>
    </row>
    <row r="191" spans="1:25" ht="12.75">
      <c r="A191" s="46">
        <v>6</v>
      </c>
      <c r="B191" s="46">
        <v>2</v>
      </c>
      <c r="C191" s="46">
        <v>7</v>
      </c>
      <c r="D191" s="41">
        <v>3</v>
      </c>
      <c r="E191" s="47"/>
      <c r="F191" s="48" t="s">
        <v>274</v>
      </c>
      <c r="G191" s="58" t="s">
        <v>443</v>
      </c>
      <c r="H191" s="49">
        <v>58479024.5</v>
      </c>
      <c r="I191" s="49">
        <v>10825500</v>
      </c>
      <c r="J191" s="49">
        <v>46484.1</v>
      </c>
      <c r="K191" s="49">
        <v>6204271.28</v>
      </c>
      <c r="L191" s="49">
        <v>184982</v>
      </c>
      <c r="M191" s="49">
        <v>249200</v>
      </c>
      <c r="N191" s="49">
        <v>4915982.04</v>
      </c>
      <c r="O191" s="49">
        <v>756366</v>
      </c>
      <c r="P191" s="49">
        <v>11929602.57</v>
      </c>
      <c r="Q191" s="49">
        <v>249450.57</v>
      </c>
      <c r="R191" s="49">
        <v>6017939.44</v>
      </c>
      <c r="S191" s="49">
        <v>698981.44</v>
      </c>
      <c r="T191" s="49">
        <v>472472.64</v>
      </c>
      <c r="U191" s="49">
        <v>5536470.42</v>
      </c>
      <c r="V191" s="49">
        <v>5742094</v>
      </c>
      <c r="W191" s="49">
        <v>3299200</v>
      </c>
      <c r="X191" s="49">
        <v>135000</v>
      </c>
      <c r="Y191" s="49">
        <v>1215028</v>
      </c>
    </row>
    <row r="192" spans="1:25" ht="12.75">
      <c r="A192" s="46">
        <v>6</v>
      </c>
      <c r="B192" s="46">
        <v>12</v>
      </c>
      <c r="C192" s="46">
        <v>2</v>
      </c>
      <c r="D192" s="41">
        <v>3</v>
      </c>
      <c r="E192" s="47"/>
      <c r="F192" s="48" t="s">
        <v>274</v>
      </c>
      <c r="G192" s="58" t="s">
        <v>444</v>
      </c>
      <c r="H192" s="49">
        <v>45398910.16</v>
      </c>
      <c r="I192" s="49">
        <v>3524011</v>
      </c>
      <c r="J192" s="49">
        <v>0</v>
      </c>
      <c r="K192" s="49">
        <v>6195588.47</v>
      </c>
      <c r="L192" s="49">
        <v>0</v>
      </c>
      <c r="M192" s="49">
        <v>152100</v>
      </c>
      <c r="N192" s="49">
        <v>4789005.72</v>
      </c>
      <c r="O192" s="49">
        <v>471000</v>
      </c>
      <c r="P192" s="49">
        <v>17391281.54</v>
      </c>
      <c r="Q192" s="49">
        <v>153639.54</v>
      </c>
      <c r="R192" s="49">
        <v>2680644.06</v>
      </c>
      <c r="S192" s="49">
        <v>0</v>
      </c>
      <c r="T192" s="49">
        <v>0</v>
      </c>
      <c r="U192" s="49">
        <v>4072605.53</v>
      </c>
      <c r="V192" s="49">
        <v>2406707.37</v>
      </c>
      <c r="W192" s="49">
        <v>2051839.53</v>
      </c>
      <c r="X192" s="49">
        <v>658301.4</v>
      </c>
      <c r="Y192" s="49">
        <v>852186</v>
      </c>
    </row>
    <row r="193" spans="1:25" ht="12.75">
      <c r="A193" s="46">
        <v>6</v>
      </c>
      <c r="B193" s="46">
        <v>8</v>
      </c>
      <c r="C193" s="46">
        <v>5</v>
      </c>
      <c r="D193" s="41">
        <v>3</v>
      </c>
      <c r="E193" s="47"/>
      <c r="F193" s="48" t="s">
        <v>274</v>
      </c>
      <c r="G193" s="58" t="s">
        <v>445</v>
      </c>
      <c r="H193" s="49">
        <v>76124325.38</v>
      </c>
      <c r="I193" s="49">
        <v>14647289.48</v>
      </c>
      <c r="J193" s="49">
        <v>192000</v>
      </c>
      <c r="K193" s="49">
        <v>23658726.1</v>
      </c>
      <c r="L193" s="49">
        <v>0</v>
      </c>
      <c r="M193" s="49">
        <v>93100</v>
      </c>
      <c r="N193" s="49">
        <v>5501647</v>
      </c>
      <c r="O193" s="49">
        <v>310800</v>
      </c>
      <c r="P193" s="49">
        <v>14387951.32</v>
      </c>
      <c r="Q193" s="49">
        <v>173357</v>
      </c>
      <c r="R193" s="49">
        <v>2033859.84</v>
      </c>
      <c r="S193" s="49">
        <v>58646.12</v>
      </c>
      <c r="T193" s="49">
        <v>634</v>
      </c>
      <c r="U193" s="49">
        <v>2623188.14</v>
      </c>
      <c r="V193" s="49">
        <v>2104409.41</v>
      </c>
      <c r="W193" s="49">
        <v>4455747.88</v>
      </c>
      <c r="X193" s="49">
        <v>4137669.59</v>
      </c>
      <c r="Y193" s="49">
        <v>1745299.5</v>
      </c>
    </row>
    <row r="194" spans="1:25" ht="12.75">
      <c r="A194" s="46">
        <v>6</v>
      </c>
      <c r="B194" s="46">
        <v>14</v>
      </c>
      <c r="C194" s="46">
        <v>4</v>
      </c>
      <c r="D194" s="41">
        <v>3</v>
      </c>
      <c r="E194" s="47"/>
      <c r="F194" s="48" t="s">
        <v>274</v>
      </c>
      <c r="G194" s="58" t="s">
        <v>446</v>
      </c>
      <c r="H194" s="49">
        <v>70417001.48</v>
      </c>
      <c r="I194" s="49">
        <v>3194000</v>
      </c>
      <c r="J194" s="49">
        <v>0</v>
      </c>
      <c r="K194" s="49">
        <v>16280565.96</v>
      </c>
      <c r="L194" s="49">
        <v>0</v>
      </c>
      <c r="M194" s="49">
        <v>5821950.14</v>
      </c>
      <c r="N194" s="49">
        <v>6643854.58</v>
      </c>
      <c r="O194" s="49">
        <v>1125167.35</v>
      </c>
      <c r="P194" s="49">
        <v>14731442.3</v>
      </c>
      <c r="Q194" s="49">
        <v>460000</v>
      </c>
      <c r="R194" s="49">
        <v>1555606.37</v>
      </c>
      <c r="S194" s="49">
        <v>20976</v>
      </c>
      <c r="T194" s="49">
        <v>10000</v>
      </c>
      <c r="U194" s="49">
        <v>4164429.44</v>
      </c>
      <c r="V194" s="49">
        <v>7119244</v>
      </c>
      <c r="W194" s="49">
        <v>5322828.57</v>
      </c>
      <c r="X194" s="49">
        <v>1198500</v>
      </c>
      <c r="Y194" s="49">
        <v>2768436.77</v>
      </c>
    </row>
    <row r="195" spans="1:25" ht="12.75">
      <c r="A195" s="46">
        <v>6</v>
      </c>
      <c r="B195" s="46">
        <v>8</v>
      </c>
      <c r="C195" s="46">
        <v>6</v>
      </c>
      <c r="D195" s="41">
        <v>3</v>
      </c>
      <c r="E195" s="47"/>
      <c r="F195" s="48" t="s">
        <v>274</v>
      </c>
      <c r="G195" s="58" t="s">
        <v>447</v>
      </c>
      <c r="H195" s="49">
        <v>62735621.24</v>
      </c>
      <c r="I195" s="49">
        <v>4860216</v>
      </c>
      <c r="J195" s="49">
        <v>484500</v>
      </c>
      <c r="K195" s="49">
        <v>4453556.44</v>
      </c>
      <c r="L195" s="49">
        <v>100000</v>
      </c>
      <c r="M195" s="49">
        <v>941000</v>
      </c>
      <c r="N195" s="49">
        <v>5097602.98</v>
      </c>
      <c r="O195" s="49">
        <v>547141</v>
      </c>
      <c r="P195" s="49">
        <v>17733023.91</v>
      </c>
      <c r="Q195" s="49">
        <v>189000</v>
      </c>
      <c r="R195" s="49">
        <v>2917722.42</v>
      </c>
      <c r="S195" s="49">
        <v>306</v>
      </c>
      <c r="T195" s="49">
        <v>45000</v>
      </c>
      <c r="U195" s="49">
        <v>5044514.84</v>
      </c>
      <c r="V195" s="49">
        <v>18352490</v>
      </c>
      <c r="W195" s="49">
        <v>994380</v>
      </c>
      <c r="X195" s="49">
        <v>452869</v>
      </c>
      <c r="Y195" s="49">
        <v>522298.65</v>
      </c>
    </row>
    <row r="196" spans="1:25" ht="12.75">
      <c r="A196" s="46">
        <v>6</v>
      </c>
      <c r="B196" s="46">
        <v>20</v>
      </c>
      <c r="C196" s="46">
        <v>4</v>
      </c>
      <c r="D196" s="41">
        <v>3</v>
      </c>
      <c r="E196" s="47"/>
      <c r="F196" s="48" t="s">
        <v>274</v>
      </c>
      <c r="G196" s="58" t="s">
        <v>448</v>
      </c>
      <c r="H196" s="49">
        <v>57577150.7</v>
      </c>
      <c r="I196" s="49">
        <v>572215</v>
      </c>
      <c r="J196" s="49">
        <v>0</v>
      </c>
      <c r="K196" s="49">
        <v>8117150</v>
      </c>
      <c r="L196" s="49">
        <v>81000</v>
      </c>
      <c r="M196" s="49">
        <v>2053000</v>
      </c>
      <c r="N196" s="49">
        <v>4693127.23</v>
      </c>
      <c r="O196" s="49">
        <v>598493</v>
      </c>
      <c r="P196" s="49">
        <v>19154544</v>
      </c>
      <c r="Q196" s="49">
        <v>222300</v>
      </c>
      <c r="R196" s="49">
        <v>2648681.94</v>
      </c>
      <c r="S196" s="49">
        <v>985470.43</v>
      </c>
      <c r="T196" s="49">
        <v>35000</v>
      </c>
      <c r="U196" s="49">
        <v>3943098</v>
      </c>
      <c r="V196" s="49">
        <v>7824666.1</v>
      </c>
      <c r="W196" s="49">
        <v>3322746</v>
      </c>
      <c r="X196" s="49">
        <v>2176000</v>
      </c>
      <c r="Y196" s="49">
        <v>1149659</v>
      </c>
    </row>
    <row r="197" spans="1:25" ht="12.75">
      <c r="A197" s="46">
        <v>6</v>
      </c>
      <c r="B197" s="46">
        <v>18</v>
      </c>
      <c r="C197" s="46">
        <v>5</v>
      </c>
      <c r="D197" s="41">
        <v>3</v>
      </c>
      <c r="E197" s="47"/>
      <c r="F197" s="48" t="s">
        <v>274</v>
      </c>
      <c r="G197" s="58" t="s">
        <v>449</v>
      </c>
      <c r="H197" s="49">
        <v>58664991.04</v>
      </c>
      <c r="I197" s="49">
        <v>3409754.64</v>
      </c>
      <c r="J197" s="49">
        <v>175500</v>
      </c>
      <c r="K197" s="49">
        <v>13556235.16</v>
      </c>
      <c r="L197" s="49">
        <v>0</v>
      </c>
      <c r="M197" s="49">
        <v>104241</v>
      </c>
      <c r="N197" s="49">
        <v>5503451.08</v>
      </c>
      <c r="O197" s="49">
        <v>484050</v>
      </c>
      <c r="P197" s="49">
        <v>16842177.47</v>
      </c>
      <c r="Q197" s="49">
        <v>100000</v>
      </c>
      <c r="R197" s="49">
        <v>2968192.38</v>
      </c>
      <c r="S197" s="49">
        <v>527430.55</v>
      </c>
      <c r="T197" s="49">
        <v>30000</v>
      </c>
      <c r="U197" s="49">
        <v>3508115</v>
      </c>
      <c r="V197" s="49">
        <v>4872110.18</v>
      </c>
      <c r="W197" s="49">
        <v>4845042.18</v>
      </c>
      <c r="X197" s="49">
        <v>452907.4</v>
      </c>
      <c r="Y197" s="49">
        <v>1285784</v>
      </c>
    </row>
    <row r="198" spans="1:25" ht="12.75">
      <c r="A198" s="46">
        <v>6</v>
      </c>
      <c r="B198" s="46">
        <v>18</v>
      </c>
      <c r="C198" s="46">
        <v>6</v>
      </c>
      <c r="D198" s="41">
        <v>3</v>
      </c>
      <c r="E198" s="47"/>
      <c r="F198" s="48" t="s">
        <v>274</v>
      </c>
      <c r="G198" s="58" t="s">
        <v>450</v>
      </c>
      <c r="H198" s="49">
        <v>39093037.64</v>
      </c>
      <c r="I198" s="49">
        <v>4597157.17</v>
      </c>
      <c r="J198" s="49">
        <v>312000</v>
      </c>
      <c r="K198" s="49">
        <v>2042337.39</v>
      </c>
      <c r="L198" s="49">
        <v>0</v>
      </c>
      <c r="M198" s="49">
        <v>231000</v>
      </c>
      <c r="N198" s="49">
        <v>4686810.27</v>
      </c>
      <c r="O198" s="49">
        <v>508638.57</v>
      </c>
      <c r="P198" s="49">
        <v>12877805</v>
      </c>
      <c r="Q198" s="49">
        <v>135000</v>
      </c>
      <c r="R198" s="49">
        <v>1851476.23</v>
      </c>
      <c r="S198" s="49">
        <v>332314</v>
      </c>
      <c r="T198" s="49">
        <v>21000</v>
      </c>
      <c r="U198" s="49">
        <v>2578601</v>
      </c>
      <c r="V198" s="49">
        <v>4737378.88</v>
      </c>
      <c r="W198" s="49">
        <v>1922172.13</v>
      </c>
      <c r="X198" s="49">
        <v>355000</v>
      </c>
      <c r="Y198" s="49">
        <v>1904347</v>
      </c>
    </row>
    <row r="199" spans="1:25" ht="12.75">
      <c r="A199" s="46">
        <v>6</v>
      </c>
      <c r="B199" s="46">
        <v>10</v>
      </c>
      <c r="C199" s="46">
        <v>3</v>
      </c>
      <c r="D199" s="41">
        <v>3</v>
      </c>
      <c r="E199" s="47"/>
      <c r="F199" s="48" t="s">
        <v>274</v>
      </c>
      <c r="G199" s="58" t="s">
        <v>451</v>
      </c>
      <c r="H199" s="49">
        <v>131064996.14</v>
      </c>
      <c r="I199" s="49">
        <v>24629.82</v>
      </c>
      <c r="J199" s="49">
        <v>0</v>
      </c>
      <c r="K199" s="49">
        <v>13939586.65</v>
      </c>
      <c r="L199" s="49">
        <v>0</v>
      </c>
      <c r="M199" s="49">
        <v>1289131</v>
      </c>
      <c r="N199" s="49">
        <v>13625507.89</v>
      </c>
      <c r="O199" s="49">
        <v>511500</v>
      </c>
      <c r="P199" s="49">
        <v>67303949.54</v>
      </c>
      <c r="Q199" s="49">
        <v>610000</v>
      </c>
      <c r="R199" s="49">
        <v>5886775.99</v>
      </c>
      <c r="S199" s="49">
        <v>524436</v>
      </c>
      <c r="T199" s="49">
        <v>308900</v>
      </c>
      <c r="U199" s="49">
        <v>12007422.46</v>
      </c>
      <c r="V199" s="49">
        <v>9817086.29</v>
      </c>
      <c r="W199" s="49">
        <v>3342729.5</v>
      </c>
      <c r="X199" s="49">
        <v>270000</v>
      </c>
      <c r="Y199" s="49">
        <v>1603341</v>
      </c>
    </row>
    <row r="200" spans="1:25" ht="12.75">
      <c r="A200" s="46">
        <v>6</v>
      </c>
      <c r="B200" s="46">
        <v>5</v>
      </c>
      <c r="C200" s="46">
        <v>6</v>
      </c>
      <c r="D200" s="41">
        <v>3</v>
      </c>
      <c r="E200" s="47"/>
      <c r="F200" s="48" t="s">
        <v>274</v>
      </c>
      <c r="G200" s="58" t="s">
        <v>452</v>
      </c>
      <c r="H200" s="49">
        <v>62617211.29</v>
      </c>
      <c r="I200" s="49">
        <v>1117420</v>
      </c>
      <c r="J200" s="49">
        <v>0</v>
      </c>
      <c r="K200" s="49">
        <v>5229989</v>
      </c>
      <c r="L200" s="49">
        <v>0</v>
      </c>
      <c r="M200" s="49">
        <v>72000</v>
      </c>
      <c r="N200" s="49">
        <v>5645592</v>
      </c>
      <c r="O200" s="49">
        <v>461000</v>
      </c>
      <c r="P200" s="49">
        <v>24641135</v>
      </c>
      <c r="Q200" s="49">
        <v>436000</v>
      </c>
      <c r="R200" s="49">
        <v>2483752.77</v>
      </c>
      <c r="S200" s="49">
        <v>366085</v>
      </c>
      <c r="T200" s="49">
        <v>118920</v>
      </c>
      <c r="U200" s="49">
        <v>5106547.52</v>
      </c>
      <c r="V200" s="49">
        <v>14102931</v>
      </c>
      <c r="W200" s="49">
        <v>1915505</v>
      </c>
      <c r="X200" s="49">
        <v>147300</v>
      </c>
      <c r="Y200" s="49">
        <v>773034</v>
      </c>
    </row>
    <row r="201" spans="1:25" ht="12.75">
      <c r="A201" s="46">
        <v>6</v>
      </c>
      <c r="B201" s="46">
        <v>14</v>
      </c>
      <c r="C201" s="46">
        <v>8</v>
      </c>
      <c r="D201" s="41">
        <v>3</v>
      </c>
      <c r="E201" s="47"/>
      <c r="F201" s="48" t="s">
        <v>274</v>
      </c>
      <c r="G201" s="58" t="s">
        <v>453</v>
      </c>
      <c r="H201" s="49">
        <v>93525621.22</v>
      </c>
      <c r="I201" s="49">
        <v>50653.42</v>
      </c>
      <c r="J201" s="49">
        <v>0</v>
      </c>
      <c r="K201" s="49">
        <v>9844606.57</v>
      </c>
      <c r="L201" s="49">
        <v>100000</v>
      </c>
      <c r="M201" s="49">
        <v>564000</v>
      </c>
      <c r="N201" s="49">
        <v>6474164.23</v>
      </c>
      <c r="O201" s="49">
        <v>981504.02</v>
      </c>
      <c r="P201" s="49">
        <v>23351625.94</v>
      </c>
      <c r="Q201" s="49">
        <v>761859</v>
      </c>
      <c r="R201" s="49">
        <v>1833631.12</v>
      </c>
      <c r="S201" s="49">
        <v>92945.4</v>
      </c>
      <c r="T201" s="49">
        <v>38000</v>
      </c>
      <c r="U201" s="49">
        <v>4422064.34</v>
      </c>
      <c r="V201" s="49">
        <v>33408046.05</v>
      </c>
      <c r="W201" s="49">
        <v>6753304.13</v>
      </c>
      <c r="X201" s="49">
        <v>3370440</v>
      </c>
      <c r="Y201" s="49">
        <v>1478777</v>
      </c>
    </row>
    <row r="202" spans="1:25" ht="12.75">
      <c r="A202" s="46">
        <v>6</v>
      </c>
      <c r="B202" s="46">
        <v>12</v>
      </c>
      <c r="C202" s="46">
        <v>5</v>
      </c>
      <c r="D202" s="41">
        <v>3</v>
      </c>
      <c r="E202" s="47"/>
      <c r="F202" s="48" t="s">
        <v>274</v>
      </c>
      <c r="G202" s="58" t="s">
        <v>454</v>
      </c>
      <c r="H202" s="49">
        <v>110810037.05</v>
      </c>
      <c r="I202" s="49">
        <v>26000</v>
      </c>
      <c r="J202" s="49">
        <v>0</v>
      </c>
      <c r="K202" s="49">
        <v>10471561</v>
      </c>
      <c r="L202" s="49">
        <v>0</v>
      </c>
      <c r="M202" s="49">
        <v>4577313</v>
      </c>
      <c r="N202" s="49">
        <v>11595038.46</v>
      </c>
      <c r="O202" s="49">
        <v>733592.5</v>
      </c>
      <c r="P202" s="49">
        <v>44785547</v>
      </c>
      <c r="Q202" s="49">
        <v>680000</v>
      </c>
      <c r="R202" s="49">
        <v>7608240.13</v>
      </c>
      <c r="S202" s="49">
        <v>6811.49</v>
      </c>
      <c r="T202" s="49">
        <v>179649</v>
      </c>
      <c r="U202" s="49">
        <v>12897133.47</v>
      </c>
      <c r="V202" s="49">
        <v>8280131</v>
      </c>
      <c r="W202" s="49">
        <v>3827379</v>
      </c>
      <c r="X202" s="49">
        <v>645861</v>
      </c>
      <c r="Y202" s="49">
        <v>4495780</v>
      </c>
    </row>
    <row r="203" spans="1:25" ht="12.75">
      <c r="A203" s="46">
        <v>6</v>
      </c>
      <c r="B203" s="46">
        <v>8</v>
      </c>
      <c r="C203" s="46">
        <v>10</v>
      </c>
      <c r="D203" s="41">
        <v>3</v>
      </c>
      <c r="E203" s="47"/>
      <c r="F203" s="48" t="s">
        <v>274</v>
      </c>
      <c r="G203" s="58" t="s">
        <v>455</v>
      </c>
      <c r="H203" s="49">
        <v>65991614.98</v>
      </c>
      <c r="I203" s="49">
        <v>11500</v>
      </c>
      <c r="J203" s="49">
        <v>38000</v>
      </c>
      <c r="K203" s="49">
        <v>20359839.86</v>
      </c>
      <c r="L203" s="49">
        <v>0</v>
      </c>
      <c r="M203" s="49">
        <v>738563</v>
      </c>
      <c r="N203" s="49">
        <v>4588662</v>
      </c>
      <c r="O203" s="49">
        <v>476392.48</v>
      </c>
      <c r="P203" s="49">
        <v>27889308.55</v>
      </c>
      <c r="Q203" s="49">
        <v>114000</v>
      </c>
      <c r="R203" s="49">
        <v>2897215.59</v>
      </c>
      <c r="S203" s="49">
        <v>0</v>
      </c>
      <c r="T203" s="49">
        <v>25000</v>
      </c>
      <c r="U203" s="49">
        <v>3143325.92</v>
      </c>
      <c r="V203" s="49">
        <v>1316087.1</v>
      </c>
      <c r="W203" s="49">
        <v>2996368.48</v>
      </c>
      <c r="X203" s="49">
        <v>214240</v>
      </c>
      <c r="Y203" s="49">
        <v>1183112</v>
      </c>
    </row>
    <row r="204" spans="1:25" ht="12.75">
      <c r="A204" s="46">
        <v>6</v>
      </c>
      <c r="B204" s="46">
        <v>13</v>
      </c>
      <c r="C204" s="46">
        <v>4</v>
      </c>
      <c r="D204" s="41">
        <v>3</v>
      </c>
      <c r="E204" s="47"/>
      <c r="F204" s="48" t="s">
        <v>274</v>
      </c>
      <c r="G204" s="58" t="s">
        <v>456</v>
      </c>
      <c r="H204" s="49">
        <v>106244946.22</v>
      </c>
      <c r="I204" s="49">
        <v>323700</v>
      </c>
      <c r="J204" s="49">
        <v>0</v>
      </c>
      <c r="K204" s="49">
        <v>23651613.66</v>
      </c>
      <c r="L204" s="49">
        <v>0</v>
      </c>
      <c r="M204" s="49">
        <v>424145</v>
      </c>
      <c r="N204" s="49">
        <v>8489395.33</v>
      </c>
      <c r="O204" s="49">
        <v>411121</v>
      </c>
      <c r="P204" s="49">
        <v>37155073</v>
      </c>
      <c r="Q204" s="49">
        <v>566252.06</v>
      </c>
      <c r="R204" s="49">
        <v>7675633.53</v>
      </c>
      <c r="S204" s="49">
        <v>48277.21</v>
      </c>
      <c r="T204" s="49">
        <v>85000</v>
      </c>
      <c r="U204" s="49">
        <v>6267293.74</v>
      </c>
      <c r="V204" s="49">
        <v>7662564.39</v>
      </c>
      <c r="W204" s="49">
        <v>3370119.85</v>
      </c>
      <c r="X204" s="49">
        <v>7725147.95</v>
      </c>
      <c r="Y204" s="49">
        <v>2389609.5</v>
      </c>
    </row>
    <row r="205" spans="1:25" ht="12.75">
      <c r="A205" s="46">
        <v>6</v>
      </c>
      <c r="B205" s="46">
        <v>17</v>
      </c>
      <c r="C205" s="46">
        <v>3</v>
      </c>
      <c r="D205" s="41">
        <v>3</v>
      </c>
      <c r="E205" s="47"/>
      <c r="F205" s="48" t="s">
        <v>274</v>
      </c>
      <c r="G205" s="58" t="s">
        <v>457</v>
      </c>
      <c r="H205" s="49">
        <v>90568564.49</v>
      </c>
      <c r="I205" s="49">
        <v>70000</v>
      </c>
      <c r="J205" s="49">
        <v>0</v>
      </c>
      <c r="K205" s="49">
        <v>15289574.63</v>
      </c>
      <c r="L205" s="49">
        <v>0</v>
      </c>
      <c r="M205" s="49">
        <v>0</v>
      </c>
      <c r="N205" s="49">
        <v>6958959</v>
      </c>
      <c r="O205" s="49">
        <v>1276700</v>
      </c>
      <c r="P205" s="49">
        <v>37476846.65</v>
      </c>
      <c r="Q205" s="49">
        <v>320000</v>
      </c>
      <c r="R205" s="49">
        <v>2329351.52</v>
      </c>
      <c r="S205" s="49">
        <v>7264</v>
      </c>
      <c r="T205" s="49">
        <v>0</v>
      </c>
      <c r="U205" s="49">
        <v>6664520.66</v>
      </c>
      <c r="V205" s="49">
        <v>7155197.53</v>
      </c>
      <c r="W205" s="49">
        <v>8298980</v>
      </c>
      <c r="X205" s="49">
        <v>2237000</v>
      </c>
      <c r="Y205" s="49">
        <v>2484170.5</v>
      </c>
    </row>
    <row r="206" spans="1:25" ht="12.75">
      <c r="A206" s="46">
        <v>6</v>
      </c>
      <c r="B206" s="46">
        <v>1</v>
      </c>
      <c r="C206" s="46">
        <v>11</v>
      </c>
      <c r="D206" s="41">
        <v>3</v>
      </c>
      <c r="E206" s="47"/>
      <c r="F206" s="48" t="s">
        <v>274</v>
      </c>
      <c r="G206" s="58" t="s">
        <v>458</v>
      </c>
      <c r="H206" s="49">
        <v>59800971.71</v>
      </c>
      <c r="I206" s="49">
        <v>10010</v>
      </c>
      <c r="J206" s="49">
        <v>0</v>
      </c>
      <c r="K206" s="49">
        <v>15423877</v>
      </c>
      <c r="L206" s="49">
        <v>81400</v>
      </c>
      <c r="M206" s="49">
        <v>888000</v>
      </c>
      <c r="N206" s="49">
        <v>5094735.32</v>
      </c>
      <c r="O206" s="49">
        <v>529960.34</v>
      </c>
      <c r="P206" s="49">
        <v>19274165.41</v>
      </c>
      <c r="Q206" s="49">
        <v>156650</v>
      </c>
      <c r="R206" s="49">
        <v>2123862.18</v>
      </c>
      <c r="S206" s="49">
        <v>0</v>
      </c>
      <c r="T206" s="49">
        <v>2696471.45</v>
      </c>
      <c r="U206" s="49">
        <v>7150183.16</v>
      </c>
      <c r="V206" s="49">
        <v>2286636.34</v>
      </c>
      <c r="W206" s="49">
        <v>2771767.51</v>
      </c>
      <c r="X206" s="49">
        <v>210900</v>
      </c>
      <c r="Y206" s="49">
        <v>1102353</v>
      </c>
    </row>
    <row r="207" spans="1:25" ht="12.75">
      <c r="A207" s="46">
        <v>6</v>
      </c>
      <c r="B207" s="46">
        <v>12</v>
      </c>
      <c r="C207" s="46">
        <v>6</v>
      </c>
      <c r="D207" s="41">
        <v>3</v>
      </c>
      <c r="E207" s="47"/>
      <c r="F207" s="48" t="s">
        <v>274</v>
      </c>
      <c r="G207" s="58" t="s">
        <v>459</v>
      </c>
      <c r="H207" s="49">
        <v>102031039.4</v>
      </c>
      <c r="I207" s="49">
        <v>647793.21</v>
      </c>
      <c r="J207" s="49">
        <v>0</v>
      </c>
      <c r="K207" s="49">
        <v>6493847.86</v>
      </c>
      <c r="L207" s="49">
        <v>3291060.01</v>
      </c>
      <c r="M207" s="49">
        <v>2013898.18</v>
      </c>
      <c r="N207" s="49">
        <v>8958160.86</v>
      </c>
      <c r="O207" s="49">
        <v>1477497.1</v>
      </c>
      <c r="P207" s="49">
        <v>31600941.97</v>
      </c>
      <c r="Q207" s="49">
        <v>353987.57</v>
      </c>
      <c r="R207" s="49">
        <v>4252686.92</v>
      </c>
      <c r="S207" s="49">
        <v>10351.47</v>
      </c>
      <c r="T207" s="49">
        <v>65000</v>
      </c>
      <c r="U207" s="49">
        <v>9045549.36</v>
      </c>
      <c r="V207" s="49">
        <v>6351318.11</v>
      </c>
      <c r="W207" s="49">
        <v>4461253.55</v>
      </c>
      <c r="X207" s="49">
        <v>19026441</v>
      </c>
      <c r="Y207" s="49">
        <v>3981252.23</v>
      </c>
    </row>
    <row r="208" spans="1:25" ht="12.75">
      <c r="A208" s="46">
        <v>6</v>
      </c>
      <c r="B208" s="46">
        <v>3</v>
      </c>
      <c r="C208" s="46">
        <v>15</v>
      </c>
      <c r="D208" s="41">
        <v>3</v>
      </c>
      <c r="E208" s="47"/>
      <c r="F208" s="48" t="s">
        <v>274</v>
      </c>
      <c r="G208" s="58" t="s">
        <v>460</v>
      </c>
      <c r="H208" s="49">
        <v>49413222.19</v>
      </c>
      <c r="I208" s="49">
        <v>2918000</v>
      </c>
      <c r="J208" s="49">
        <v>2695874</v>
      </c>
      <c r="K208" s="49">
        <v>1221381</v>
      </c>
      <c r="L208" s="49">
        <v>40000</v>
      </c>
      <c r="M208" s="49">
        <v>99000</v>
      </c>
      <c r="N208" s="49">
        <v>7776939</v>
      </c>
      <c r="O208" s="49">
        <v>861800</v>
      </c>
      <c r="P208" s="49">
        <v>15476654</v>
      </c>
      <c r="Q208" s="49">
        <v>92000</v>
      </c>
      <c r="R208" s="49">
        <v>2792026.8</v>
      </c>
      <c r="S208" s="49">
        <v>86028.39</v>
      </c>
      <c r="T208" s="49">
        <v>19500</v>
      </c>
      <c r="U208" s="49">
        <v>3553392</v>
      </c>
      <c r="V208" s="49">
        <v>8295942</v>
      </c>
      <c r="W208" s="49">
        <v>2558602</v>
      </c>
      <c r="X208" s="49">
        <v>478500</v>
      </c>
      <c r="Y208" s="49">
        <v>447583</v>
      </c>
    </row>
    <row r="209" spans="1:25" ht="12.75">
      <c r="A209" s="46">
        <v>6</v>
      </c>
      <c r="B209" s="46">
        <v>16</v>
      </c>
      <c r="C209" s="46">
        <v>4</v>
      </c>
      <c r="D209" s="41">
        <v>3</v>
      </c>
      <c r="E209" s="47"/>
      <c r="F209" s="48" t="s">
        <v>274</v>
      </c>
      <c r="G209" s="58" t="s">
        <v>461</v>
      </c>
      <c r="H209" s="49">
        <v>161470442.2</v>
      </c>
      <c r="I209" s="49">
        <v>16190</v>
      </c>
      <c r="J209" s="49">
        <v>0</v>
      </c>
      <c r="K209" s="49">
        <v>42923248.53</v>
      </c>
      <c r="L209" s="49">
        <v>1000000</v>
      </c>
      <c r="M209" s="49">
        <v>1977640</v>
      </c>
      <c r="N209" s="49">
        <v>12646613.38</v>
      </c>
      <c r="O209" s="49">
        <v>1164440.48</v>
      </c>
      <c r="P209" s="49">
        <v>47750612.33</v>
      </c>
      <c r="Q209" s="49">
        <v>632567.56</v>
      </c>
      <c r="R209" s="49">
        <v>5178170.92</v>
      </c>
      <c r="S209" s="49">
        <v>1045081</v>
      </c>
      <c r="T209" s="49">
        <v>2766898.63</v>
      </c>
      <c r="U209" s="49">
        <v>11326851.32</v>
      </c>
      <c r="V209" s="49">
        <v>18503174.49</v>
      </c>
      <c r="W209" s="49">
        <v>7363136.8</v>
      </c>
      <c r="X209" s="49">
        <v>358431.86</v>
      </c>
      <c r="Y209" s="49">
        <v>6817384.9</v>
      </c>
    </row>
    <row r="210" spans="1:25" ht="12.75">
      <c r="A210" s="46">
        <v>6</v>
      </c>
      <c r="B210" s="46">
        <v>3</v>
      </c>
      <c r="C210" s="46">
        <v>11</v>
      </c>
      <c r="D210" s="41">
        <v>3</v>
      </c>
      <c r="E210" s="47"/>
      <c r="F210" s="48" t="s">
        <v>274</v>
      </c>
      <c r="G210" s="58" t="s">
        <v>462</v>
      </c>
      <c r="H210" s="49">
        <v>72955504.61</v>
      </c>
      <c r="I210" s="49">
        <v>3850696.65</v>
      </c>
      <c r="J210" s="49">
        <v>590120</v>
      </c>
      <c r="K210" s="49">
        <v>35027067.38</v>
      </c>
      <c r="L210" s="49">
        <v>0</v>
      </c>
      <c r="M210" s="49">
        <v>460800</v>
      </c>
      <c r="N210" s="49">
        <v>5272037.24</v>
      </c>
      <c r="O210" s="49">
        <v>199400</v>
      </c>
      <c r="P210" s="49">
        <v>12701116.89</v>
      </c>
      <c r="Q210" s="49">
        <v>116453</v>
      </c>
      <c r="R210" s="49">
        <v>2901562.32</v>
      </c>
      <c r="S210" s="49">
        <v>269605</v>
      </c>
      <c r="T210" s="49">
        <v>0</v>
      </c>
      <c r="U210" s="49">
        <v>5254538.25</v>
      </c>
      <c r="V210" s="49">
        <v>3399738.88</v>
      </c>
      <c r="W210" s="49">
        <v>2173600</v>
      </c>
      <c r="X210" s="49">
        <v>223220</v>
      </c>
      <c r="Y210" s="49">
        <v>515549</v>
      </c>
    </row>
    <row r="211" spans="1:25" ht="12.75">
      <c r="A211" s="46">
        <v>6</v>
      </c>
      <c r="B211" s="46">
        <v>20</v>
      </c>
      <c r="C211" s="46">
        <v>13</v>
      </c>
      <c r="D211" s="41">
        <v>3</v>
      </c>
      <c r="E211" s="47"/>
      <c r="F211" s="48" t="s">
        <v>274</v>
      </c>
      <c r="G211" s="58" t="s">
        <v>463</v>
      </c>
      <c r="H211" s="49">
        <v>86048780.88</v>
      </c>
      <c r="I211" s="49">
        <v>2015000</v>
      </c>
      <c r="J211" s="49">
        <v>0</v>
      </c>
      <c r="K211" s="49">
        <v>23978986.67</v>
      </c>
      <c r="L211" s="49">
        <v>3600</v>
      </c>
      <c r="M211" s="49">
        <v>709175</v>
      </c>
      <c r="N211" s="49">
        <v>7965431.44</v>
      </c>
      <c r="O211" s="49">
        <v>606000</v>
      </c>
      <c r="P211" s="49">
        <v>24150706.01</v>
      </c>
      <c r="Q211" s="49">
        <v>291000</v>
      </c>
      <c r="R211" s="49">
        <v>3746614.9</v>
      </c>
      <c r="S211" s="49">
        <v>4953.36</v>
      </c>
      <c r="T211" s="49">
        <v>26300</v>
      </c>
      <c r="U211" s="49">
        <v>7534426.76</v>
      </c>
      <c r="V211" s="49">
        <v>5685238</v>
      </c>
      <c r="W211" s="49">
        <v>6957461.74</v>
      </c>
      <c r="X211" s="49">
        <v>912700</v>
      </c>
      <c r="Y211" s="49">
        <v>1461187</v>
      </c>
    </row>
    <row r="212" spans="1:25" ht="12.75">
      <c r="A212" s="46">
        <v>6</v>
      </c>
      <c r="B212" s="46">
        <v>2</v>
      </c>
      <c r="C212" s="46">
        <v>12</v>
      </c>
      <c r="D212" s="41">
        <v>3</v>
      </c>
      <c r="E212" s="47"/>
      <c r="F212" s="48" t="s">
        <v>274</v>
      </c>
      <c r="G212" s="58" t="s">
        <v>464</v>
      </c>
      <c r="H212" s="49">
        <v>59409130.39</v>
      </c>
      <c r="I212" s="49">
        <v>717772</v>
      </c>
      <c r="J212" s="49">
        <v>50000</v>
      </c>
      <c r="K212" s="49">
        <v>7937921.16</v>
      </c>
      <c r="L212" s="49">
        <v>0</v>
      </c>
      <c r="M212" s="49">
        <v>391700</v>
      </c>
      <c r="N212" s="49">
        <v>5112963.65</v>
      </c>
      <c r="O212" s="49">
        <v>328784.34</v>
      </c>
      <c r="P212" s="49">
        <v>29230780.42</v>
      </c>
      <c r="Q212" s="49">
        <v>229500</v>
      </c>
      <c r="R212" s="49">
        <v>2009348.87</v>
      </c>
      <c r="S212" s="49">
        <v>4514</v>
      </c>
      <c r="T212" s="49">
        <v>12000</v>
      </c>
      <c r="U212" s="49">
        <v>4696917</v>
      </c>
      <c r="V212" s="49">
        <v>2843594.6</v>
      </c>
      <c r="W212" s="49">
        <v>3157500</v>
      </c>
      <c r="X212" s="49">
        <v>2001600</v>
      </c>
      <c r="Y212" s="49">
        <v>684234.35</v>
      </c>
    </row>
    <row r="213" spans="1:25" ht="12.75">
      <c r="A213" s="46">
        <v>6</v>
      </c>
      <c r="B213" s="46">
        <v>2</v>
      </c>
      <c r="C213" s="46">
        <v>14</v>
      </c>
      <c r="D213" s="41">
        <v>3</v>
      </c>
      <c r="E213" s="47"/>
      <c r="F213" s="48" t="s">
        <v>274</v>
      </c>
      <c r="G213" s="58" t="s">
        <v>465</v>
      </c>
      <c r="H213" s="49">
        <v>51926746.84</v>
      </c>
      <c r="I213" s="49">
        <v>36000</v>
      </c>
      <c r="J213" s="49">
        <v>4224000</v>
      </c>
      <c r="K213" s="49">
        <v>2586543</v>
      </c>
      <c r="L213" s="49">
        <v>0</v>
      </c>
      <c r="M213" s="49">
        <v>3141300</v>
      </c>
      <c r="N213" s="49">
        <v>5221015.42</v>
      </c>
      <c r="O213" s="49">
        <v>566310</v>
      </c>
      <c r="P213" s="49">
        <v>22132271</v>
      </c>
      <c r="Q213" s="49">
        <v>156000</v>
      </c>
      <c r="R213" s="49">
        <v>2380679.84</v>
      </c>
      <c r="S213" s="49">
        <v>0</v>
      </c>
      <c r="T213" s="49">
        <v>60700</v>
      </c>
      <c r="U213" s="49">
        <v>3891948.58</v>
      </c>
      <c r="V213" s="49">
        <v>2264880</v>
      </c>
      <c r="W213" s="49">
        <v>832500</v>
      </c>
      <c r="X213" s="49">
        <v>3746000</v>
      </c>
      <c r="Y213" s="49">
        <v>686599</v>
      </c>
    </row>
    <row r="214" spans="1:25" ht="12.75">
      <c r="A214" s="46">
        <v>6</v>
      </c>
      <c r="B214" s="46">
        <v>18</v>
      </c>
      <c r="C214" s="46">
        <v>12</v>
      </c>
      <c r="D214" s="41">
        <v>3</v>
      </c>
      <c r="E214" s="47"/>
      <c r="F214" s="48" t="s">
        <v>274</v>
      </c>
      <c r="G214" s="58" t="s">
        <v>466</v>
      </c>
      <c r="H214" s="49">
        <v>52545631.24</v>
      </c>
      <c r="I214" s="49">
        <v>5053669.29</v>
      </c>
      <c r="J214" s="49">
        <v>430000</v>
      </c>
      <c r="K214" s="49">
        <v>3431618.65</v>
      </c>
      <c r="L214" s="49">
        <v>0</v>
      </c>
      <c r="M214" s="49">
        <v>25000</v>
      </c>
      <c r="N214" s="49">
        <v>3815973.49</v>
      </c>
      <c r="O214" s="49">
        <v>400466.02</v>
      </c>
      <c r="P214" s="49">
        <v>19549919.29</v>
      </c>
      <c r="Q214" s="49">
        <v>152000</v>
      </c>
      <c r="R214" s="49">
        <v>1890680.48</v>
      </c>
      <c r="S214" s="49">
        <v>0</v>
      </c>
      <c r="T214" s="49">
        <v>30000</v>
      </c>
      <c r="U214" s="49">
        <v>2584839.02</v>
      </c>
      <c r="V214" s="49">
        <v>6704920</v>
      </c>
      <c r="W214" s="49">
        <v>5767278</v>
      </c>
      <c r="X214" s="49">
        <v>1827000</v>
      </c>
      <c r="Y214" s="49">
        <v>882267</v>
      </c>
    </row>
    <row r="215" spans="1:25" ht="12.75">
      <c r="A215" s="46">
        <v>6</v>
      </c>
      <c r="B215" s="46">
        <v>7</v>
      </c>
      <c r="C215" s="46">
        <v>8</v>
      </c>
      <c r="D215" s="41">
        <v>3</v>
      </c>
      <c r="E215" s="47"/>
      <c r="F215" s="48" t="s">
        <v>274</v>
      </c>
      <c r="G215" s="58" t="s">
        <v>467</v>
      </c>
      <c r="H215" s="49">
        <v>54614618.92</v>
      </c>
      <c r="I215" s="49">
        <v>4238496</v>
      </c>
      <c r="J215" s="49">
        <v>0</v>
      </c>
      <c r="K215" s="49">
        <v>6941467</v>
      </c>
      <c r="L215" s="49">
        <v>0</v>
      </c>
      <c r="M215" s="49">
        <v>142991</v>
      </c>
      <c r="N215" s="49">
        <v>6446283.49</v>
      </c>
      <c r="O215" s="49">
        <v>3880438.8</v>
      </c>
      <c r="P215" s="49">
        <v>19148483</v>
      </c>
      <c r="Q215" s="49">
        <v>153796.25</v>
      </c>
      <c r="R215" s="49">
        <v>3210828.42</v>
      </c>
      <c r="S215" s="49">
        <v>328743</v>
      </c>
      <c r="T215" s="49">
        <v>0</v>
      </c>
      <c r="U215" s="49">
        <v>4298599.23</v>
      </c>
      <c r="V215" s="49">
        <v>2312527.61</v>
      </c>
      <c r="W215" s="49">
        <v>2836299</v>
      </c>
      <c r="X215" s="49">
        <v>209800</v>
      </c>
      <c r="Y215" s="49">
        <v>465866.12</v>
      </c>
    </row>
    <row r="216" spans="1:25" ht="12.75">
      <c r="A216" s="46">
        <v>6</v>
      </c>
      <c r="B216" s="46">
        <v>20</v>
      </c>
      <c r="C216" s="46">
        <v>15</v>
      </c>
      <c r="D216" s="41">
        <v>3</v>
      </c>
      <c r="E216" s="47"/>
      <c r="F216" s="48" t="s">
        <v>274</v>
      </c>
      <c r="G216" s="58" t="s">
        <v>468</v>
      </c>
      <c r="H216" s="49">
        <v>48677168.44</v>
      </c>
      <c r="I216" s="49">
        <v>6000</v>
      </c>
      <c r="J216" s="49">
        <v>515000</v>
      </c>
      <c r="K216" s="49">
        <v>6201574.97</v>
      </c>
      <c r="L216" s="49">
        <v>755300</v>
      </c>
      <c r="M216" s="49">
        <v>434658.63</v>
      </c>
      <c r="N216" s="49">
        <v>5442839</v>
      </c>
      <c r="O216" s="49">
        <v>622696.88</v>
      </c>
      <c r="P216" s="49">
        <v>13077336.49</v>
      </c>
      <c r="Q216" s="49">
        <v>142000</v>
      </c>
      <c r="R216" s="49">
        <v>3362398.46</v>
      </c>
      <c r="S216" s="49">
        <v>179894</v>
      </c>
      <c r="T216" s="49">
        <v>166252.14</v>
      </c>
      <c r="U216" s="49">
        <v>4256790.21</v>
      </c>
      <c r="V216" s="49">
        <v>8313153.88</v>
      </c>
      <c r="W216" s="49">
        <v>2265683.18</v>
      </c>
      <c r="X216" s="49">
        <v>1252020.19</v>
      </c>
      <c r="Y216" s="49">
        <v>1683570.41</v>
      </c>
    </row>
    <row r="217" spans="1:25" ht="12.75">
      <c r="A217" s="46">
        <v>6</v>
      </c>
      <c r="B217" s="46">
        <v>61</v>
      </c>
      <c r="C217" s="46">
        <v>0</v>
      </c>
      <c r="D217" s="41">
        <v>0</v>
      </c>
      <c r="E217" s="47"/>
      <c r="F217" s="48" t="s">
        <v>469</v>
      </c>
      <c r="G217" s="58" t="s">
        <v>470</v>
      </c>
      <c r="H217" s="49">
        <v>585636370.86</v>
      </c>
      <c r="I217" s="49">
        <v>9500</v>
      </c>
      <c r="J217" s="49">
        <v>2172000</v>
      </c>
      <c r="K217" s="49">
        <v>126482639.87</v>
      </c>
      <c r="L217" s="49">
        <v>57000</v>
      </c>
      <c r="M217" s="49">
        <v>4717327.96</v>
      </c>
      <c r="N217" s="49">
        <v>29042531.54</v>
      </c>
      <c r="O217" s="49">
        <v>26750551.8</v>
      </c>
      <c r="P217" s="49">
        <v>250580893.4</v>
      </c>
      <c r="Q217" s="49">
        <v>1799000</v>
      </c>
      <c r="R217" s="49">
        <v>19345180.68</v>
      </c>
      <c r="S217" s="49">
        <v>3888583.71</v>
      </c>
      <c r="T217" s="49">
        <v>11384272</v>
      </c>
      <c r="U217" s="49">
        <v>37026455.27</v>
      </c>
      <c r="V217" s="49">
        <v>35978707</v>
      </c>
      <c r="W217" s="49">
        <v>16591868.95</v>
      </c>
      <c r="X217" s="49">
        <v>7168654.32</v>
      </c>
      <c r="Y217" s="49">
        <v>12641204.36</v>
      </c>
    </row>
    <row r="218" spans="1:25" ht="12.75">
      <c r="A218" s="46">
        <v>6</v>
      </c>
      <c r="B218" s="46">
        <v>62</v>
      </c>
      <c r="C218" s="46">
        <v>0</v>
      </c>
      <c r="D218" s="41">
        <v>0</v>
      </c>
      <c r="E218" s="47"/>
      <c r="F218" s="48" t="s">
        <v>469</v>
      </c>
      <c r="G218" s="58" t="s">
        <v>471</v>
      </c>
      <c r="H218" s="49">
        <v>778901665.92</v>
      </c>
      <c r="I218" s="49">
        <v>5000</v>
      </c>
      <c r="J218" s="49">
        <v>0</v>
      </c>
      <c r="K218" s="49">
        <v>217126782.48</v>
      </c>
      <c r="L218" s="49">
        <v>20000</v>
      </c>
      <c r="M218" s="49">
        <v>10740542.15</v>
      </c>
      <c r="N218" s="49">
        <v>30498491.73</v>
      </c>
      <c r="O218" s="49">
        <v>20989088.77</v>
      </c>
      <c r="P218" s="49">
        <v>274541647.21</v>
      </c>
      <c r="Q218" s="49">
        <v>3195900</v>
      </c>
      <c r="R218" s="49">
        <v>19253042.67</v>
      </c>
      <c r="S218" s="49">
        <v>9781128.5</v>
      </c>
      <c r="T218" s="49">
        <v>28885313.5</v>
      </c>
      <c r="U218" s="49">
        <v>38218327.34</v>
      </c>
      <c r="V218" s="49">
        <v>37572535.51</v>
      </c>
      <c r="W218" s="49">
        <v>47609141.83</v>
      </c>
      <c r="X218" s="49">
        <v>15477200</v>
      </c>
      <c r="Y218" s="49">
        <v>24987524.23</v>
      </c>
    </row>
    <row r="219" spans="1:25" ht="12.75">
      <c r="A219" s="46">
        <v>6</v>
      </c>
      <c r="B219" s="46">
        <v>63</v>
      </c>
      <c r="C219" s="46">
        <v>0</v>
      </c>
      <c r="D219" s="41">
        <v>0</v>
      </c>
      <c r="E219" s="47"/>
      <c r="F219" s="48" t="s">
        <v>469</v>
      </c>
      <c r="G219" s="58" t="s">
        <v>472</v>
      </c>
      <c r="H219" s="49">
        <v>3405195089.57</v>
      </c>
      <c r="I219" s="49">
        <v>29300</v>
      </c>
      <c r="J219" s="49">
        <v>0</v>
      </c>
      <c r="K219" s="49">
        <v>585490793</v>
      </c>
      <c r="L219" s="49">
        <v>1561250</v>
      </c>
      <c r="M219" s="49">
        <v>61253229</v>
      </c>
      <c r="N219" s="49">
        <v>243663705.02</v>
      </c>
      <c r="O219" s="49">
        <v>65778088.77</v>
      </c>
      <c r="P219" s="49">
        <v>1353587650.05</v>
      </c>
      <c r="Q219" s="49">
        <v>21065746.73</v>
      </c>
      <c r="R219" s="49">
        <v>204273060.85</v>
      </c>
      <c r="S219" s="49">
        <v>25526857.58</v>
      </c>
      <c r="T219" s="49">
        <v>78453605</v>
      </c>
      <c r="U219" s="49">
        <v>194258143.8</v>
      </c>
      <c r="V219" s="49">
        <v>218020121</v>
      </c>
      <c r="W219" s="49">
        <v>81829404</v>
      </c>
      <c r="X219" s="49">
        <v>62249205</v>
      </c>
      <c r="Y219" s="49">
        <v>208154929.77</v>
      </c>
    </row>
    <row r="220" spans="1:25" ht="12.75">
      <c r="A220" s="46">
        <v>6</v>
      </c>
      <c r="B220" s="46">
        <v>64</v>
      </c>
      <c r="C220" s="46">
        <v>0</v>
      </c>
      <c r="D220" s="41">
        <v>0</v>
      </c>
      <c r="E220" s="47"/>
      <c r="F220" s="48" t="s">
        <v>469</v>
      </c>
      <c r="G220" s="58" t="s">
        <v>473</v>
      </c>
      <c r="H220" s="49">
        <v>699852400.81</v>
      </c>
      <c r="I220" s="49">
        <v>6300</v>
      </c>
      <c r="J220" s="49">
        <v>0</v>
      </c>
      <c r="K220" s="49">
        <v>68875251</v>
      </c>
      <c r="L220" s="49">
        <v>268066</v>
      </c>
      <c r="M220" s="49">
        <v>17983072</v>
      </c>
      <c r="N220" s="49">
        <v>31570640.85</v>
      </c>
      <c r="O220" s="49">
        <v>23733560</v>
      </c>
      <c r="P220" s="49">
        <v>290403156.55</v>
      </c>
      <c r="Q220" s="49">
        <v>2430200</v>
      </c>
      <c r="R220" s="49">
        <v>34677724.6</v>
      </c>
      <c r="S220" s="49">
        <v>9842065.4</v>
      </c>
      <c r="T220" s="49">
        <v>19243769</v>
      </c>
      <c r="U220" s="49">
        <v>37086766.72</v>
      </c>
      <c r="V220" s="49">
        <v>36839101.69</v>
      </c>
      <c r="W220" s="49">
        <v>25140271</v>
      </c>
      <c r="X220" s="49">
        <v>70013859</v>
      </c>
      <c r="Y220" s="49">
        <v>31738597</v>
      </c>
    </row>
    <row r="221" spans="1:25" ht="12.75">
      <c r="A221" s="46">
        <v>6</v>
      </c>
      <c r="B221" s="46">
        <v>1</v>
      </c>
      <c r="C221" s="46">
        <v>0</v>
      </c>
      <c r="D221" s="41">
        <v>0</v>
      </c>
      <c r="E221" s="47"/>
      <c r="F221" s="48" t="s">
        <v>474</v>
      </c>
      <c r="G221" s="58" t="s">
        <v>475</v>
      </c>
      <c r="H221" s="49">
        <v>289586833.95</v>
      </c>
      <c r="I221" s="49">
        <v>4566391</v>
      </c>
      <c r="J221" s="49">
        <v>0</v>
      </c>
      <c r="K221" s="49">
        <v>122271777.43</v>
      </c>
      <c r="L221" s="49">
        <v>19170</v>
      </c>
      <c r="M221" s="49">
        <v>5439293</v>
      </c>
      <c r="N221" s="49">
        <v>24940189.9</v>
      </c>
      <c r="O221" s="49">
        <v>1432371.93</v>
      </c>
      <c r="P221" s="49">
        <v>43661673.28</v>
      </c>
      <c r="Q221" s="49">
        <v>815700</v>
      </c>
      <c r="R221" s="49">
        <v>28804691.15</v>
      </c>
      <c r="S221" s="49">
        <v>8725283.19</v>
      </c>
      <c r="T221" s="49">
        <v>7641457.22</v>
      </c>
      <c r="U221" s="49">
        <v>13304002.44</v>
      </c>
      <c r="V221" s="49">
        <v>6817738.69</v>
      </c>
      <c r="W221" s="49">
        <v>2882109.9</v>
      </c>
      <c r="X221" s="49">
        <v>7298000.34</v>
      </c>
      <c r="Y221" s="49">
        <v>10966984.48</v>
      </c>
    </row>
    <row r="222" spans="1:25" ht="12.75">
      <c r="A222" s="46">
        <v>6</v>
      </c>
      <c r="B222" s="46">
        <v>2</v>
      </c>
      <c r="C222" s="46">
        <v>0</v>
      </c>
      <c r="D222" s="41">
        <v>0</v>
      </c>
      <c r="E222" s="47"/>
      <c r="F222" s="48" t="s">
        <v>474</v>
      </c>
      <c r="G222" s="58" t="s">
        <v>476</v>
      </c>
      <c r="H222" s="49">
        <v>263738447.8</v>
      </c>
      <c r="I222" s="49">
        <v>6000</v>
      </c>
      <c r="J222" s="49">
        <v>0</v>
      </c>
      <c r="K222" s="49">
        <v>21687719.52</v>
      </c>
      <c r="L222" s="49">
        <v>50000</v>
      </c>
      <c r="M222" s="49">
        <v>1250938</v>
      </c>
      <c r="N222" s="49">
        <v>48715896.51</v>
      </c>
      <c r="O222" s="49">
        <v>9048595</v>
      </c>
      <c r="P222" s="49">
        <v>108440353.9</v>
      </c>
      <c r="Q222" s="49">
        <v>56000</v>
      </c>
      <c r="R222" s="49">
        <v>21902288.24</v>
      </c>
      <c r="S222" s="49">
        <v>7070116.63</v>
      </c>
      <c r="T222" s="49">
        <v>9803681.01</v>
      </c>
      <c r="U222" s="49">
        <v>9662918</v>
      </c>
      <c r="V222" s="49">
        <v>415688.52</v>
      </c>
      <c r="W222" s="49">
        <v>13295349</v>
      </c>
      <c r="X222" s="49">
        <v>181000</v>
      </c>
      <c r="Y222" s="49">
        <v>12151903.47</v>
      </c>
    </row>
    <row r="223" spans="1:25" ht="12.75">
      <c r="A223" s="46">
        <v>6</v>
      </c>
      <c r="B223" s="46">
        <v>3</v>
      </c>
      <c r="C223" s="46">
        <v>0</v>
      </c>
      <c r="D223" s="41">
        <v>0</v>
      </c>
      <c r="E223" s="47"/>
      <c r="F223" s="48" t="s">
        <v>474</v>
      </c>
      <c r="G223" s="58" t="s">
        <v>477</v>
      </c>
      <c r="H223" s="49">
        <v>204256266.06</v>
      </c>
      <c r="I223" s="49">
        <v>34643899.3</v>
      </c>
      <c r="J223" s="49">
        <v>0</v>
      </c>
      <c r="K223" s="49">
        <v>65693899.03</v>
      </c>
      <c r="L223" s="49">
        <v>5600</v>
      </c>
      <c r="M223" s="49">
        <v>2905856</v>
      </c>
      <c r="N223" s="49">
        <v>27996231.93</v>
      </c>
      <c r="O223" s="49">
        <v>1228590</v>
      </c>
      <c r="P223" s="49">
        <v>11689795.29</v>
      </c>
      <c r="Q223" s="49">
        <v>62413.05</v>
      </c>
      <c r="R223" s="49">
        <v>24310848</v>
      </c>
      <c r="S223" s="49">
        <v>5346496</v>
      </c>
      <c r="T223" s="49">
        <v>13540429</v>
      </c>
      <c r="U223" s="49">
        <v>7503073</v>
      </c>
      <c r="V223" s="49">
        <v>195635.73</v>
      </c>
      <c r="W223" s="49">
        <v>1215280</v>
      </c>
      <c r="X223" s="49">
        <v>40000</v>
      </c>
      <c r="Y223" s="49">
        <v>7878219.73</v>
      </c>
    </row>
    <row r="224" spans="1:25" ht="12.75">
      <c r="A224" s="46">
        <v>6</v>
      </c>
      <c r="B224" s="46">
        <v>4</v>
      </c>
      <c r="C224" s="46">
        <v>0</v>
      </c>
      <c r="D224" s="41">
        <v>0</v>
      </c>
      <c r="E224" s="47"/>
      <c r="F224" s="48" t="s">
        <v>474</v>
      </c>
      <c r="G224" s="58" t="s">
        <v>478</v>
      </c>
      <c r="H224" s="49">
        <v>150122157.51</v>
      </c>
      <c r="I224" s="49">
        <v>15581071</v>
      </c>
      <c r="J224" s="49">
        <v>0</v>
      </c>
      <c r="K224" s="49">
        <v>24239714.87</v>
      </c>
      <c r="L224" s="49">
        <v>0</v>
      </c>
      <c r="M224" s="49">
        <v>935246</v>
      </c>
      <c r="N224" s="49">
        <v>17129469.51</v>
      </c>
      <c r="O224" s="49">
        <v>7936498.45</v>
      </c>
      <c r="P224" s="49">
        <v>40434371.16</v>
      </c>
      <c r="Q224" s="49">
        <v>6896955.37</v>
      </c>
      <c r="R224" s="49">
        <v>1642022</v>
      </c>
      <c r="S224" s="49">
        <v>4433908</v>
      </c>
      <c r="T224" s="49">
        <v>8843698.41</v>
      </c>
      <c r="U224" s="49">
        <v>6246830</v>
      </c>
      <c r="V224" s="49">
        <v>3254522.64</v>
      </c>
      <c r="W224" s="49">
        <v>3601200</v>
      </c>
      <c r="X224" s="49">
        <v>113500</v>
      </c>
      <c r="Y224" s="49">
        <v>8833150.1</v>
      </c>
    </row>
    <row r="225" spans="1:25" ht="12.75">
      <c r="A225" s="46">
        <v>6</v>
      </c>
      <c r="B225" s="46">
        <v>5</v>
      </c>
      <c r="C225" s="46">
        <v>0</v>
      </c>
      <c r="D225" s="41">
        <v>0</v>
      </c>
      <c r="E225" s="47"/>
      <c r="F225" s="48" t="s">
        <v>474</v>
      </c>
      <c r="G225" s="58" t="s">
        <v>479</v>
      </c>
      <c r="H225" s="49">
        <v>133394052.09</v>
      </c>
      <c r="I225" s="49">
        <v>18000</v>
      </c>
      <c r="J225" s="49">
        <v>0</v>
      </c>
      <c r="K225" s="49">
        <v>33128444.91</v>
      </c>
      <c r="L225" s="49">
        <v>0</v>
      </c>
      <c r="M225" s="49">
        <v>372038</v>
      </c>
      <c r="N225" s="49">
        <v>13938864.14</v>
      </c>
      <c r="O225" s="49">
        <v>12254810</v>
      </c>
      <c r="P225" s="49">
        <v>24423648.47</v>
      </c>
      <c r="Q225" s="49">
        <v>114700</v>
      </c>
      <c r="R225" s="49">
        <v>13050322.28</v>
      </c>
      <c r="S225" s="49">
        <v>3092838.37</v>
      </c>
      <c r="T225" s="49">
        <v>10032426.16</v>
      </c>
      <c r="U225" s="49">
        <v>4082339.9</v>
      </c>
      <c r="V225" s="49">
        <v>689764</v>
      </c>
      <c r="W225" s="49">
        <v>2409447.16</v>
      </c>
      <c r="X225" s="49">
        <v>457909.58</v>
      </c>
      <c r="Y225" s="49">
        <v>15328499.12</v>
      </c>
    </row>
    <row r="226" spans="1:25" ht="12.75">
      <c r="A226" s="46">
        <v>6</v>
      </c>
      <c r="B226" s="46">
        <v>6</v>
      </c>
      <c r="C226" s="46">
        <v>0</v>
      </c>
      <c r="D226" s="41">
        <v>0</v>
      </c>
      <c r="E226" s="47"/>
      <c r="F226" s="48" t="s">
        <v>474</v>
      </c>
      <c r="G226" s="58" t="s">
        <v>480</v>
      </c>
      <c r="H226" s="49">
        <v>190092014.62</v>
      </c>
      <c r="I226" s="49">
        <v>13000</v>
      </c>
      <c r="J226" s="49">
        <v>0</v>
      </c>
      <c r="K226" s="49">
        <v>57168666.36</v>
      </c>
      <c r="L226" s="49">
        <v>0</v>
      </c>
      <c r="M226" s="49">
        <v>646431</v>
      </c>
      <c r="N226" s="49">
        <v>16852564</v>
      </c>
      <c r="O226" s="49">
        <v>9243540</v>
      </c>
      <c r="P226" s="49">
        <v>38460498.27</v>
      </c>
      <c r="Q226" s="49">
        <v>379790</v>
      </c>
      <c r="R226" s="49">
        <v>37459496.4</v>
      </c>
      <c r="S226" s="49">
        <v>4140921</v>
      </c>
      <c r="T226" s="49">
        <v>5572281</v>
      </c>
      <c r="U226" s="49">
        <v>10886843</v>
      </c>
      <c r="V226" s="49">
        <v>22000</v>
      </c>
      <c r="W226" s="49">
        <v>1856200</v>
      </c>
      <c r="X226" s="49">
        <v>80000</v>
      </c>
      <c r="Y226" s="49">
        <v>7309783.59</v>
      </c>
    </row>
    <row r="227" spans="1:25" ht="12.75">
      <c r="A227" s="46">
        <v>6</v>
      </c>
      <c r="B227" s="46">
        <v>7</v>
      </c>
      <c r="C227" s="46">
        <v>0</v>
      </c>
      <c r="D227" s="41">
        <v>0</v>
      </c>
      <c r="E227" s="47"/>
      <c r="F227" s="48" t="s">
        <v>474</v>
      </c>
      <c r="G227" s="58" t="s">
        <v>481</v>
      </c>
      <c r="H227" s="49">
        <v>211845310.06</v>
      </c>
      <c r="I227" s="49">
        <v>9000</v>
      </c>
      <c r="J227" s="49">
        <v>0</v>
      </c>
      <c r="K227" s="49">
        <v>41329280.71</v>
      </c>
      <c r="L227" s="49">
        <v>55000</v>
      </c>
      <c r="M227" s="49">
        <v>525357</v>
      </c>
      <c r="N227" s="49">
        <v>25955761.33</v>
      </c>
      <c r="O227" s="49">
        <v>9126664.23</v>
      </c>
      <c r="P227" s="49">
        <v>61092813</v>
      </c>
      <c r="Q227" s="49">
        <v>895000</v>
      </c>
      <c r="R227" s="49">
        <v>34189797.72</v>
      </c>
      <c r="S227" s="49">
        <v>6014055.86</v>
      </c>
      <c r="T227" s="49">
        <v>7970093.98</v>
      </c>
      <c r="U227" s="49">
        <v>12581942</v>
      </c>
      <c r="V227" s="49">
        <v>300000</v>
      </c>
      <c r="W227" s="49">
        <v>500000</v>
      </c>
      <c r="X227" s="49">
        <v>200000</v>
      </c>
      <c r="Y227" s="49">
        <v>11100544.23</v>
      </c>
    </row>
    <row r="228" spans="1:25" ht="12.75">
      <c r="A228" s="46">
        <v>6</v>
      </c>
      <c r="B228" s="46">
        <v>8</v>
      </c>
      <c r="C228" s="46">
        <v>0</v>
      </c>
      <c r="D228" s="41">
        <v>0</v>
      </c>
      <c r="E228" s="47"/>
      <c r="F228" s="48" t="s">
        <v>474</v>
      </c>
      <c r="G228" s="58" t="s">
        <v>482</v>
      </c>
      <c r="H228" s="49">
        <v>201245671.02</v>
      </c>
      <c r="I228" s="49">
        <v>19764255.18</v>
      </c>
      <c r="J228" s="49">
        <v>103490</v>
      </c>
      <c r="K228" s="49">
        <v>30819502.9</v>
      </c>
      <c r="L228" s="49">
        <v>0</v>
      </c>
      <c r="M228" s="49">
        <v>1145173</v>
      </c>
      <c r="N228" s="49">
        <v>20706715</v>
      </c>
      <c r="O228" s="49">
        <v>8698283</v>
      </c>
      <c r="P228" s="49">
        <v>55293254.6</v>
      </c>
      <c r="Q228" s="49">
        <v>58000</v>
      </c>
      <c r="R228" s="49">
        <v>24910607.66</v>
      </c>
      <c r="S228" s="49">
        <v>7668635</v>
      </c>
      <c r="T228" s="49">
        <v>13045119</v>
      </c>
      <c r="U228" s="49">
        <v>4149317</v>
      </c>
      <c r="V228" s="49">
        <v>351400</v>
      </c>
      <c r="W228" s="49">
        <v>4843892.8</v>
      </c>
      <c r="X228" s="49">
        <v>71500</v>
      </c>
      <c r="Y228" s="49">
        <v>9616525.88</v>
      </c>
    </row>
    <row r="229" spans="1:25" ht="12.75">
      <c r="A229" s="46">
        <v>6</v>
      </c>
      <c r="B229" s="46">
        <v>9</v>
      </c>
      <c r="C229" s="46">
        <v>0</v>
      </c>
      <c r="D229" s="41">
        <v>0</v>
      </c>
      <c r="E229" s="47"/>
      <c r="F229" s="48" t="s">
        <v>474</v>
      </c>
      <c r="G229" s="58" t="s">
        <v>483</v>
      </c>
      <c r="H229" s="49">
        <v>283588469</v>
      </c>
      <c r="I229" s="49">
        <v>50000</v>
      </c>
      <c r="J229" s="49">
        <v>0</v>
      </c>
      <c r="K229" s="49">
        <v>76249467</v>
      </c>
      <c r="L229" s="49">
        <v>0</v>
      </c>
      <c r="M229" s="49">
        <v>1585141</v>
      </c>
      <c r="N229" s="49">
        <v>40140204</v>
      </c>
      <c r="O229" s="49">
        <v>2816766</v>
      </c>
      <c r="P229" s="49">
        <v>76748413</v>
      </c>
      <c r="Q229" s="49">
        <v>1030000</v>
      </c>
      <c r="R229" s="49">
        <v>20909086</v>
      </c>
      <c r="S229" s="49">
        <v>7139751</v>
      </c>
      <c r="T229" s="49">
        <v>20473565</v>
      </c>
      <c r="U229" s="49">
        <v>12203072</v>
      </c>
      <c r="V229" s="49">
        <v>50000</v>
      </c>
      <c r="W229" s="49">
        <v>305000</v>
      </c>
      <c r="X229" s="49">
        <v>80000</v>
      </c>
      <c r="Y229" s="49">
        <v>23808004</v>
      </c>
    </row>
    <row r="230" spans="1:25" ht="12.75">
      <c r="A230" s="46">
        <v>6</v>
      </c>
      <c r="B230" s="46">
        <v>10</v>
      </c>
      <c r="C230" s="46">
        <v>0</v>
      </c>
      <c r="D230" s="41">
        <v>0</v>
      </c>
      <c r="E230" s="47"/>
      <c r="F230" s="48" t="s">
        <v>474</v>
      </c>
      <c r="G230" s="58" t="s">
        <v>484</v>
      </c>
      <c r="H230" s="49">
        <v>187874255</v>
      </c>
      <c r="I230" s="49">
        <v>16613466</v>
      </c>
      <c r="J230" s="49">
        <v>0</v>
      </c>
      <c r="K230" s="49">
        <v>57088403</v>
      </c>
      <c r="L230" s="49">
        <v>3449000</v>
      </c>
      <c r="M230" s="49">
        <v>13851817</v>
      </c>
      <c r="N230" s="49">
        <v>14987745</v>
      </c>
      <c r="O230" s="49">
        <v>7395770</v>
      </c>
      <c r="P230" s="49">
        <v>38147215</v>
      </c>
      <c r="Q230" s="49">
        <v>385500</v>
      </c>
      <c r="R230" s="49">
        <v>3416306</v>
      </c>
      <c r="S230" s="49">
        <v>4458496</v>
      </c>
      <c r="T230" s="49">
        <v>12224956</v>
      </c>
      <c r="U230" s="49">
        <v>5510713</v>
      </c>
      <c r="V230" s="49">
        <v>163535</v>
      </c>
      <c r="W230" s="49">
        <v>878681</v>
      </c>
      <c r="X230" s="49">
        <v>147500</v>
      </c>
      <c r="Y230" s="49">
        <v>9155152</v>
      </c>
    </row>
    <row r="231" spans="1:25" ht="12.75">
      <c r="A231" s="46">
        <v>6</v>
      </c>
      <c r="B231" s="46">
        <v>11</v>
      </c>
      <c r="C231" s="46">
        <v>0</v>
      </c>
      <c r="D231" s="41">
        <v>0</v>
      </c>
      <c r="E231" s="47"/>
      <c r="F231" s="48" t="s">
        <v>474</v>
      </c>
      <c r="G231" s="58" t="s">
        <v>485</v>
      </c>
      <c r="H231" s="49">
        <v>259711489.96</v>
      </c>
      <c r="I231" s="49">
        <v>0</v>
      </c>
      <c r="J231" s="49">
        <v>0</v>
      </c>
      <c r="K231" s="49">
        <v>66690802.52</v>
      </c>
      <c r="L231" s="49">
        <v>50000</v>
      </c>
      <c r="M231" s="49">
        <v>349978.3</v>
      </c>
      <c r="N231" s="49">
        <v>24434962.16</v>
      </c>
      <c r="O231" s="49">
        <v>8582710</v>
      </c>
      <c r="P231" s="49">
        <v>90288310.72</v>
      </c>
      <c r="Q231" s="49">
        <v>1017077.92</v>
      </c>
      <c r="R231" s="49">
        <v>12812828.56</v>
      </c>
      <c r="S231" s="49">
        <v>5208926.62</v>
      </c>
      <c r="T231" s="49">
        <v>14201270.08</v>
      </c>
      <c r="U231" s="49">
        <v>7622107.52</v>
      </c>
      <c r="V231" s="49">
        <v>8643.23</v>
      </c>
      <c r="W231" s="49">
        <v>5510519.28</v>
      </c>
      <c r="X231" s="49">
        <v>190600</v>
      </c>
      <c r="Y231" s="49">
        <v>22742753.05</v>
      </c>
    </row>
    <row r="232" spans="1:25" ht="12.75">
      <c r="A232" s="46">
        <v>6</v>
      </c>
      <c r="B232" s="46">
        <v>12</v>
      </c>
      <c r="C232" s="46">
        <v>0</v>
      </c>
      <c r="D232" s="41">
        <v>0</v>
      </c>
      <c r="E232" s="47"/>
      <c r="F232" s="48" t="s">
        <v>474</v>
      </c>
      <c r="G232" s="58" t="s">
        <v>486</v>
      </c>
      <c r="H232" s="49">
        <v>137983366.95</v>
      </c>
      <c r="I232" s="49">
        <v>6000</v>
      </c>
      <c r="J232" s="49">
        <v>0</v>
      </c>
      <c r="K232" s="49">
        <v>30560886</v>
      </c>
      <c r="L232" s="49">
        <v>910778</v>
      </c>
      <c r="M232" s="49">
        <v>4496857</v>
      </c>
      <c r="N232" s="49">
        <v>13236231</v>
      </c>
      <c r="O232" s="49">
        <v>8706122.5</v>
      </c>
      <c r="P232" s="49">
        <v>32381991.01</v>
      </c>
      <c r="Q232" s="49">
        <v>13661252</v>
      </c>
      <c r="R232" s="49">
        <v>3398630.44</v>
      </c>
      <c r="S232" s="49">
        <v>3935324</v>
      </c>
      <c r="T232" s="49">
        <v>8771254</v>
      </c>
      <c r="U232" s="49">
        <v>4283062</v>
      </c>
      <c r="V232" s="49">
        <v>247919</v>
      </c>
      <c r="W232" s="49">
        <v>2370730</v>
      </c>
      <c r="X232" s="49">
        <v>166036</v>
      </c>
      <c r="Y232" s="49">
        <v>10850294</v>
      </c>
    </row>
    <row r="233" spans="1:25" ht="12.75">
      <c r="A233" s="46">
        <v>6</v>
      </c>
      <c r="B233" s="46">
        <v>13</v>
      </c>
      <c r="C233" s="46">
        <v>0</v>
      </c>
      <c r="D233" s="41">
        <v>0</v>
      </c>
      <c r="E233" s="47"/>
      <c r="F233" s="48" t="s">
        <v>474</v>
      </c>
      <c r="G233" s="58" t="s">
        <v>487</v>
      </c>
      <c r="H233" s="49">
        <v>125021980.15</v>
      </c>
      <c r="I233" s="49">
        <v>13720969</v>
      </c>
      <c r="J233" s="49">
        <v>0</v>
      </c>
      <c r="K233" s="49">
        <v>61562928.17</v>
      </c>
      <c r="L233" s="49">
        <v>0</v>
      </c>
      <c r="M233" s="49">
        <v>201958</v>
      </c>
      <c r="N233" s="49">
        <v>9265767.78</v>
      </c>
      <c r="O233" s="49">
        <v>6855865</v>
      </c>
      <c r="P233" s="49">
        <v>11440271</v>
      </c>
      <c r="Q233" s="49">
        <v>30000</v>
      </c>
      <c r="R233" s="49">
        <v>6225321.31</v>
      </c>
      <c r="S233" s="49">
        <v>2353558</v>
      </c>
      <c r="T233" s="49">
        <v>2283520</v>
      </c>
      <c r="U233" s="49">
        <v>3322217.66</v>
      </c>
      <c r="V233" s="49">
        <v>20000</v>
      </c>
      <c r="W233" s="49">
        <v>1963164</v>
      </c>
      <c r="X233" s="49">
        <v>30000</v>
      </c>
      <c r="Y233" s="49">
        <v>5746440.23</v>
      </c>
    </row>
    <row r="234" spans="1:25" ht="12.75">
      <c r="A234" s="46">
        <v>6</v>
      </c>
      <c r="B234" s="46">
        <v>14</v>
      </c>
      <c r="C234" s="46">
        <v>0</v>
      </c>
      <c r="D234" s="41">
        <v>0</v>
      </c>
      <c r="E234" s="47"/>
      <c r="F234" s="48" t="s">
        <v>474</v>
      </c>
      <c r="G234" s="58" t="s">
        <v>488</v>
      </c>
      <c r="H234" s="49">
        <v>257854017.69</v>
      </c>
      <c r="I234" s="49">
        <v>12000</v>
      </c>
      <c r="J234" s="49">
        <v>0</v>
      </c>
      <c r="K234" s="49">
        <v>40919311</v>
      </c>
      <c r="L234" s="49">
        <v>15000</v>
      </c>
      <c r="M234" s="49">
        <v>2349995</v>
      </c>
      <c r="N234" s="49">
        <v>30373895</v>
      </c>
      <c r="O234" s="49">
        <v>29261452.39</v>
      </c>
      <c r="P234" s="49">
        <v>77428330.95</v>
      </c>
      <c r="Q234" s="49">
        <v>38000</v>
      </c>
      <c r="R234" s="49">
        <v>3682221.92</v>
      </c>
      <c r="S234" s="49">
        <v>5393338</v>
      </c>
      <c r="T234" s="49">
        <v>35351527.98</v>
      </c>
      <c r="U234" s="49">
        <v>7439415</v>
      </c>
      <c r="V234" s="49">
        <v>7249396</v>
      </c>
      <c r="W234" s="49">
        <v>2067492</v>
      </c>
      <c r="X234" s="49">
        <v>122200</v>
      </c>
      <c r="Y234" s="49">
        <v>16150442.45</v>
      </c>
    </row>
    <row r="235" spans="1:25" ht="12.75">
      <c r="A235" s="46">
        <v>6</v>
      </c>
      <c r="B235" s="46">
        <v>15</v>
      </c>
      <c r="C235" s="46">
        <v>0</v>
      </c>
      <c r="D235" s="41">
        <v>0</v>
      </c>
      <c r="E235" s="47"/>
      <c r="F235" s="48" t="s">
        <v>474</v>
      </c>
      <c r="G235" s="58" t="s">
        <v>489</v>
      </c>
      <c r="H235" s="49">
        <v>181702963.46</v>
      </c>
      <c r="I235" s="49">
        <v>15000</v>
      </c>
      <c r="J235" s="49">
        <v>0</v>
      </c>
      <c r="K235" s="49">
        <v>74453967.32</v>
      </c>
      <c r="L235" s="49">
        <v>21700</v>
      </c>
      <c r="M235" s="49">
        <v>735612</v>
      </c>
      <c r="N235" s="49">
        <v>13305638</v>
      </c>
      <c r="O235" s="49">
        <v>7643898.61</v>
      </c>
      <c r="P235" s="49">
        <v>57421293.7</v>
      </c>
      <c r="Q235" s="49">
        <v>2702564</v>
      </c>
      <c r="R235" s="49">
        <v>1152321</v>
      </c>
      <c r="S235" s="49">
        <v>4190298</v>
      </c>
      <c r="T235" s="49">
        <v>5979427</v>
      </c>
      <c r="U235" s="49">
        <v>6543086</v>
      </c>
      <c r="V235" s="49">
        <v>352650</v>
      </c>
      <c r="W235" s="49">
        <v>1510839.72</v>
      </c>
      <c r="X235" s="49">
        <v>140315</v>
      </c>
      <c r="Y235" s="49">
        <v>5534353.11</v>
      </c>
    </row>
    <row r="236" spans="1:25" ht="12.75">
      <c r="A236" s="46">
        <v>6</v>
      </c>
      <c r="B236" s="46">
        <v>16</v>
      </c>
      <c r="C236" s="46">
        <v>0</v>
      </c>
      <c r="D236" s="41">
        <v>0</v>
      </c>
      <c r="E236" s="47"/>
      <c r="F236" s="48" t="s">
        <v>474</v>
      </c>
      <c r="G236" s="58" t="s">
        <v>490</v>
      </c>
      <c r="H236" s="49">
        <v>132880249.59</v>
      </c>
      <c r="I236" s="49">
        <v>10000</v>
      </c>
      <c r="J236" s="49">
        <v>0</v>
      </c>
      <c r="K236" s="49">
        <v>30212552.25</v>
      </c>
      <c r="L236" s="49">
        <v>0</v>
      </c>
      <c r="M236" s="49">
        <v>6874908</v>
      </c>
      <c r="N236" s="49">
        <v>13069356.71</v>
      </c>
      <c r="O236" s="49">
        <v>8189100</v>
      </c>
      <c r="P236" s="49">
        <v>35220377.62</v>
      </c>
      <c r="Q236" s="49">
        <v>525000</v>
      </c>
      <c r="R236" s="49">
        <v>5234464.44</v>
      </c>
      <c r="S236" s="49">
        <v>3578057.81</v>
      </c>
      <c r="T236" s="49">
        <v>7204960</v>
      </c>
      <c r="U236" s="49">
        <v>2599844</v>
      </c>
      <c r="V236" s="49">
        <v>150000</v>
      </c>
      <c r="W236" s="49">
        <v>149470</v>
      </c>
      <c r="X236" s="49">
        <v>8615435.5</v>
      </c>
      <c r="Y236" s="49">
        <v>11246723.26</v>
      </c>
    </row>
    <row r="237" spans="1:25" ht="12.75">
      <c r="A237" s="46">
        <v>6</v>
      </c>
      <c r="B237" s="46">
        <v>17</v>
      </c>
      <c r="C237" s="46">
        <v>0</v>
      </c>
      <c r="D237" s="41">
        <v>0</v>
      </c>
      <c r="E237" s="47"/>
      <c r="F237" s="48" t="s">
        <v>474</v>
      </c>
      <c r="G237" s="58" t="s">
        <v>491</v>
      </c>
      <c r="H237" s="49">
        <v>165149486.22</v>
      </c>
      <c r="I237" s="49">
        <v>10000</v>
      </c>
      <c r="J237" s="49">
        <v>0</v>
      </c>
      <c r="K237" s="49">
        <v>45502695.46</v>
      </c>
      <c r="L237" s="49">
        <v>0</v>
      </c>
      <c r="M237" s="49">
        <v>1648845.08</v>
      </c>
      <c r="N237" s="49">
        <v>16989817</v>
      </c>
      <c r="O237" s="49">
        <v>9464530</v>
      </c>
      <c r="P237" s="49">
        <v>37022109.79</v>
      </c>
      <c r="Q237" s="49">
        <v>520000</v>
      </c>
      <c r="R237" s="49">
        <v>24493383.37</v>
      </c>
      <c r="S237" s="49">
        <v>5934919.31</v>
      </c>
      <c r="T237" s="49">
        <v>7651307.26</v>
      </c>
      <c r="U237" s="49">
        <v>5438500</v>
      </c>
      <c r="V237" s="49">
        <v>1861712.15</v>
      </c>
      <c r="W237" s="49">
        <v>184750</v>
      </c>
      <c r="X237" s="49">
        <v>92000</v>
      </c>
      <c r="Y237" s="49">
        <v>8334916.8</v>
      </c>
    </row>
    <row r="238" spans="1:25" ht="12.75">
      <c r="A238" s="46">
        <v>6</v>
      </c>
      <c r="B238" s="46">
        <v>18</v>
      </c>
      <c r="C238" s="46">
        <v>0</v>
      </c>
      <c r="D238" s="41">
        <v>0</v>
      </c>
      <c r="E238" s="47"/>
      <c r="F238" s="48" t="s">
        <v>474</v>
      </c>
      <c r="G238" s="58" t="s">
        <v>492</v>
      </c>
      <c r="H238" s="49">
        <v>213223682.01</v>
      </c>
      <c r="I238" s="49">
        <v>157000</v>
      </c>
      <c r="J238" s="49">
        <v>0</v>
      </c>
      <c r="K238" s="49">
        <v>46814311.94</v>
      </c>
      <c r="L238" s="49">
        <v>0</v>
      </c>
      <c r="M238" s="49">
        <v>833747.7</v>
      </c>
      <c r="N238" s="49">
        <v>18786681.65</v>
      </c>
      <c r="O238" s="49">
        <v>8169050</v>
      </c>
      <c r="P238" s="49">
        <v>46305645.7</v>
      </c>
      <c r="Q238" s="49">
        <v>37598113</v>
      </c>
      <c r="R238" s="49">
        <v>11502173.68</v>
      </c>
      <c r="S238" s="49">
        <v>5119209</v>
      </c>
      <c r="T238" s="49">
        <v>12858449.27</v>
      </c>
      <c r="U238" s="49">
        <v>3227922</v>
      </c>
      <c r="V238" s="49">
        <v>33000</v>
      </c>
      <c r="W238" s="49">
        <v>3624100</v>
      </c>
      <c r="X238" s="49">
        <v>7994199</v>
      </c>
      <c r="Y238" s="49">
        <v>10200079.07</v>
      </c>
    </row>
    <row r="239" spans="1:25" ht="12.75">
      <c r="A239" s="46">
        <v>6</v>
      </c>
      <c r="B239" s="46">
        <v>19</v>
      </c>
      <c r="C239" s="46">
        <v>0</v>
      </c>
      <c r="D239" s="41">
        <v>0</v>
      </c>
      <c r="E239" s="47"/>
      <c r="F239" s="48" t="s">
        <v>474</v>
      </c>
      <c r="G239" s="58" t="s">
        <v>493</v>
      </c>
      <c r="H239" s="49">
        <v>134360696.25</v>
      </c>
      <c r="I239" s="49">
        <v>12941908</v>
      </c>
      <c r="J239" s="49">
        <v>0</v>
      </c>
      <c r="K239" s="49">
        <v>27263885.13</v>
      </c>
      <c r="L239" s="49">
        <v>16000</v>
      </c>
      <c r="M239" s="49">
        <v>1554913</v>
      </c>
      <c r="N239" s="49">
        <v>9462796</v>
      </c>
      <c r="O239" s="49">
        <v>8904987.5</v>
      </c>
      <c r="P239" s="49">
        <v>25273326.72</v>
      </c>
      <c r="Q239" s="49">
        <v>66123</v>
      </c>
      <c r="R239" s="49">
        <v>19322792.68</v>
      </c>
      <c r="S239" s="49">
        <v>3400979.95</v>
      </c>
      <c r="T239" s="49">
        <v>10821905.57</v>
      </c>
      <c r="U239" s="49">
        <v>8285773</v>
      </c>
      <c r="V239" s="49">
        <v>57917.7</v>
      </c>
      <c r="W239" s="49">
        <v>2008600</v>
      </c>
      <c r="X239" s="49">
        <v>90578</v>
      </c>
      <c r="Y239" s="49">
        <v>4888210</v>
      </c>
    </row>
    <row r="240" spans="1:25" ht="12.75">
      <c r="A240" s="46">
        <v>6</v>
      </c>
      <c r="B240" s="46">
        <v>20</v>
      </c>
      <c r="C240" s="46">
        <v>0</v>
      </c>
      <c r="D240" s="41">
        <v>0</v>
      </c>
      <c r="E240" s="47"/>
      <c r="F240" s="48" t="s">
        <v>474</v>
      </c>
      <c r="G240" s="58" t="s">
        <v>494</v>
      </c>
      <c r="H240" s="49">
        <v>157569184.81</v>
      </c>
      <c r="I240" s="49">
        <v>0</v>
      </c>
      <c r="J240" s="49">
        <v>0</v>
      </c>
      <c r="K240" s="49">
        <v>50641085.84</v>
      </c>
      <c r="L240" s="49">
        <v>40000</v>
      </c>
      <c r="M240" s="49">
        <v>1102740</v>
      </c>
      <c r="N240" s="49">
        <v>25294001</v>
      </c>
      <c r="O240" s="49">
        <v>923180</v>
      </c>
      <c r="P240" s="49">
        <v>23183963.07</v>
      </c>
      <c r="Q240" s="49">
        <v>255000</v>
      </c>
      <c r="R240" s="49">
        <v>27656756.36</v>
      </c>
      <c r="S240" s="49">
        <v>5727377.93</v>
      </c>
      <c r="T240" s="49">
        <v>5659345</v>
      </c>
      <c r="U240" s="49">
        <v>6616110</v>
      </c>
      <c r="V240" s="49">
        <v>190000</v>
      </c>
      <c r="W240" s="49">
        <v>2371000</v>
      </c>
      <c r="X240" s="49">
        <v>176000</v>
      </c>
      <c r="Y240" s="49">
        <v>7732625.61</v>
      </c>
    </row>
    <row r="241" spans="1:25" ht="12.75">
      <c r="A241" s="46">
        <v>6</v>
      </c>
      <c r="B241" s="46">
        <v>0</v>
      </c>
      <c r="C241" s="46">
        <v>0</v>
      </c>
      <c r="D241" s="41">
        <v>0</v>
      </c>
      <c r="E241" s="47"/>
      <c r="F241" s="48" t="s">
        <v>495</v>
      </c>
      <c r="G241" s="58" t="s">
        <v>496</v>
      </c>
      <c r="H241" s="49">
        <v>1943424401.3</v>
      </c>
      <c r="I241" s="49">
        <v>38438982.34</v>
      </c>
      <c r="J241" s="49">
        <v>0</v>
      </c>
      <c r="K241" s="49">
        <v>873101841.1</v>
      </c>
      <c r="L241" s="49">
        <v>4480000</v>
      </c>
      <c r="M241" s="49">
        <v>28998000</v>
      </c>
      <c r="N241" s="49">
        <v>280398183.37</v>
      </c>
      <c r="O241" s="49">
        <v>16425775</v>
      </c>
      <c r="P241" s="49">
        <v>78475754.01</v>
      </c>
      <c r="Q241" s="49">
        <v>232999626.2</v>
      </c>
      <c r="R241" s="49">
        <v>10056229.14</v>
      </c>
      <c r="S241" s="49">
        <v>91442536.44</v>
      </c>
      <c r="T241" s="49">
        <v>4418479</v>
      </c>
      <c r="U241" s="49">
        <v>2149000</v>
      </c>
      <c r="V241" s="49">
        <v>7650848.38</v>
      </c>
      <c r="W241" s="49">
        <v>122328042.85</v>
      </c>
      <c r="X241" s="49">
        <v>9110000</v>
      </c>
      <c r="Y241" s="49">
        <v>142951103.47</v>
      </c>
    </row>
    <row r="242" spans="1:25" ht="12.75">
      <c r="A242" s="46">
        <v>6</v>
      </c>
      <c r="B242" s="46">
        <v>8</v>
      </c>
      <c r="C242" s="46">
        <v>1</v>
      </c>
      <c r="D242" s="41" t="s">
        <v>497</v>
      </c>
      <c r="E242" s="47">
        <v>271</v>
      </c>
      <c r="F242" s="48" t="s">
        <v>497</v>
      </c>
      <c r="G242" s="58" t="s">
        <v>498</v>
      </c>
      <c r="H242" s="49">
        <v>590252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0</v>
      </c>
      <c r="V242" s="49">
        <v>590252</v>
      </c>
      <c r="W242" s="49">
        <v>0</v>
      </c>
      <c r="X242" s="49">
        <v>0</v>
      </c>
      <c r="Y242" s="49">
        <v>0</v>
      </c>
    </row>
    <row r="243" spans="1:25" ht="25.5">
      <c r="A243" s="46">
        <v>6</v>
      </c>
      <c r="B243" s="46">
        <v>19</v>
      </c>
      <c r="C243" s="46">
        <v>1</v>
      </c>
      <c r="D243" s="41" t="s">
        <v>497</v>
      </c>
      <c r="E243" s="47">
        <v>270</v>
      </c>
      <c r="F243" s="48" t="s">
        <v>497</v>
      </c>
      <c r="G243" s="58" t="s">
        <v>499</v>
      </c>
      <c r="H243" s="49">
        <v>14895752.76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9">
        <v>0</v>
      </c>
      <c r="V243" s="49">
        <v>14845752.76</v>
      </c>
      <c r="W243" s="49">
        <v>0</v>
      </c>
      <c r="X243" s="49">
        <v>0</v>
      </c>
      <c r="Y243" s="49">
        <v>50000</v>
      </c>
    </row>
    <row r="244" spans="1:25" ht="12.75">
      <c r="A244" s="46">
        <v>6</v>
      </c>
      <c r="B244" s="46">
        <v>7</v>
      </c>
      <c r="C244" s="46">
        <v>1</v>
      </c>
      <c r="D244" s="41" t="s">
        <v>497</v>
      </c>
      <c r="E244" s="47">
        <v>187</v>
      </c>
      <c r="F244" s="48" t="s">
        <v>497</v>
      </c>
      <c r="G244" s="58" t="s">
        <v>500</v>
      </c>
      <c r="H244" s="49">
        <v>321000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0</v>
      </c>
      <c r="V244" s="49">
        <v>319000</v>
      </c>
      <c r="W244" s="49">
        <v>0</v>
      </c>
      <c r="X244" s="49">
        <v>0</v>
      </c>
      <c r="Y244" s="49">
        <v>2000</v>
      </c>
    </row>
    <row r="245" spans="1:25" ht="12.75">
      <c r="A245" s="46">
        <v>6</v>
      </c>
      <c r="B245" s="46">
        <v>1</v>
      </c>
      <c r="C245" s="46">
        <v>1</v>
      </c>
      <c r="D245" s="41" t="s">
        <v>497</v>
      </c>
      <c r="E245" s="47">
        <v>188</v>
      </c>
      <c r="F245" s="48" t="s">
        <v>497</v>
      </c>
      <c r="G245" s="58" t="s">
        <v>500</v>
      </c>
      <c r="H245" s="49">
        <v>2830760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114042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49">
        <v>0</v>
      </c>
      <c r="V245" s="49">
        <v>2713718</v>
      </c>
      <c r="W245" s="49">
        <v>0</v>
      </c>
      <c r="X245" s="49">
        <v>0</v>
      </c>
      <c r="Y245" s="49">
        <v>3000</v>
      </c>
    </row>
    <row r="246" spans="1:25" ht="25.5">
      <c r="A246" s="46">
        <v>6</v>
      </c>
      <c r="B246" s="46">
        <v>13</v>
      </c>
      <c r="C246" s="46">
        <v>4</v>
      </c>
      <c r="D246" s="41" t="s">
        <v>497</v>
      </c>
      <c r="E246" s="47">
        <v>186</v>
      </c>
      <c r="F246" s="48" t="s">
        <v>497</v>
      </c>
      <c r="G246" s="58" t="s">
        <v>501</v>
      </c>
      <c r="H246" s="49">
        <v>14400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49">
        <v>0</v>
      </c>
      <c r="V246" s="49">
        <v>14400</v>
      </c>
      <c r="W246" s="49">
        <v>0</v>
      </c>
      <c r="X246" s="49">
        <v>0</v>
      </c>
      <c r="Y246" s="49">
        <v>0</v>
      </c>
    </row>
    <row r="247" spans="1:25" ht="25.5">
      <c r="A247" s="46">
        <v>6</v>
      </c>
      <c r="B247" s="46">
        <v>7</v>
      </c>
      <c r="C247" s="46">
        <v>1</v>
      </c>
      <c r="D247" s="41" t="s">
        <v>497</v>
      </c>
      <c r="E247" s="47">
        <v>31</v>
      </c>
      <c r="F247" s="48" t="s">
        <v>497</v>
      </c>
      <c r="G247" s="58" t="s">
        <v>502</v>
      </c>
      <c r="H247" s="49">
        <v>7905831</v>
      </c>
      <c r="I247" s="49">
        <v>0</v>
      </c>
      <c r="J247" s="49">
        <v>0</v>
      </c>
      <c r="K247" s="49">
        <v>7705831</v>
      </c>
      <c r="L247" s="49">
        <v>0</v>
      </c>
      <c r="M247" s="49">
        <v>0</v>
      </c>
      <c r="N247" s="49">
        <v>190000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49">
        <v>0</v>
      </c>
      <c r="V247" s="49">
        <v>0</v>
      </c>
      <c r="W247" s="49">
        <v>0</v>
      </c>
      <c r="X247" s="49">
        <v>0</v>
      </c>
      <c r="Y247" s="49">
        <v>10000</v>
      </c>
    </row>
    <row r="248" spans="1:25" ht="12.75">
      <c r="A248" s="46">
        <v>6</v>
      </c>
      <c r="B248" s="46">
        <v>18</v>
      </c>
      <c r="C248" s="46">
        <v>1</v>
      </c>
      <c r="D248" s="41" t="s">
        <v>497</v>
      </c>
      <c r="E248" s="47">
        <v>39</v>
      </c>
      <c r="F248" s="48" t="s">
        <v>497</v>
      </c>
      <c r="G248" s="58" t="s">
        <v>503</v>
      </c>
      <c r="H248" s="49">
        <v>713949</v>
      </c>
      <c r="I248" s="49">
        <v>0</v>
      </c>
      <c r="J248" s="49">
        <v>0</v>
      </c>
      <c r="K248" s="49">
        <v>656820</v>
      </c>
      <c r="L248" s="49">
        <v>0</v>
      </c>
      <c r="M248" s="49">
        <v>0</v>
      </c>
      <c r="N248" s="49">
        <v>53129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49">
        <v>0</v>
      </c>
      <c r="V248" s="49">
        <v>0</v>
      </c>
      <c r="W248" s="49">
        <v>0</v>
      </c>
      <c r="X248" s="49">
        <v>0</v>
      </c>
      <c r="Y248" s="49">
        <v>4000</v>
      </c>
    </row>
    <row r="249" spans="1:25" ht="24">
      <c r="A249" s="46">
        <v>6</v>
      </c>
      <c r="B249" s="46">
        <v>15</v>
      </c>
      <c r="C249" s="46">
        <v>0</v>
      </c>
      <c r="D249" s="41" t="s">
        <v>497</v>
      </c>
      <c r="E249" s="47">
        <v>220</v>
      </c>
      <c r="F249" s="48" t="s">
        <v>497</v>
      </c>
      <c r="G249" s="53" t="s">
        <v>506</v>
      </c>
      <c r="H249" s="49">
        <v>222616.87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49">
        <v>0</v>
      </c>
      <c r="V249" s="49">
        <v>222616.87</v>
      </c>
      <c r="W249" s="49">
        <v>0</v>
      </c>
      <c r="X249" s="49">
        <v>0</v>
      </c>
      <c r="Y249" s="49">
        <v>0</v>
      </c>
    </row>
    <row r="250" spans="1:25" ht="12.75">
      <c r="A250" s="46">
        <v>6</v>
      </c>
      <c r="B250" s="46">
        <v>9</v>
      </c>
      <c r="C250" s="46">
        <v>1</v>
      </c>
      <c r="D250" s="41" t="s">
        <v>497</v>
      </c>
      <c r="E250" s="47">
        <v>140</v>
      </c>
      <c r="F250" s="48" t="s">
        <v>497</v>
      </c>
      <c r="G250" s="58" t="s">
        <v>504</v>
      </c>
      <c r="H250" s="49">
        <v>85030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49">
        <v>0</v>
      </c>
      <c r="V250" s="49">
        <v>84930</v>
      </c>
      <c r="W250" s="49">
        <v>0</v>
      </c>
      <c r="X250" s="49">
        <v>0</v>
      </c>
      <c r="Y250" s="49">
        <v>100</v>
      </c>
    </row>
    <row r="251" spans="1:25" ht="12.75">
      <c r="A251" s="46">
        <v>6</v>
      </c>
      <c r="B251" s="46">
        <v>8</v>
      </c>
      <c r="C251" s="46">
        <v>1</v>
      </c>
      <c r="D251" s="41" t="s">
        <v>497</v>
      </c>
      <c r="E251" s="47">
        <v>265</v>
      </c>
      <c r="F251" s="48" t="s">
        <v>497</v>
      </c>
      <c r="G251" s="58" t="s">
        <v>505</v>
      </c>
      <c r="H251" s="49">
        <v>50464783</v>
      </c>
      <c r="I251" s="49">
        <v>0</v>
      </c>
      <c r="J251" s="49">
        <v>0</v>
      </c>
      <c r="K251" s="49">
        <v>0</v>
      </c>
      <c r="L251" s="49">
        <v>0</v>
      </c>
      <c r="M251" s="49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49">
        <v>0</v>
      </c>
      <c r="T251" s="49">
        <v>0</v>
      </c>
      <c r="U251" s="49">
        <v>0</v>
      </c>
      <c r="V251" s="49">
        <v>49317855</v>
      </c>
      <c r="W251" s="49">
        <v>0</v>
      </c>
      <c r="X251" s="49">
        <v>0</v>
      </c>
      <c r="Y251" s="49">
        <v>1146928</v>
      </c>
    </row>
  </sheetData>
  <sheetProtection/>
  <mergeCells count="11">
    <mergeCell ref="I4:Y4"/>
    <mergeCell ref="F6:G6"/>
    <mergeCell ref="H6:Y6"/>
    <mergeCell ref="H4:H5"/>
    <mergeCell ref="A4:A5"/>
    <mergeCell ref="B4:B5"/>
    <mergeCell ref="C4:C5"/>
    <mergeCell ref="D4:D5"/>
    <mergeCell ref="F4:G5"/>
    <mergeCell ref="F7:G7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9"/>
  <dimension ref="A1:AA251"/>
  <sheetViews>
    <sheetView zoomScale="75" zoomScaleNormal="75" zoomScalePageLayoutView="0" workbookViewId="0" topLeftCell="A1">
      <pane xSplit="7" ySplit="7" topLeftCell="H8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G251" sqref="G251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5" width="14.7109375" style="17" customWidth="1"/>
    <col min="26" max="27" width="14.28125" style="17" customWidth="1"/>
    <col min="28" max="16384" width="9.140625" style="17" customWidth="1"/>
  </cols>
  <sheetData>
    <row r="1" spans="20:27" ht="12.75">
      <c r="T1" s="19"/>
      <c r="U1" s="19"/>
      <c r="V1" s="19"/>
      <c r="W1" s="19"/>
      <c r="X1" s="19"/>
      <c r="Y1" s="19"/>
      <c r="Z1" s="19"/>
      <c r="AA1" s="19"/>
    </row>
    <row r="2" spans="1:25" s="19" customFormat="1" ht="18">
      <c r="A2" s="18" t="str">
        <f>'Spis tabel'!B12</f>
        <v>Tabela 10. Wykonanie wydatków budżetowych jst wg ważniejszych działów klasyfikacji budżetowej wg stanu na koniec  1 kwartału 2024 roku.</v>
      </c>
      <c r="N2" s="18"/>
      <c r="W2" s="23"/>
      <c r="Y2" s="23"/>
    </row>
    <row r="3" spans="1:27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  <c r="AA3" s="19"/>
    </row>
    <row r="4" spans="1:25" s="19" customFormat="1" ht="17.25" customHeight="1">
      <c r="A4" s="173" t="s">
        <v>0</v>
      </c>
      <c r="B4" s="173" t="s">
        <v>1</v>
      </c>
      <c r="C4" s="173" t="s">
        <v>2</v>
      </c>
      <c r="D4" s="173" t="s">
        <v>3</v>
      </c>
      <c r="E4" s="173" t="s">
        <v>53</v>
      </c>
      <c r="F4" s="173" t="s">
        <v>56</v>
      </c>
      <c r="G4" s="173"/>
      <c r="H4" s="174" t="s">
        <v>65</v>
      </c>
      <c r="I4" s="169" t="s">
        <v>44</v>
      </c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</row>
    <row r="5" spans="1:25" s="19" customFormat="1" ht="74.25" customHeight="1">
      <c r="A5" s="173"/>
      <c r="B5" s="173"/>
      <c r="C5" s="173"/>
      <c r="D5" s="173"/>
      <c r="E5" s="173"/>
      <c r="F5" s="173"/>
      <c r="G5" s="173"/>
      <c r="H5" s="174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191</v>
      </c>
      <c r="V5" s="52" t="s">
        <v>76</v>
      </c>
      <c r="W5" s="52" t="s">
        <v>77</v>
      </c>
      <c r="X5" s="52" t="s">
        <v>190</v>
      </c>
      <c r="Y5" s="52" t="s">
        <v>47</v>
      </c>
    </row>
    <row r="6" spans="1:25" s="19" customFormat="1" ht="15">
      <c r="A6" s="42"/>
      <c r="B6" s="42"/>
      <c r="C6" s="42"/>
      <c r="D6" s="42"/>
      <c r="E6" s="42"/>
      <c r="F6" s="173"/>
      <c r="G6" s="173"/>
      <c r="H6" s="176" t="s">
        <v>10</v>
      </c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</row>
    <row r="7" spans="1:25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2">
        <v>6</v>
      </c>
      <c r="G7" s="172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  <c r="Y7" s="41">
        <v>24</v>
      </c>
    </row>
    <row r="8" spans="1:25" ht="12.75">
      <c r="A8" s="34">
        <v>6</v>
      </c>
      <c r="B8" s="34">
        <v>2</v>
      </c>
      <c r="C8" s="34">
        <v>1</v>
      </c>
      <c r="D8" s="35">
        <v>1</v>
      </c>
      <c r="E8" s="36"/>
      <c r="F8" s="31" t="s">
        <v>274</v>
      </c>
      <c r="G8" s="56" t="s">
        <v>275</v>
      </c>
      <c r="H8" s="33">
        <v>35620902.8</v>
      </c>
      <c r="I8" s="33">
        <v>15.88</v>
      </c>
      <c r="J8" s="33">
        <v>0</v>
      </c>
      <c r="K8" s="33">
        <v>1162434.47</v>
      </c>
      <c r="L8" s="33">
        <v>0</v>
      </c>
      <c r="M8" s="33">
        <v>796366.22</v>
      </c>
      <c r="N8" s="33">
        <v>4230700.3</v>
      </c>
      <c r="O8" s="33">
        <v>304609.86</v>
      </c>
      <c r="P8" s="33">
        <v>17295795.7</v>
      </c>
      <c r="Q8" s="33">
        <v>214473.7</v>
      </c>
      <c r="R8" s="33">
        <v>2157805.3</v>
      </c>
      <c r="S8" s="33">
        <v>70777.02</v>
      </c>
      <c r="T8" s="33">
        <v>200478.55</v>
      </c>
      <c r="U8" s="33">
        <v>4186657.48</v>
      </c>
      <c r="V8" s="33">
        <v>2017008.37</v>
      </c>
      <c r="W8" s="33">
        <v>1243710.47</v>
      </c>
      <c r="X8" s="33">
        <v>1208918.42</v>
      </c>
      <c r="Y8" s="33">
        <v>531151.06</v>
      </c>
    </row>
    <row r="9" spans="1:25" ht="12.75">
      <c r="A9" s="34">
        <v>6</v>
      </c>
      <c r="B9" s="34">
        <v>16</v>
      </c>
      <c r="C9" s="34">
        <v>1</v>
      </c>
      <c r="D9" s="35">
        <v>1</v>
      </c>
      <c r="E9" s="36"/>
      <c r="F9" s="31" t="s">
        <v>274</v>
      </c>
      <c r="G9" s="56" t="s">
        <v>276</v>
      </c>
      <c r="H9" s="33">
        <v>18715522.47</v>
      </c>
      <c r="I9" s="33">
        <v>46.66</v>
      </c>
      <c r="J9" s="33">
        <v>0</v>
      </c>
      <c r="K9" s="33">
        <v>268790.31</v>
      </c>
      <c r="L9" s="33">
        <v>0</v>
      </c>
      <c r="M9" s="33">
        <v>272659.59</v>
      </c>
      <c r="N9" s="33">
        <v>2385202.08</v>
      </c>
      <c r="O9" s="33">
        <v>50400.98</v>
      </c>
      <c r="P9" s="33">
        <v>8820429.13</v>
      </c>
      <c r="Q9" s="33">
        <v>113386.5</v>
      </c>
      <c r="R9" s="33">
        <v>1106301.62</v>
      </c>
      <c r="S9" s="33">
        <v>119565.5</v>
      </c>
      <c r="T9" s="33">
        <v>497217.46</v>
      </c>
      <c r="U9" s="33">
        <v>2663859.5</v>
      </c>
      <c r="V9" s="33">
        <v>1177544.97</v>
      </c>
      <c r="W9" s="33">
        <v>705000</v>
      </c>
      <c r="X9" s="33">
        <v>11583.12</v>
      </c>
      <c r="Y9" s="33">
        <v>523535.05</v>
      </c>
    </row>
    <row r="10" spans="1:25" ht="12.75">
      <c r="A10" s="34">
        <v>6</v>
      </c>
      <c r="B10" s="34">
        <v>4</v>
      </c>
      <c r="C10" s="34">
        <v>1</v>
      </c>
      <c r="D10" s="35">
        <v>1</v>
      </c>
      <c r="E10" s="36"/>
      <c r="F10" s="31" t="s">
        <v>274</v>
      </c>
      <c r="G10" s="56" t="s">
        <v>277</v>
      </c>
      <c r="H10" s="33">
        <v>31942687.67</v>
      </c>
      <c r="I10" s="33">
        <v>31.59</v>
      </c>
      <c r="J10" s="33">
        <v>0</v>
      </c>
      <c r="K10" s="33">
        <v>176241.25</v>
      </c>
      <c r="L10" s="33">
        <v>0</v>
      </c>
      <c r="M10" s="33">
        <v>321665.35</v>
      </c>
      <c r="N10" s="33">
        <v>7095423.72</v>
      </c>
      <c r="O10" s="33">
        <v>223099.75</v>
      </c>
      <c r="P10" s="33">
        <v>10908344.15</v>
      </c>
      <c r="Q10" s="33">
        <v>126445.08</v>
      </c>
      <c r="R10" s="33">
        <v>1840934.14</v>
      </c>
      <c r="S10" s="33">
        <v>56854.72</v>
      </c>
      <c r="T10" s="33">
        <v>0</v>
      </c>
      <c r="U10" s="33">
        <v>2296628.69</v>
      </c>
      <c r="V10" s="33">
        <v>5913474.71</v>
      </c>
      <c r="W10" s="33">
        <v>855080</v>
      </c>
      <c r="X10" s="33">
        <v>2026371.07</v>
      </c>
      <c r="Y10" s="33">
        <v>102093.45</v>
      </c>
    </row>
    <row r="11" spans="1:25" ht="12.75">
      <c r="A11" s="34">
        <v>6</v>
      </c>
      <c r="B11" s="34">
        <v>6</v>
      </c>
      <c r="C11" s="34">
        <v>1</v>
      </c>
      <c r="D11" s="35">
        <v>1</v>
      </c>
      <c r="E11" s="36"/>
      <c r="F11" s="31" t="s">
        <v>274</v>
      </c>
      <c r="G11" s="56" t="s">
        <v>278</v>
      </c>
      <c r="H11" s="33">
        <v>21441343.27</v>
      </c>
      <c r="I11" s="33">
        <v>132.7</v>
      </c>
      <c r="J11" s="33">
        <v>0</v>
      </c>
      <c r="K11" s="33">
        <v>14376</v>
      </c>
      <c r="L11" s="33">
        <v>0</v>
      </c>
      <c r="M11" s="33">
        <v>266059.76</v>
      </c>
      <c r="N11" s="33">
        <v>2321763.35</v>
      </c>
      <c r="O11" s="33">
        <v>1091432.33</v>
      </c>
      <c r="P11" s="33">
        <v>8852428.66</v>
      </c>
      <c r="Q11" s="33">
        <v>151462.1</v>
      </c>
      <c r="R11" s="33">
        <v>2619649.35</v>
      </c>
      <c r="S11" s="33">
        <v>657186.51</v>
      </c>
      <c r="T11" s="33">
        <v>53671.92</v>
      </c>
      <c r="U11" s="33">
        <v>2399872.53</v>
      </c>
      <c r="V11" s="33">
        <v>1074793.23</v>
      </c>
      <c r="W11" s="33">
        <v>511809.57</v>
      </c>
      <c r="X11" s="33">
        <v>1289013.72</v>
      </c>
      <c r="Y11" s="33">
        <v>137691.54</v>
      </c>
    </row>
    <row r="12" spans="1:25" ht="12.75">
      <c r="A12" s="34">
        <v>6</v>
      </c>
      <c r="B12" s="34">
        <v>7</v>
      </c>
      <c r="C12" s="34">
        <v>1</v>
      </c>
      <c r="D12" s="35">
        <v>1</v>
      </c>
      <c r="E12" s="36"/>
      <c r="F12" s="31" t="s">
        <v>274</v>
      </c>
      <c r="G12" s="56" t="s">
        <v>279</v>
      </c>
      <c r="H12" s="33">
        <v>38728047.58</v>
      </c>
      <c r="I12" s="33">
        <v>263.07</v>
      </c>
      <c r="J12" s="33">
        <v>0</v>
      </c>
      <c r="K12" s="33">
        <v>1557332.4</v>
      </c>
      <c r="L12" s="33">
        <v>0</v>
      </c>
      <c r="M12" s="33">
        <v>612275.45</v>
      </c>
      <c r="N12" s="33">
        <v>4861572.45</v>
      </c>
      <c r="O12" s="33">
        <v>503864.14</v>
      </c>
      <c r="P12" s="33">
        <v>17115152.54</v>
      </c>
      <c r="Q12" s="33">
        <v>311420.74</v>
      </c>
      <c r="R12" s="33">
        <v>3244709.35</v>
      </c>
      <c r="S12" s="33">
        <v>94890</v>
      </c>
      <c r="T12" s="33">
        <v>202915.19</v>
      </c>
      <c r="U12" s="33">
        <v>4070379.3</v>
      </c>
      <c r="V12" s="33">
        <v>2205648.54</v>
      </c>
      <c r="W12" s="33">
        <v>1376000</v>
      </c>
      <c r="X12" s="33">
        <v>2234144.05</v>
      </c>
      <c r="Y12" s="33">
        <v>337480.36</v>
      </c>
    </row>
    <row r="13" spans="1:25" ht="12.75">
      <c r="A13" s="34">
        <v>6</v>
      </c>
      <c r="B13" s="34">
        <v>8</v>
      </c>
      <c r="C13" s="34">
        <v>1</v>
      </c>
      <c r="D13" s="35">
        <v>1</v>
      </c>
      <c r="E13" s="36"/>
      <c r="F13" s="31" t="s">
        <v>274</v>
      </c>
      <c r="G13" s="56" t="s">
        <v>280</v>
      </c>
      <c r="H13" s="33">
        <v>35368785.14</v>
      </c>
      <c r="I13" s="33">
        <v>179.31</v>
      </c>
      <c r="J13" s="33">
        <v>0</v>
      </c>
      <c r="K13" s="33">
        <v>7399192.07</v>
      </c>
      <c r="L13" s="33">
        <v>0</v>
      </c>
      <c r="M13" s="33">
        <v>658008.44</v>
      </c>
      <c r="N13" s="33">
        <v>3267103.28</v>
      </c>
      <c r="O13" s="33">
        <v>0</v>
      </c>
      <c r="P13" s="33">
        <v>15631817.78</v>
      </c>
      <c r="Q13" s="33">
        <v>43412.82</v>
      </c>
      <c r="R13" s="33">
        <v>2051517.82</v>
      </c>
      <c r="S13" s="33">
        <v>42720</v>
      </c>
      <c r="T13" s="33">
        <v>37076.74</v>
      </c>
      <c r="U13" s="33">
        <v>2009230.22</v>
      </c>
      <c r="V13" s="33">
        <v>1867550.58</v>
      </c>
      <c r="W13" s="33">
        <v>771000</v>
      </c>
      <c r="X13" s="33">
        <v>1104701.48</v>
      </c>
      <c r="Y13" s="33">
        <v>485274.6</v>
      </c>
    </row>
    <row r="14" spans="1:25" ht="12.75">
      <c r="A14" s="34">
        <v>6</v>
      </c>
      <c r="B14" s="34">
        <v>11</v>
      </c>
      <c r="C14" s="34">
        <v>1</v>
      </c>
      <c r="D14" s="35">
        <v>1</v>
      </c>
      <c r="E14" s="36"/>
      <c r="F14" s="31" t="s">
        <v>274</v>
      </c>
      <c r="G14" s="56" t="s">
        <v>281</v>
      </c>
      <c r="H14" s="33">
        <v>37852615.33</v>
      </c>
      <c r="I14" s="33">
        <v>3174.47</v>
      </c>
      <c r="J14" s="33">
        <v>0</v>
      </c>
      <c r="K14" s="33">
        <v>3998404.79</v>
      </c>
      <c r="L14" s="33">
        <v>0</v>
      </c>
      <c r="M14" s="33">
        <v>256872.9</v>
      </c>
      <c r="N14" s="33">
        <v>4889873.26</v>
      </c>
      <c r="O14" s="33">
        <v>38587</v>
      </c>
      <c r="P14" s="33">
        <v>17995441.19</v>
      </c>
      <c r="Q14" s="33">
        <v>141234.55</v>
      </c>
      <c r="R14" s="33">
        <v>1359302.68</v>
      </c>
      <c r="S14" s="33">
        <v>82786.79</v>
      </c>
      <c r="T14" s="33">
        <v>170225.87</v>
      </c>
      <c r="U14" s="33">
        <v>3944801.69</v>
      </c>
      <c r="V14" s="33">
        <v>2110499.65</v>
      </c>
      <c r="W14" s="33">
        <v>716222.99</v>
      </c>
      <c r="X14" s="33">
        <v>1801073.22</v>
      </c>
      <c r="Y14" s="33">
        <v>344114.28</v>
      </c>
    </row>
    <row r="15" spans="1:25" ht="12.75">
      <c r="A15" s="34">
        <v>6</v>
      </c>
      <c r="B15" s="34">
        <v>1</v>
      </c>
      <c r="C15" s="34">
        <v>1</v>
      </c>
      <c r="D15" s="35">
        <v>1</v>
      </c>
      <c r="E15" s="36"/>
      <c r="F15" s="31" t="s">
        <v>274</v>
      </c>
      <c r="G15" s="56" t="s">
        <v>282</v>
      </c>
      <c r="H15" s="33">
        <v>22468349.88</v>
      </c>
      <c r="I15" s="33">
        <v>0</v>
      </c>
      <c r="J15" s="33">
        <v>0</v>
      </c>
      <c r="K15" s="33">
        <v>218208.45</v>
      </c>
      <c r="L15" s="33">
        <v>0</v>
      </c>
      <c r="M15" s="33">
        <v>626628.21</v>
      </c>
      <c r="N15" s="33">
        <v>2137293.26</v>
      </c>
      <c r="O15" s="33">
        <v>60698.5</v>
      </c>
      <c r="P15" s="33">
        <v>10661982.18</v>
      </c>
      <c r="Q15" s="33">
        <v>163068.71</v>
      </c>
      <c r="R15" s="33">
        <v>1273136.25</v>
      </c>
      <c r="S15" s="33">
        <v>17217.44</v>
      </c>
      <c r="T15" s="33">
        <v>687440.68</v>
      </c>
      <c r="U15" s="33">
        <v>2876201.79</v>
      </c>
      <c r="V15" s="33">
        <v>1417012.79</v>
      </c>
      <c r="W15" s="33">
        <v>660743.47</v>
      </c>
      <c r="X15" s="33">
        <v>1093071.24</v>
      </c>
      <c r="Y15" s="33">
        <v>575646.91</v>
      </c>
    </row>
    <row r="16" spans="1:25" ht="12.75">
      <c r="A16" s="34">
        <v>6</v>
      </c>
      <c r="B16" s="34">
        <v>14</v>
      </c>
      <c r="C16" s="34">
        <v>1</v>
      </c>
      <c r="D16" s="35">
        <v>1</v>
      </c>
      <c r="E16" s="36"/>
      <c r="F16" s="31" t="s">
        <v>274</v>
      </c>
      <c r="G16" s="56" t="s">
        <v>283</v>
      </c>
      <c r="H16" s="33">
        <v>81623250.43</v>
      </c>
      <c r="I16" s="33">
        <v>11195.1</v>
      </c>
      <c r="J16" s="33">
        <v>0</v>
      </c>
      <c r="K16" s="33">
        <v>3135927.48</v>
      </c>
      <c r="L16" s="33">
        <v>1918.8</v>
      </c>
      <c r="M16" s="33">
        <v>793719.99</v>
      </c>
      <c r="N16" s="33">
        <v>6818822.63</v>
      </c>
      <c r="O16" s="33">
        <v>507083.29</v>
      </c>
      <c r="P16" s="33">
        <v>36720593.65</v>
      </c>
      <c r="Q16" s="33">
        <v>469903.98</v>
      </c>
      <c r="R16" s="33">
        <v>7355494.95</v>
      </c>
      <c r="S16" s="33">
        <v>88698.16</v>
      </c>
      <c r="T16" s="33">
        <v>271590.01</v>
      </c>
      <c r="U16" s="33">
        <v>10350326.58</v>
      </c>
      <c r="V16" s="33">
        <v>7474330.18</v>
      </c>
      <c r="W16" s="33">
        <v>2693813.43</v>
      </c>
      <c r="X16" s="33">
        <v>4355379.61</v>
      </c>
      <c r="Y16" s="33">
        <v>574452.59</v>
      </c>
    </row>
    <row r="17" spans="1:25" ht="12.75">
      <c r="A17" s="34">
        <v>6</v>
      </c>
      <c r="B17" s="34">
        <v>15</v>
      </c>
      <c r="C17" s="34">
        <v>1</v>
      </c>
      <c r="D17" s="35">
        <v>1</v>
      </c>
      <c r="E17" s="36"/>
      <c r="F17" s="31" t="s">
        <v>274</v>
      </c>
      <c r="G17" s="56" t="s">
        <v>284</v>
      </c>
      <c r="H17" s="33">
        <v>20585505.71</v>
      </c>
      <c r="I17" s="33">
        <v>28.48</v>
      </c>
      <c r="J17" s="33">
        <v>0</v>
      </c>
      <c r="K17" s="33">
        <v>748246.9</v>
      </c>
      <c r="L17" s="33">
        <v>0</v>
      </c>
      <c r="M17" s="33">
        <v>318845.67</v>
      </c>
      <c r="N17" s="33">
        <v>2522147.09</v>
      </c>
      <c r="O17" s="33">
        <v>74238.64</v>
      </c>
      <c r="P17" s="33">
        <v>9558215.25</v>
      </c>
      <c r="Q17" s="33">
        <v>142759.94</v>
      </c>
      <c r="R17" s="33">
        <v>1581469.05</v>
      </c>
      <c r="S17" s="33">
        <v>69220</v>
      </c>
      <c r="T17" s="33">
        <v>86691.75</v>
      </c>
      <c r="U17" s="33">
        <v>2042877.59</v>
      </c>
      <c r="V17" s="33">
        <v>1315488.94</v>
      </c>
      <c r="W17" s="33">
        <v>910421.66</v>
      </c>
      <c r="X17" s="33">
        <v>1026101.79</v>
      </c>
      <c r="Y17" s="33">
        <v>188752.96</v>
      </c>
    </row>
    <row r="18" spans="1:25" ht="12.75">
      <c r="A18" s="34">
        <v>6</v>
      </c>
      <c r="B18" s="34">
        <v>3</v>
      </c>
      <c r="C18" s="34">
        <v>1</v>
      </c>
      <c r="D18" s="35">
        <v>1</v>
      </c>
      <c r="E18" s="36"/>
      <c r="F18" s="31" t="s">
        <v>274</v>
      </c>
      <c r="G18" s="56" t="s">
        <v>285</v>
      </c>
      <c r="H18" s="33">
        <v>7196024.67</v>
      </c>
      <c r="I18" s="33">
        <v>0</v>
      </c>
      <c r="J18" s="33">
        <v>157022.26</v>
      </c>
      <c r="K18" s="33">
        <v>312392.25</v>
      </c>
      <c r="L18" s="33">
        <v>0</v>
      </c>
      <c r="M18" s="33">
        <v>148813.77</v>
      </c>
      <c r="N18" s="33">
        <v>1047244.53</v>
      </c>
      <c r="O18" s="33">
        <v>8694.6</v>
      </c>
      <c r="P18" s="33">
        <v>2546031.99</v>
      </c>
      <c r="Q18" s="33">
        <v>32676.9</v>
      </c>
      <c r="R18" s="33">
        <v>929188.53</v>
      </c>
      <c r="S18" s="33">
        <v>177.71</v>
      </c>
      <c r="T18" s="33">
        <v>0</v>
      </c>
      <c r="U18" s="33">
        <v>832551.25</v>
      </c>
      <c r="V18" s="33">
        <v>646477.06</v>
      </c>
      <c r="W18" s="33">
        <v>294000</v>
      </c>
      <c r="X18" s="33">
        <v>84975</v>
      </c>
      <c r="Y18" s="33">
        <v>155778.82</v>
      </c>
    </row>
    <row r="19" spans="1:25" ht="12.75">
      <c r="A19" s="34">
        <v>6</v>
      </c>
      <c r="B19" s="34">
        <v>11</v>
      </c>
      <c r="C19" s="34">
        <v>2</v>
      </c>
      <c r="D19" s="35">
        <v>1</v>
      </c>
      <c r="E19" s="36"/>
      <c r="F19" s="31" t="s">
        <v>274</v>
      </c>
      <c r="G19" s="56" t="s">
        <v>286</v>
      </c>
      <c r="H19" s="33">
        <v>6892151.37</v>
      </c>
      <c r="I19" s="33">
        <v>159.64</v>
      </c>
      <c r="J19" s="33">
        <v>0</v>
      </c>
      <c r="K19" s="33">
        <v>7387.91</v>
      </c>
      <c r="L19" s="33">
        <v>0</v>
      </c>
      <c r="M19" s="33">
        <v>42124.4</v>
      </c>
      <c r="N19" s="33">
        <v>721572.21</v>
      </c>
      <c r="O19" s="33">
        <v>30231.97</v>
      </c>
      <c r="P19" s="33">
        <v>1867748.03</v>
      </c>
      <c r="Q19" s="33">
        <v>68323.09</v>
      </c>
      <c r="R19" s="33">
        <v>354773.12</v>
      </c>
      <c r="S19" s="33">
        <v>0</v>
      </c>
      <c r="T19" s="33">
        <v>0</v>
      </c>
      <c r="U19" s="33">
        <v>3134503.79</v>
      </c>
      <c r="V19" s="33">
        <v>494884.88</v>
      </c>
      <c r="W19" s="33">
        <v>140000</v>
      </c>
      <c r="X19" s="33">
        <v>10000</v>
      </c>
      <c r="Y19" s="33">
        <v>20442.33</v>
      </c>
    </row>
    <row r="20" spans="1:25" ht="12.75">
      <c r="A20" s="34">
        <v>6</v>
      </c>
      <c r="B20" s="34">
        <v>17</v>
      </c>
      <c r="C20" s="34">
        <v>1</v>
      </c>
      <c r="D20" s="35">
        <v>1</v>
      </c>
      <c r="E20" s="36"/>
      <c r="F20" s="31" t="s">
        <v>274</v>
      </c>
      <c r="G20" s="56" t="s">
        <v>287</v>
      </c>
      <c r="H20" s="33">
        <v>52194526.22</v>
      </c>
      <c r="I20" s="33">
        <v>54.28</v>
      </c>
      <c r="J20" s="33">
        <v>0</v>
      </c>
      <c r="K20" s="33">
        <v>1227511.9</v>
      </c>
      <c r="L20" s="33">
        <v>0</v>
      </c>
      <c r="M20" s="33">
        <v>1364409</v>
      </c>
      <c r="N20" s="33">
        <v>6001699.13</v>
      </c>
      <c r="O20" s="33">
        <v>597324.21</v>
      </c>
      <c r="P20" s="33">
        <v>20890747.89</v>
      </c>
      <c r="Q20" s="33">
        <v>337536.06</v>
      </c>
      <c r="R20" s="33">
        <v>3824679.38</v>
      </c>
      <c r="S20" s="33">
        <v>252600.56</v>
      </c>
      <c r="T20" s="33">
        <v>124448.33</v>
      </c>
      <c r="U20" s="33">
        <v>5201092.52</v>
      </c>
      <c r="V20" s="33">
        <v>4714164.33</v>
      </c>
      <c r="W20" s="33">
        <v>2079927.48</v>
      </c>
      <c r="X20" s="33">
        <v>5218791.48</v>
      </c>
      <c r="Y20" s="33">
        <v>359539.67</v>
      </c>
    </row>
    <row r="21" spans="1:25" ht="12.75">
      <c r="A21" s="34">
        <v>6</v>
      </c>
      <c r="B21" s="34">
        <v>1</v>
      </c>
      <c r="C21" s="34">
        <v>2</v>
      </c>
      <c r="D21" s="35">
        <v>1</v>
      </c>
      <c r="E21" s="36"/>
      <c r="F21" s="31" t="s">
        <v>274</v>
      </c>
      <c r="G21" s="56" t="s">
        <v>288</v>
      </c>
      <c r="H21" s="33">
        <v>10327876.73</v>
      </c>
      <c r="I21" s="33">
        <v>16.86</v>
      </c>
      <c r="J21" s="33">
        <v>0</v>
      </c>
      <c r="K21" s="33">
        <v>1287971.29</v>
      </c>
      <c r="L21" s="33">
        <v>0</v>
      </c>
      <c r="M21" s="33">
        <v>30752.72</v>
      </c>
      <c r="N21" s="33">
        <v>1132750.81</v>
      </c>
      <c r="O21" s="33">
        <v>18693.7</v>
      </c>
      <c r="P21" s="33">
        <v>4983731.08</v>
      </c>
      <c r="Q21" s="33">
        <v>100289.19</v>
      </c>
      <c r="R21" s="33">
        <v>543803.44</v>
      </c>
      <c r="S21" s="33">
        <v>0</v>
      </c>
      <c r="T21" s="33">
        <v>1760</v>
      </c>
      <c r="U21" s="33">
        <v>407543.97</v>
      </c>
      <c r="V21" s="33">
        <v>623550.18</v>
      </c>
      <c r="W21" s="33">
        <v>974754</v>
      </c>
      <c r="X21" s="33">
        <v>61460</v>
      </c>
      <c r="Y21" s="33">
        <v>160799.49</v>
      </c>
    </row>
    <row r="22" spans="1:25" ht="12.75">
      <c r="A22" s="34">
        <v>6</v>
      </c>
      <c r="B22" s="34">
        <v>18</v>
      </c>
      <c r="C22" s="34">
        <v>1</v>
      </c>
      <c r="D22" s="35">
        <v>1</v>
      </c>
      <c r="E22" s="36"/>
      <c r="F22" s="31" t="s">
        <v>274</v>
      </c>
      <c r="G22" s="56" t="s">
        <v>289</v>
      </c>
      <c r="H22" s="33">
        <v>27088961.51</v>
      </c>
      <c r="I22" s="33">
        <v>37.59</v>
      </c>
      <c r="J22" s="33">
        <v>0</v>
      </c>
      <c r="K22" s="33">
        <v>284018.52</v>
      </c>
      <c r="L22" s="33">
        <v>0</v>
      </c>
      <c r="M22" s="33">
        <v>218655.35</v>
      </c>
      <c r="N22" s="33">
        <v>3596175.39</v>
      </c>
      <c r="O22" s="33">
        <v>19000</v>
      </c>
      <c r="P22" s="33">
        <v>13209988.72</v>
      </c>
      <c r="Q22" s="33">
        <v>305118.28</v>
      </c>
      <c r="R22" s="33">
        <v>1874346.63</v>
      </c>
      <c r="S22" s="33">
        <v>320721.11</v>
      </c>
      <c r="T22" s="33">
        <v>10615.35</v>
      </c>
      <c r="U22" s="33">
        <v>2083239.23</v>
      </c>
      <c r="V22" s="33">
        <v>1373072.1</v>
      </c>
      <c r="W22" s="33">
        <v>799394.5</v>
      </c>
      <c r="X22" s="33">
        <v>2919579.16</v>
      </c>
      <c r="Y22" s="33">
        <v>74999.58</v>
      </c>
    </row>
    <row r="23" spans="1:25" ht="12.75">
      <c r="A23" s="34">
        <v>6</v>
      </c>
      <c r="B23" s="34">
        <v>19</v>
      </c>
      <c r="C23" s="34">
        <v>1</v>
      </c>
      <c r="D23" s="35">
        <v>1</v>
      </c>
      <c r="E23" s="36"/>
      <c r="F23" s="31" t="s">
        <v>274</v>
      </c>
      <c r="G23" s="56" t="s">
        <v>290</v>
      </c>
      <c r="H23" s="33">
        <v>17732773.39</v>
      </c>
      <c r="I23" s="33">
        <v>57.67</v>
      </c>
      <c r="J23" s="33">
        <v>102056.63</v>
      </c>
      <c r="K23" s="33">
        <v>381757.05</v>
      </c>
      <c r="L23" s="33">
        <v>48000</v>
      </c>
      <c r="M23" s="33">
        <v>453970.67</v>
      </c>
      <c r="N23" s="33">
        <v>1810992.83</v>
      </c>
      <c r="O23" s="33">
        <v>207388.03</v>
      </c>
      <c r="P23" s="33">
        <v>8486898.31</v>
      </c>
      <c r="Q23" s="33">
        <v>109063.27</v>
      </c>
      <c r="R23" s="33">
        <v>1685002.88</v>
      </c>
      <c r="S23" s="33">
        <v>37826.18</v>
      </c>
      <c r="T23" s="33">
        <v>0</v>
      </c>
      <c r="U23" s="33">
        <v>2210853.22</v>
      </c>
      <c r="V23" s="33">
        <v>331593.32</v>
      </c>
      <c r="W23" s="33">
        <v>827269</v>
      </c>
      <c r="X23" s="33">
        <v>949828.29</v>
      </c>
      <c r="Y23" s="33">
        <v>90216.04</v>
      </c>
    </row>
    <row r="24" spans="1:25" ht="12.75">
      <c r="A24" s="34">
        <v>6</v>
      </c>
      <c r="B24" s="34">
        <v>8</v>
      </c>
      <c r="C24" s="34">
        <v>2</v>
      </c>
      <c r="D24" s="35">
        <v>2</v>
      </c>
      <c r="E24" s="36"/>
      <c r="F24" s="31" t="s">
        <v>274</v>
      </c>
      <c r="G24" s="56" t="s">
        <v>291</v>
      </c>
      <c r="H24" s="33">
        <v>6645347.45</v>
      </c>
      <c r="I24" s="33">
        <v>4823.55</v>
      </c>
      <c r="J24" s="33">
        <v>125334.87</v>
      </c>
      <c r="K24" s="33">
        <v>19202.15</v>
      </c>
      <c r="L24" s="33">
        <v>0</v>
      </c>
      <c r="M24" s="33">
        <v>8445</v>
      </c>
      <c r="N24" s="33">
        <v>907083.94</v>
      </c>
      <c r="O24" s="33">
        <v>44100.62</v>
      </c>
      <c r="P24" s="33">
        <v>2106441.57</v>
      </c>
      <c r="Q24" s="33">
        <v>18027.6</v>
      </c>
      <c r="R24" s="33">
        <v>164601.06</v>
      </c>
      <c r="S24" s="33">
        <v>0</v>
      </c>
      <c r="T24" s="33">
        <v>0</v>
      </c>
      <c r="U24" s="33">
        <v>523465.13</v>
      </c>
      <c r="V24" s="33">
        <v>2614082.35</v>
      </c>
      <c r="W24" s="33">
        <v>83536.65</v>
      </c>
      <c r="X24" s="33">
        <v>22000</v>
      </c>
      <c r="Y24" s="33">
        <v>4202.96</v>
      </c>
    </row>
    <row r="25" spans="1:25" ht="12.75">
      <c r="A25" s="34">
        <v>6</v>
      </c>
      <c r="B25" s="34">
        <v>11</v>
      </c>
      <c r="C25" s="34">
        <v>3</v>
      </c>
      <c r="D25" s="35">
        <v>2</v>
      </c>
      <c r="E25" s="36"/>
      <c r="F25" s="31" t="s">
        <v>274</v>
      </c>
      <c r="G25" s="56" t="s">
        <v>292</v>
      </c>
      <c r="H25" s="33">
        <v>12081978.38</v>
      </c>
      <c r="I25" s="33">
        <v>48.52</v>
      </c>
      <c r="J25" s="33">
        <v>0</v>
      </c>
      <c r="K25" s="33">
        <v>176651.6</v>
      </c>
      <c r="L25" s="33">
        <v>0</v>
      </c>
      <c r="M25" s="33">
        <v>32486.37</v>
      </c>
      <c r="N25" s="33">
        <v>1467707.74</v>
      </c>
      <c r="O25" s="33">
        <v>57563.74</v>
      </c>
      <c r="P25" s="33">
        <v>3420464.01</v>
      </c>
      <c r="Q25" s="33">
        <v>25210</v>
      </c>
      <c r="R25" s="33">
        <v>510741.28</v>
      </c>
      <c r="S25" s="33">
        <v>0</v>
      </c>
      <c r="T25" s="33">
        <v>0</v>
      </c>
      <c r="U25" s="33">
        <v>1151631.35</v>
      </c>
      <c r="V25" s="33">
        <v>373553.25</v>
      </c>
      <c r="W25" s="33">
        <v>4666396.93</v>
      </c>
      <c r="X25" s="33">
        <v>10223.84</v>
      </c>
      <c r="Y25" s="33">
        <v>189299.75</v>
      </c>
    </row>
    <row r="26" spans="1:25" ht="12.75">
      <c r="A26" s="34">
        <v>6</v>
      </c>
      <c r="B26" s="34">
        <v>20</v>
      </c>
      <c r="C26" s="34">
        <v>1</v>
      </c>
      <c r="D26" s="35">
        <v>2</v>
      </c>
      <c r="E26" s="36"/>
      <c r="F26" s="31" t="s">
        <v>274</v>
      </c>
      <c r="G26" s="56" t="s">
        <v>292</v>
      </c>
      <c r="H26" s="33">
        <v>5967236.66</v>
      </c>
      <c r="I26" s="33">
        <v>6839.47</v>
      </c>
      <c r="J26" s="33">
        <v>43141.58</v>
      </c>
      <c r="K26" s="33">
        <v>150173.77</v>
      </c>
      <c r="L26" s="33">
        <v>0</v>
      </c>
      <c r="M26" s="33">
        <v>14649.23</v>
      </c>
      <c r="N26" s="33">
        <v>1205876.81</v>
      </c>
      <c r="O26" s="33">
        <v>66535.09</v>
      </c>
      <c r="P26" s="33">
        <v>2579374.77</v>
      </c>
      <c r="Q26" s="33">
        <v>10504</v>
      </c>
      <c r="R26" s="33">
        <v>658914.34</v>
      </c>
      <c r="S26" s="33">
        <v>144984.41</v>
      </c>
      <c r="T26" s="33">
        <v>4140</v>
      </c>
      <c r="U26" s="33">
        <v>527546.03</v>
      </c>
      <c r="V26" s="33">
        <v>388167.88</v>
      </c>
      <c r="W26" s="33">
        <v>113514.74</v>
      </c>
      <c r="X26" s="33">
        <v>25000</v>
      </c>
      <c r="Y26" s="33">
        <v>27874.54</v>
      </c>
    </row>
    <row r="27" spans="1:25" ht="12.75">
      <c r="A27" s="34">
        <v>6</v>
      </c>
      <c r="B27" s="34">
        <v>2</v>
      </c>
      <c r="C27" s="34">
        <v>2</v>
      </c>
      <c r="D27" s="35">
        <v>2</v>
      </c>
      <c r="E27" s="36"/>
      <c r="F27" s="31" t="s">
        <v>274</v>
      </c>
      <c r="G27" s="56" t="s">
        <v>293</v>
      </c>
      <c r="H27" s="33">
        <v>4580523.26</v>
      </c>
      <c r="I27" s="33">
        <v>2388.36</v>
      </c>
      <c r="J27" s="33">
        <v>13210.38</v>
      </c>
      <c r="K27" s="33">
        <v>357140.07</v>
      </c>
      <c r="L27" s="33">
        <v>0</v>
      </c>
      <c r="M27" s="33">
        <v>0</v>
      </c>
      <c r="N27" s="33">
        <v>777401.83</v>
      </c>
      <c r="O27" s="33">
        <v>15536.36</v>
      </c>
      <c r="P27" s="33">
        <v>1659958.23</v>
      </c>
      <c r="Q27" s="33">
        <v>13106.46</v>
      </c>
      <c r="R27" s="33">
        <v>290945.19</v>
      </c>
      <c r="S27" s="33">
        <v>8160</v>
      </c>
      <c r="T27" s="33">
        <v>0</v>
      </c>
      <c r="U27" s="33">
        <v>1022842.24</v>
      </c>
      <c r="V27" s="33">
        <v>295595.76</v>
      </c>
      <c r="W27" s="33">
        <v>80747.87</v>
      </c>
      <c r="X27" s="33">
        <v>40247.31</v>
      </c>
      <c r="Y27" s="33">
        <v>3243.2</v>
      </c>
    </row>
    <row r="28" spans="1:25" ht="12.75">
      <c r="A28" s="34">
        <v>6</v>
      </c>
      <c r="B28" s="34">
        <v>14</v>
      </c>
      <c r="C28" s="34">
        <v>2</v>
      </c>
      <c r="D28" s="35">
        <v>2</v>
      </c>
      <c r="E28" s="36"/>
      <c r="F28" s="31" t="s">
        <v>274</v>
      </c>
      <c r="G28" s="56" t="s">
        <v>294</v>
      </c>
      <c r="H28" s="33">
        <v>4985735.42</v>
      </c>
      <c r="I28" s="33">
        <v>522524.52</v>
      </c>
      <c r="J28" s="33">
        <v>46302.85</v>
      </c>
      <c r="K28" s="33">
        <v>17496.51</v>
      </c>
      <c r="L28" s="33">
        <v>0</v>
      </c>
      <c r="M28" s="33">
        <v>16096.62</v>
      </c>
      <c r="N28" s="33">
        <v>1066262.54</v>
      </c>
      <c r="O28" s="33">
        <v>14493.21</v>
      </c>
      <c r="P28" s="33">
        <v>1907302.06</v>
      </c>
      <c r="Q28" s="33">
        <v>9677.02</v>
      </c>
      <c r="R28" s="33">
        <v>304530.78</v>
      </c>
      <c r="S28" s="33">
        <v>1450</v>
      </c>
      <c r="T28" s="33">
        <v>6040.03</v>
      </c>
      <c r="U28" s="33">
        <v>572783.48</v>
      </c>
      <c r="V28" s="33">
        <v>294389.76</v>
      </c>
      <c r="W28" s="33">
        <v>197699.19</v>
      </c>
      <c r="X28" s="33">
        <v>0</v>
      </c>
      <c r="Y28" s="33">
        <v>8686.85</v>
      </c>
    </row>
    <row r="29" spans="1:25" ht="12.75">
      <c r="A29" s="34">
        <v>6</v>
      </c>
      <c r="B29" s="34">
        <v>5</v>
      </c>
      <c r="C29" s="34">
        <v>1</v>
      </c>
      <c r="D29" s="35">
        <v>2</v>
      </c>
      <c r="E29" s="36"/>
      <c r="F29" s="31" t="s">
        <v>274</v>
      </c>
      <c r="G29" s="56" t="s">
        <v>295</v>
      </c>
      <c r="H29" s="33">
        <v>3778514.62</v>
      </c>
      <c r="I29" s="33">
        <v>113.49</v>
      </c>
      <c r="J29" s="33">
        <v>195215.96</v>
      </c>
      <c r="K29" s="33">
        <v>40031.52</v>
      </c>
      <c r="L29" s="33">
        <v>0</v>
      </c>
      <c r="M29" s="33">
        <v>7365.79</v>
      </c>
      <c r="N29" s="33">
        <v>866047.37</v>
      </c>
      <c r="O29" s="33">
        <v>65933.22</v>
      </c>
      <c r="P29" s="33">
        <v>1489041.42</v>
      </c>
      <c r="Q29" s="33">
        <v>1400</v>
      </c>
      <c r="R29" s="33">
        <v>223180.5</v>
      </c>
      <c r="S29" s="33">
        <v>0</v>
      </c>
      <c r="T29" s="33">
        <v>2328</v>
      </c>
      <c r="U29" s="33">
        <v>411808.54</v>
      </c>
      <c r="V29" s="33">
        <v>249853.05</v>
      </c>
      <c r="W29" s="33">
        <v>197124</v>
      </c>
      <c r="X29" s="33">
        <v>20711.33</v>
      </c>
      <c r="Y29" s="33">
        <v>8360.43</v>
      </c>
    </row>
    <row r="30" spans="1:25" ht="12.75">
      <c r="A30" s="34">
        <v>6</v>
      </c>
      <c r="B30" s="34">
        <v>18</v>
      </c>
      <c r="C30" s="34">
        <v>2</v>
      </c>
      <c r="D30" s="35">
        <v>2</v>
      </c>
      <c r="E30" s="36"/>
      <c r="F30" s="31" t="s">
        <v>274</v>
      </c>
      <c r="G30" s="56" t="s">
        <v>296</v>
      </c>
      <c r="H30" s="33">
        <v>4655577.81</v>
      </c>
      <c r="I30" s="33">
        <v>28629.87</v>
      </c>
      <c r="J30" s="33">
        <v>4326.32</v>
      </c>
      <c r="K30" s="33">
        <v>47478.17</v>
      </c>
      <c r="L30" s="33">
        <v>3215.5</v>
      </c>
      <c r="M30" s="33">
        <v>3549.32</v>
      </c>
      <c r="N30" s="33">
        <v>990922.43</v>
      </c>
      <c r="O30" s="33">
        <v>46370.28</v>
      </c>
      <c r="P30" s="33">
        <v>2073670.37</v>
      </c>
      <c r="Q30" s="33">
        <v>4126.8</v>
      </c>
      <c r="R30" s="33">
        <v>292225.03</v>
      </c>
      <c r="S30" s="33">
        <v>3640</v>
      </c>
      <c r="T30" s="33">
        <v>0</v>
      </c>
      <c r="U30" s="33">
        <v>544245.31</v>
      </c>
      <c r="V30" s="33">
        <v>329183.35</v>
      </c>
      <c r="W30" s="33">
        <v>193981.52</v>
      </c>
      <c r="X30" s="33">
        <v>50153.19</v>
      </c>
      <c r="Y30" s="33">
        <v>39860.35</v>
      </c>
    </row>
    <row r="31" spans="1:25" ht="12.75">
      <c r="A31" s="34">
        <v>6</v>
      </c>
      <c r="B31" s="34">
        <v>1</v>
      </c>
      <c r="C31" s="34">
        <v>3</v>
      </c>
      <c r="D31" s="35">
        <v>2</v>
      </c>
      <c r="E31" s="36"/>
      <c r="F31" s="31" t="s">
        <v>274</v>
      </c>
      <c r="G31" s="56" t="s">
        <v>297</v>
      </c>
      <c r="H31" s="33">
        <v>16330534.36</v>
      </c>
      <c r="I31" s="33">
        <v>40515.47</v>
      </c>
      <c r="J31" s="33">
        <v>20313.57</v>
      </c>
      <c r="K31" s="33">
        <v>1413359</v>
      </c>
      <c r="L31" s="33">
        <v>0</v>
      </c>
      <c r="M31" s="33">
        <v>35076.75</v>
      </c>
      <c r="N31" s="33">
        <v>1712525.9</v>
      </c>
      <c r="O31" s="33">
        <v>74177.52</v>
      </c>
      <c r="P31" s="33">
        <v>7993396.17</v>
      </c>
      <c r="Q31" s="33">
        <v>52778.72</v>
      </c>
      <c r="R31" s="33">
        <v>705345.77</v>
      </c>
      <c r="S31" s="33">
        <v>24832</v>
      </c>
      <c r="T31" s="33">
        <v>6405.71</v>
      </c>
      <c r="U31" s="33">
        <v>1929320.94</v>
      </c>
      <c r="V31" s="33">
        <v>860496.26</v>
      </c>
      <c r="W31" s="33">
        <v>992956.22</v>
      </c>
      <c r="X31" s="33">
        <v>413542.73</v>
      </c>
      <c r="Y31" s="33">
        <v>55491.63</v>
      </c>
    </row>
    <row r="32" spans="1:25" ht="12.75">
      <c r="A32" s="34">
        <v>6</v>
      </c>
      <c r="B32" s="34">
        <v>3</v>
      </c>
      <c r="C32" s="34">
        <v>2</v>
      </c>
      <c r="D32" s="35">
        <v>2</v>
      </c>
      <c r="E32" s="36"/>
      <c r="F32" s="31" t="s">
        <v>274</v>
      </c>
      <c r="G32" s="56" t="s">
        <v>298</v>
      </c>
      <c r="H32" s="33">
        <v>5682010.92</v>
      </c>
      <c r="I32" s="33">
        <v>644.7</v>
      </c>
      <c r="J32" s="33">
        <v>34800.9</v>
      </c>
      <c r="K32" s="33">
        <v>9446.1</v>
      </c>
      <c r="L32" s="33">
        <v>0</v>
      </c>
      <c r="M32" s="33">
        <v>31612.43</v>
      </c>
      <c r="N32" s="33">
        <v>698448.13</v>
      </c>
      <c r="O32" s="33">
        <v>175623.89</v>
      </c>
      <c r="P32" s="33">
        <v>1670113.53</v>
      </c>
      <c r="Q32" s="33">
        <v>2171.13</v>
      </c>
      <c r="R32" s="33">
        <v>330808.16</v>
      </c>
      <c r="S32" s="33">
        <v>0</v>
      </c>
      <c r="T32" s="33">
        <v>0</v>
      </c>
      <c r="U32" s="33">
        <v>543428.1</v>
      </c>
      <c r="V32" s="33">
        <v>1968479.04</v>
      </c>
      <c r="W32" s="33">
        <v>97674.33</v>
      </c>
      <c r="X32" s="33">
        <v>84422.81</v>
      </c>
      <c r="Y32" s="33">
        <v>34337.67</v>
      </c>
    </row>
    <row r="33" spans="1:25" ht="12.75">
      <c r="A33" s="34">
        <v>6</v>
      </c>
      <c r="B33" s="34">
        <v>2</v>
      </c>
      <c r="C33" s="34">
        <v>3</v>
      </c>
      <c r="D33" s="35">
        <v>2</v>
      </c>
      <c r="E33" s="36"/>
      <c r="F33" s="31" t="s">
        <v>274</v>
      </c>
      <c r="G33" s="56" t="s">
        <v>275</v>
      </c>
      <c r="H33" s="33">
        <v>27620993.63</v>
      </c>
      <c r="I33" s="33">
        <v>6683599.14</v>
      </c>
      <c r="J33" s="33">
        <v>139271.03</v>
      </c>
      <c r="K33" s="33">
        <v>2300485.8</v>
      </c>
      <c r="L33" s="33">
        <v>0</v>
      </c>
      <c r="M33" s="33">
        <v>102885.48</v>
      </c>
      <c r="N33" s="33">
        <v>3188063.47</v>
      </c>
      <c r="O33" s="33">
        <v>270733.1</v>
      </c>
      <c r="P33" s="33">
        <v>8400675.02</v>
      </c>
      <c r="Q33" s="33">
        <v>285012.63</v>
      </c>
      <c r="R33" s="33">
        <v>1054159.76</v>
      </c>
      <c r="S33" s="33">
        <v>13840</v>
      </c>
      <c r="T33" s="33">
        <v>0</v>
      </c>
      <c r="U33" s="33">
        <v>2797134.32</v>
      </c>
      <c r="V33" s="33">
        <v>1492104.25</v>
      </c>
      <c r="W33" s="33">
        <v>592482.6</v>
      </c>
      <c r="X33" s="33">
        <v>237993.22</v>
      </c>
      <c r="Y33" s="33">
        <v>62553.81</v>
      </c>
    </row>
    <row r="34" spans="1:25" ht="12.75">
      <c r="A34" s="34">
        <v>6</v>
      </c>
      <c r="B34" s="34">
        <v>2</v>
      </c>
      <c r="C34" s="34">
        <v>4</v>
      </c>
      <c r="D34" s="35">
        <v>2</v>
      </c>
      <c r="E34" s="36"/>
      <c r="F34" s="31" t="s">
        <v>274</v>
      </c>
      <c r="G34" s="56" t="s">
        <v>299</v>
      </c>
      <c r="H34" s="33">
        <v>8150029.2</v>
      </c>
      <c r="I34" s="33">
        <v>1068702.01</v>
      </c>
      <c r="J34" s="33">
        <v>51000</v>
      </c>
      <c r="K34" s="33">
        <v>38988</v>
      </c>
      <c r="L34" s="33">
        <v>0</v>
      </c>
      <c r="M34" s="33">
        <v>36855.96</v>
      </c>
      <c r="N34" s="33">
        <v>1069973.34</v>
      </c>
      <c r="O34" s="33">
        <v>870380.35</v>
      </c>
      <c r="P34" s="33">
        <v>1979992.24</v>
      </c>
      <c r="Q34" s="33">
        <v>329421.14</v>
      </c>
      <c r="R34" s="33">
        <v>396222.57</v>
      </c>
      <c r="S34" s="33">
        <v>26140</v>
      </c>
      <c r="T34" s="33">
        <v>0</v>
      </c>
      <c r="U34" s="33">
        <v>897578.14</v>
      </c>
      <c r="V34" s="33">
        <v>712030.62</v>
      </c>
      <c r="W34" s="33">
        <v>407805.75</v>
      </c>
      <c r="X34" s="33">
        <v>0</v>
      </c>
      <c r="Y34" s="33">
        <v>264939.08</v>
      </c>
    </row>
    <row r="35" spans="1:25" ht="12.75">
      <c r="A35" s="34">
        <v>6</v>
      </c>
      <c r="B35" s="34">
        <v>15</v>
      </c>
      <c r="C35" s="34">
        <v>2</v>
      </c>
      <c r="D35" s="35">
        <v>2</v>
      </c>
      <c r="E35" s="36"/>
      <c r="F35" s="31" t="s">
        <v>274</v>
      </c>
      <c r="G35" s="56" t="s">
        <v>300</v>
      </c>
      <c r="H35" s="33">
        <v>9866335.58</v>
      </c>
      <c r="I35" s="33">
        <v>1470890</v>
      </c>
      <c r="J35" s="33">
        <v>0</v>
      </c>
      <c r="K35" s="33">
        <v>72875.37</v>
      </c>
      <c r="L35" s="33">
        <v>0</v>
      </c>
      <c r="M35" s="33">
        <v>39627.31</v>
      </c>
      <c r="N35" s="33">
        <v>1308591.69</v>
      </c>
      <c r="O35" s="33">
        <v>112142.85</v>
      </c>
      <c r="P35" s="33">
        <v>4677284.23</v>
      </c>
      <c r="Q35" s="33">
        <v>26112.33</v>
      </c>
      <c r="R35" s="33">
        <v>374560.76</v>
      </c>
      <c r="S35" s="33">
        <v>0</v>
      </c>
      <c r="T35" s="33">
        <v>0</v>
      </c>
      <c r="U35" s="33">
        <v>999296.22</v>
      </c>
      <c r="V35" s="33">
        <v>330216.28</v>
      </c>
      <c r="W35" s="33">
        <v>296365.64</v>
      </c>
      <c r="X35" s="33">
        <v>37239.48</v>
      </c>
      <c r="Y35" s="33">
        <v>121133.42</v>
      </c>
    </row>
    <row r="36" spans="1:25" ht="12.75">
      <c r="A36" s="34">
        <v>6</v>
      </c>
      <c r="B36" s="34">
        <v>9</v>
      </c>
      <c r="C36" s="34">
        <v>2</v>
      </c>
      <c r="D36" s="35">
        <v>2</v>
      </c>
      <c r="E36" s="36"/>
      <c r="F36" s="31" t="s">
        <v>274</v>
      </c>
      <c r="G36" s="56" t="s">
        <v>301</v>
      </c>
      <c r="H36" s="33">
        <v>4513436.87</v>
      </c>
      <c r="I36" s="33">
        <v>8057.67</v>
      </c>
      <c r="J36" s="33">
        <v>0</v>
      </c>
      <c r="K36" s="33">
        <v>41546.46</v>
      </c>
      <c r="L36" s="33">
        <v>0</v>
      </c>
      <c r="M36" s="33">
        <v>0</v>
      </c>
      <c r="N36" s="33">
        <v>1112700.96</v>
      </c>
      <c r="O36" s="33">
        <v>146204.2</v>
      </c>
      <c r="P36" s="33">
        <v>1683299.09</v>
      </c>
      <c r="Q36" s="33">
        <v>19068.07</v>
      </c>
      <c r="R36" s="33">
        <v>299127.76</v>
      </c>
      <c r="S36" s="33">
        <v>10448.19</v>
      </c>
      <c r="T36" s="33">
        <v>0</v>
      </c>
      <c r="U36" s="33">
        <v>762210.35</v>
      </c>
      <c r="V36" s="33">
        <v>212579.24</v>
      </c>
      <c r="W36" s="33">
        <v>116000</v>
      </c>
      <c r="X36" s="33">
        <v>44232.24</v>
      </c>
      <c r="Y36" s="33">
        <v>57962.64</v>
      </c>
    </row>
    <row r="37" spans="1:25" ht="12.75">
      <c r="A37" s="34">
        <v>6</v>
      </c>
      <c r="B37" s="34">
        <v>3</v>
      </c>
      <c r="C37" s="34">
        <v>3</v>
      </c>
      <c r="D37" s="35">
        <v>2</v>
      </c>
      <c r="E37" s="36"/>
      <c r="F37" s="31" t="s">
        <v>274</v>
      </c>
      <c r="G37" s="56" t="s">
        <v>302</v>
      </c>
      <c r="H37" s="33">
        <v>17178618.25</v>
      </c>
      <c r="I37" s="33">
        <v>11949.34</v>
      </c>
      <c r="J37" s="33">
        <v>0</v>
      </c>
      <c r="K37" s="33">
        <v>528994.92</v>
      </c>
      <c r="L37" s="33">
        <v>0</v>
      </c>
      <c r="M37" s="33">
        <v>137564.63</v>
      </c>
      <c r="N37" s="33">
        <v>3324495.48</v>
      </c>
      <c r="O37" s="33">
        <v>128378.41</v>
      </c>
      <c r="P37" s="33">
        <v>8199574.31</v>
      </c>
      <c r="Q37" s="33">
        <v>104439.93</v>
      </c>
      <c r="R37" s="33">
        <v>930746.63</v>
      </c>
      <c r="S37" s="33">
        <v>20452.57</v>
      </c>
      <c r="T37" s="33">
        <v>0</v>
      </c>
      <c r="U37" s="33">
        <v>1923342.93</v>
      </c>
      <c r="V37" s="33">
        <v>945620.55</v>
      </c>
      <c r="W37" s="33">
        <v>379053.73</v>
      </c>
      <c r="X37" s="33">
        <v>350463.08</v>
      </c>
      <c r="Y37" s="33">
        <v>193541.74</v>
      </c>
    </row>
    <row r="38" spans="1:25" ht="12.75">
      <c r="A38" s="34">
        <v>6</v>
      </c>
      <c r="B38" s="34">
        <v>12</v>
      </c>
      <c r="C38" s="34">
        <v>1</v>
      </c>
      <c r="D38" s="35">
        <v>2</v>
      </c>
      <c r="E38" s="36"/>
      <c r="F38" s="31" t="s">
        <v>274</v>
      </c>
      <c r="G38" s="56" t="s">
        <v>303</v>
      </c>
      <c r="H38" s="33">
        <v>11410788.57</v>
      </c>
      <c r="I38" s="33">
        <v>5260</v>
      </c>
      <c r="J38" s="33">
        <v>0</v>
      </c>
      <c r="K38" s="33">
        <v>83272.81</v>
      </c>
      <c r="L38" s="33">
        <v>0</v>
      </c>
      <c r="M38" s="33">
        <v>13802.44</v>
      </c>
      <c r="N38" s="33">
        <v>1314573.23</v>
      </c>
      <c r="O38" s="33">
        <v>200223.87</v>
      </c>
      <c r="P38" s="33">
        <v>6381881.8</v>
      </c>
      <c r="Q38" s="33">
        <v>64788.15</v>
      </c>
      <c r="R38" s="33">
        <v>570329.31</v>
      </c>
      <c r="S38" s="33">
        <v>67060.48</v>
      </c>
      <c r="T38" s="33">
        <v>860.41</v>
      </c>
      <c r="U38" s="33">
        <v>1517651.01</v>
      </c>
      <c r="V38" s="33">
        <v>904051.41</v>
      </c>
      <c r="W38" s="33">
        <v>186079.5</v>
      </c>
      <c r="X38" s="33">
        <v>26865.37</v>
      </c>
      <c r="Y38" s="33">
        <v>74088.78</v>
      </c>
    </row>
    <row r="39" spans="1:25" ht="12.75">
      <c r="A39" s="34">
        <v>6</v>
      </c>
      <c r="B39" s="34">
        <v>5</v>
      </c>
      <c r="C39" s="34">
        <v>2</v>
      </c>
      <c r="D39" s="35">
        <v>2</v>
      </c>
      <c r="E39" s="36"/>
      <c r="F39" s="31" t="s">
        <v>274</v>
      </c>
      <c r="G39" s="56" t="s">
        <v>304</v>
      </c>
      <c r="H39" s="33">
        <v>3865614.5</v>
      </c>
      <c r="I39" s="33">
        <v>234281.09</v>
      </c>
      <c r="J39" s="33">
        <v>39157.14</v>
      </c>
      <c r="K39" s="33">
        <v>30508.3</v>
      </c>
      <c r="L39" s="33">
        <v>0</v>
      </c>
      <c r="M39" s="33">
        <v>16623.1</v>
      </c>
      <c r="N39" s="33">
        <v>853386.52</v>
      </c>
      <c r="O39" s="33">
        <v>67359.19</v>
      </c>
      <c r="P39" s="33">
        <v>1734812.99</v>
      </c>
      <c r="Q39" s="33">
        <v>4291</v>
      </c>
      <c r="R39" s="33">
        <v>187605.47</v>
      </c>
      <c r="S39" s="33">
        <v>0</v>
      </c>
      <c r="T39" s="33">
        <v>0</v>
      </c>
      <c r="U39" s="33">
        <v>388730.02</v>
      </c>
      <c r="V39" s="33">
        <v>173647.65</v>
      </c>
      <c r="W39" s="33">
        <v>74230</v>
      </c>
      <c r="X39" s="33">
        <v>6333.06</v>
      </c>
      <c r="Y39" s="33">
        <v>54648.97</v>
      </c>
    </row>
    <row r="40" spans="1:25" ht="12.75">
      <c r="A40" s="34">
        <v>6</v>
      </c>
      <c r="B40" s="34">
        <v>10</v>
      </c>
      <c r="C40" s="34">
        <v>1</v>
      </c>
      <c r="D40" s="35">
        <v>2</v>
      </c>
      <c r="E40" s="36"/>
      <c r="F40" s="31" t="s">
        <v>274</v>
      </c>
      <c r="G40" s="56" t="s">
        <v>305</v>
      </c>
      <c r="H40" s="33">
        <v>15039619.13</v>
      </c>
      <c r="I40" s="33">
        <v>2453.54</v>
      </c>
      <c r="J40" s="33">
        <v>96135.08</v>
      </c>
      <c r="K40" s="33">
        <v>166597</v>
      </c>
      <c r="L40" s="33">
        <v>0</v>
      </c>
      <c r="M40" s="33">
        <v>3028961.11</v>
      </c>
      <c r="N40" s="33">
        <v>2379965.03</v>
      </c>
      <c r="O40" s="33">
        <v>74936.77</v>
      </c>
      <c r="P40" s="33">
        <v>5726058.32</v>
      </c>
      <c r="Q40" s="33">
        <v>76554.25</v>
      </c>
      <c r="R40" s="33">
        <v>539993.57</v>
      </c>
      <c r="S40" s="33">
        <v>7191.98</v>
      </c>
      <c r="T40" s="33">
        <v>0</v>
      </c>
      <c r="U40" s="33">
        <v>1651623.53</v>
      </c>
      <c r="V40" s="33">
        <v>713889.25</v>
      </c>
      <c r="W40" s="33">
        <v>328693.59</v>
      </c>
      <c r="X40" s="33">
        <v>88301.48</v>
      </c>
      <c r="Y40" s="33">
        <v>158264.63</v>
      </c>
    </row>
    <row r="41" spans="1:25" ht="12.75">
      <c r="A41" s="34">
        <v>6</v>
      </c>
      <c r="B41" s="34">
        <v>13</v>
      </c>
      <c r="C41" s="34">
        <v>1</v>
      </c>
      <c r="D41" s="35">
        <v>2</v>
      </c>
      <c r="E41" s="36"/>
      <c r="F41" s="31" t="s">
        <v>274</v>
      </c>
      <c r="G41" s="56" t="s">
        <v>306</v>
      </c>
      <c r="H41" s="33">
        <v>5459952.83</v>
      </c>
      <c r="I41" s="33">
        <v>63933.16</v>
      </c>
      <c r="J41" s="33">
        <v>22247.1</v>
      </c>
      <c r="K41" s="33">
        <v>194336.71</v>
      </c>
      <c r="L41" s="33">
        <v>0</v>
      </c>
      <c r="M41" s="33">
        <v>6263.97</v>
      </c>
      <c r="N41" s="33">
        <v>1089770.81</v>
      </c>
      <c r="O41" s="33">
        <v>59288.93</v>
      </c>
      <c r="P41" s="33">
        <v>2287492.76</v>
      </c>
      <c r="Q41" s="33">
        <v>9995.67</v>
      </c>
      <c r="R41" s="33">
        <v>386406.64</v>
      </c>
      <c r="S41" s="33">
        <v>0</v>
      </c>
      <c r="T41" s="33">
        <v>0</v>
      </c>
      <c r="U41" s="33">
        <v>527134.39</v>
      </c>
      <c r="V41" s="33">
        <v>278048.84</v>
      </c>
      <c r="W41" s="33">
        <v>441435.82</v>
      </c>
      <c r="X41" s="33">
        <v>39193.5</v>
      </c>
      <c r="Y41" s="33">
        <v>54404.53</v>
      </c>
    </row>
    <row r="42" spans="1:25" ht="12.75">
      <c r="A42" s="34">
        <v>6</v>
      </c>
      <c r="B42" s="34">
        <v>4</v>
      </c>
      <c r="C42" s="34">
        <v>2</v>
      </c>
      <c r="D42" s="35">
        <v>2</v>
      </c>
      <c r="E42" s="36"/>
      <c r="F42" s="31" t="s">
        <v>274</v>
      </c>
      <c r="G42" s="56" t="s">
        <v>307</v>
      </c>
      <c r="H42" s="33">
        <v>6592675.63</v>
      </c>
      <c r="I42" s="33">
        <v>253147.99</v>
      </c>
      <c r="J42" s="33">
        <v>0</v>
      </c>
      <c r="K42" s="33">
        <v>37619.41</v>
      </c>
      <c r="L42" s="33">
        <v>0</v>
      </c>
      <c r="M42" s="33">
        <v>29242.71</v>
      </c>
      <c r="N42" s="33">
        <v>1238414.5</v>
      </c>
      <c r="O42" s="33">
        <v>191582.3</v>
      </c>
      <c r="P42" s="33">
        <v>2444270.17</v>
      </c>
      <c r="Q42" s="33">
        <v>26392.37</v>
      </c>
      <c r="R42" s="33">
        <v>526314.59</v>
      </c>
      <c r="S42" s="33">
        <v>1906</v>
      </c>
      <c r="T42" s="33">
        <v>0</v>
      </c>
      <c r="U42" s="33">
        <v>786750.4</v>
      </c>
      <c r="V42" s="33">
        <v>698832.96</v>
      </c>
      <c r="W42" s="33">
        <v>309606.45</v>
      </c>
      <c r="X42" s="33">
        <v>33989.4</v>
      </c>
      <c r="Y42" s="33">
        <v>14606.38</v>
      </c>
    </row>
    <row r="43" spans="1:25" ht="12.75">
      <c r="A43" s="34">
        <v>6</v>
      </c>
      <c r="B43" s="34">
        <v>3</v>
      </c>
      <c r="C43" s="34">
        <v>4</v>
      </c>
      <c r="D43" s="35">
        <v>2</v>
      </c>
      <c r="E43" s="36"/>
      <c r="F43" s="31" t="s">
        <v>274</v>
      </c>
      <c r="G43" s="56" t="s">
        <v>308</v>
      </c>
      <c r="H43" s="33">
        <v>7644575.28</v>
      </c>
      <c r="I43" s="33">
        <v>51481.4</v>
      </c>
      <c r="J43" s="33">
        <v>65153</v>
      </c>
      <c r="K43" s="33">
        <v>262991.76</v>
      </c>
      <c r="L43" s="33">
        <v>0</v>
      </c>
      <c r="M43" s="33">
        <v>53878.62</v>
      </c>
      <c r="N43" s="33">
        <v>1145857.31</v>
      </c>
      <c r="O43" s="33">
        <v>141868.02</v>
      </c>
      <c r="P43" s="33">
        <v>3042518.69</v>
      </c>
      <c r="Q43" s="33">
        <v>33741.32</v>
      </c>
      <c r="R43" s="33">
        <v>754530.99</v>
      </c>
      <c r="S43" s="33">
        <v>26540</v>
      </c>
      <c r="T43" s="33">
        <v>2782</v>
      </c>
      <c r="U43" s="33">
        <v>908392.54</v>
      </c>
      <c r="V43" s="33">
        <v>843555.17</v>
      </c>
      <c r="W43" s="33">
        <v>199000</v>
      </c>
      <c r="X43" s="33">
        <v>91500</v>
      </c>
      <c r="Y43" s="33">
        <v>20784.46</v>
      </c>
    </row>
    <row r="44" spans="1:25" ht="12.75">
      <c r="A44" s="34">
        <v>6</v>
      </c>
      <c r="B44" s="34">
        <v>1</v>
      </c>
      <c r="C44" s="34">
        <v>4</v>
      </c>
      <c r="D44" s="35">
        <v>2</v>
      </c>
      <c r="E44" s="36"/>
      <c r="F44" s="31" t="s">
        <v>274</v>
      </c>
      <c r="G44" s="56" t="s">
        <v>309</v>
      </c>
      <c r="H44" s="33">
        <v>7549865.68</v>
      </c>
      <c r="I44" s="33">
        <v>878002.62</v>
      </c>
      <c r="J44" s="33">
        <v>60209.59</v>
      </c>
      <c r="K44" s="33">
        <v>15341.18</v>
      </c>
      <c r="L44" s="33">
        <v>0</v>
      </c>
      <c r="M44" s="33">
        <v>49937.14</v>
      </c>
      <c r="N44" s="33">
        <v>1239038.05</v>
      </c>
      <c r="O44" s="33">
        <v>101434.18</v>
      </c>
      <c r="P44" s="33">
        <v>3343167.34</v>
      </c>
      <c r="Q44" s="33">
        <v>30697.36</v>
      </c>
      <c r="R44" s="33">
        <v>193021.19</v>
      </c>
      <c r="S44" s="33">
        <v>0</v>
      </c>
      <c r="T44" s="33">
        <v>0</v>
      </c>
      <c r="U44" s="33">
        <v>883147.74</v>
      </c>
      <c r="V44" s="33">
        <v>357367.34</v>
      </c>
      <c r="W44" s="33">
        <v>255370.71</v>
      </c>
      <c r="X44" s="33">
        <v>0</v>
      </c>
      <c r="Y44" s="33">
        <v>143131.24</v>
      </c>
    </row>
    <row r="45" spans="1:25" ht="12.75">
      <c r="A45" s="34">
        <v>6</v>
      </c>
      <c r="B45" s="34">
        <v>3</v>
      </c>
      <c r="C45" s="34">
        <v>5</v>
      </c>
      <c r="D45" s="35">
        <v>2</v>
      </c>
      <c r="E45" s="36"/>
      <c r="F45" s="31" t="s">
        <v>274</v>
      </c>
      <c r="G45" s="56" t="s">
        <v>310</v>
      </c>
      <c r="H45" s="33">
        <v>2766883.81</v>
      </c>
      <c r="I45" s="33">
        <v>133.7</v>
      </c>
      <c r="J45" s="33">
        <v>0</v>
      </c>
      <c r="K45" s="33">
        <v>11022</v>
      </c>
      <c r="L45" s="33">
        <v>246.76</v>
      </c>
      <c r="M45" s="33">
        <v>19673.22</v>
      </c>
      <c r="N45" s="33">
        <v>797094.88</v>
      </c>
      <c r="O45" s="33">
        <v>44483.23</v>
      </c>
      <c r="P45" s="33">
        <v>1037604.82</v>
      </c>
      <c r="Q45" s="33">
        <v>2326</v>
      </c>
      <c r="R45" s="33">
        <v>290531.49</v>
      </c>
      <c r="S45" s="33">
        <v>0</v>
      </c>
      <c r="T45" s="33">
        <v>0</v>
      </c>
      <c r="U45" s="33">
        <v>268861.53</v>
      </c>
      <c r="V45" s="33">
        <v>132259.56</v>
      </c>
      <c r="W45" s="33">
        <v>150300</v>
      </c>
      <c r="X45" s="33">
        <v>0</v>
      </c>
      <c r="Y45" s="33">
        <v>12346.62</v>
      </c>
    </row>
    <row r="46" spans="1:25" ht="12.75">
      <c r="A46" s="34">
        <v>6</v>
      </c>
      <c r="B46" s="34">
        <v>7</v>
      </c>
      <c r="C46" s="34">
        <v>3</v>
      </c>
      <c r="D46" s="35">
        <v>2</v>
      </c>
      <c r="E46" s="36"/>
      <c r="F46" s="31" t="s">
        <v>274</v>
      </c>
      <c r="G46" s="56" t="s">
        <v>311</v>
      </c>
      <c r="H46" s="33">
        <v>6265909.65</v>
      </c>
      <c r="I46" s="33">
        <v>1784.4</v>
      </c>
      <c r="J46" s="33">
        <v>0</v>
      </c>
      <c r="K46" s="33">
        <v>61824.42</v>
      </c>
      <c r="L46" s="33">
        <v>0</v>
      </c>
      <c r="M46" s="33">
        <v>240876.46</v>
      </c>
      <c r="N46" s="33">
        <v>819321.57</v>
      </c>
      <c r="O46" s="33">
        <v>125372.37</v>
      </c>
      <c r="P46" s="33">
        <v>2939991.63</v>
      </c>
      <c r="Q46" s="33">
        <v>2970</v>
      </c>
      <c r="R46" s="33">
        <v>408721.96</v>
      </c>
      <c r="S46" s="33">
        <v>590.28</v>
      </c>
      <c r="T46" s="33">
        <v>14416.08</v>
      </c>
      <c r="U46" s="33">
        <v>786451.25</v>
      </c>
      <c r="V46" s="33">
        <v>377256.24</v>
      </c>
      <c r="W46" s="33">
        <v>232000</v>
      </c>
      <c r="X46" s="33">
        <v>195844.44</v>
      </c>
      <c r="Y46" s="33">
        <v>58488.55</v>
      </c>
    </row>
    <row r="47" spans="1:25" ht="12.75">
      <c r="A47" s="34">
        <v>6</v>
      </c>
      <c r="B47" s="34">
        <v>5</v>
      </c>
      <c r="C47" s="34">
        <v>3</v>
      </c>
      <c r="D47" s="35">
        <v>2</v>
      </c>
      <c r="E47" s="36"/>
      <c r="F47" s="31" t="s">
        <v>274</v>
      </c>
      <c r="G47" s="56" t="s">
        <v>312</v>
      </c>
      <c r="H47" s="33">
        <v>7510871.91</v>
      </c>
      <c r="I47" s="33">
        <v>25924.79</v>
      </c>
      <c r="J47" s="33">
        <v>95797.1</v>
      </c>
      <c r="K47" s="33">
        <v>58174.03</v>
      </c>
      <c r="L47" s="33">
        <v>0</v>
      </c>
      <c r="M47" s="33">
        <v>33169.06</v>
      </c>
      <c r="N47" s="33">
        <v>1232455.08</v>
      </c>
      <c r="O47" s="33">
        <v>43296.52</v>
      </c>
      <c r="P47" s="33">
        <v>3986995.53</v>
      </c>
      <c r="Q47" s="33">
        <v>11237.63</v>
      </c>
      <c r="R47" s="33">
        <v>497499.5</v>
      </c>
      <c r="S47" s="33">
        <v>316.04</v>
      </c>
      <c r="T47" s="33">
        <v>0</v>
      </c>
      <c r="U47" s="33">
        <v>920229.72</v>
      </c>
      <c r="V47" s="33">
        <v>259943.15</v>
      </c>
      <c r="W47" s="33">
        <v>264967.35</v>
      </c>
      <c r="X47" s="33">
        <v>57364.86</v>
      </c>
      <c r="Y47" s="33">
        <v>23501.55</v>
      </c>
    </row>
    <row r="48" spans="1:25" ht="12.75">
      <c r="A48" s="34">
        <v>6</v>
      </c>
      <c r="B48" s="34">
        <v>6</v>
      </c>
      <c r="C48" s="34">
        <v>2</v>
      </c>
      <c r="D48" s="35">
        <v>2</v>
      </c>
      <c r="E48" s="36"/>
      <c r="F48" s="31" t="s">
        <v>274</v>
      </c>
      <c r="G48" s="56" t="s">
        <v>313</v>
      </c>
      <c r="H48" s="33">
        <v>7038929.73</v>
      </c>
      <c r="I48" s="33">
        <v>125.17</v>
      </c>
      <c r="J48" s="33">
        <v>72328.31</v>
      </c>
      <c r="K48" s="33">
        <v>195989.99</v>
      </c>
      <c r="L48" s="33">
        <v>0</v>
      </c>
      <c r="M48" s="33">
        <v>24934.99</v>
      </c>
      <c r="N48" s="33">
        <v>1647992.75</v>
      </c>
      <c r="O48" s="33">
        <v>75383.68</v>
      </c>
      <c r="P48" s="33">
        <v>2662929.65</v>
      </c>
      <c r="Q48" s="33">
        <v>21188.64</v>
      </c>
      <c r="R48" s="33">
        <v>371869.59</v>
      </c>
      <c r="S48" s="33">
        <v>0</v>
      </c>
      <c r="T48" s="33">
        <v>0</v>
      </c>
      <c r="U48" s="33">
        <v>1022120.96</v>
      </c>
      <c r="V48" s="33">
        <v>317552.92</v>
      </c>
      <c r="W48" s="33">
        <v>300000</v>
      </c>
      <c r="X48" s="33">
        <v>226000</v>
      </c>
      <c r="Y48" s="33">
        <v>100513.08</v>
      </c>
    </row>
    <row r="49" spans="1:25" ht="12.75">
      <c r="A49" s="34">
        <v>6</v>
      </c>
      <c r="B49" s="34">
        <v>8</v>
      </c>
      <c r="C49" s="34">
        <v>3</v>
      </c>
      <c r="D49" s="35">
        <v>2</v>
      </c>
      <c r="E49" s="36"/>
      <c r="F49" s="31" t="s">
        <v>274</v>
      </c>
      <c r="G49" s="56" t="s">
        <v>314</v>
      </c>
      <c r="H49" s="33">
        <v>12703025.34</v>
      </c>
      <c r="I49" s="33">
        <v>5048.67</v>
      </c>
      <c r="J49" s="33">
        <v>47209.21</v>
      </c>
      <c r="K49" s="33">
        <v>165356.12</v>
      </c>
      <c r="L49" s="33">
        <v>0</v>
      </c>
      <c r="M49" s="33">
        <v>55433.18</v>
      </c>
      <c r="N49" s="33">
        <v>1981009.06</v>
      </c>
      <c r="O49" s="33">
        <v>115366.78</v>
      </c>
      <c r="P49" s="33">
        <v>3343170.55</v>
      </c>
      <c r="Q49" s="33">
        <v>36713.46</v>
      </c>
      <c r="R49" s="33">
        <v>559601.77</v>
      </c>
      <c r="S49" s="33">
        <v>8160</v>
      </c>
      <c r="T49" s="33">
        <v>5000</v>
      </c>
      <c r="U49" s="33">
        <v>1360354.38</v>
      </c>
      <c r="V49" s="33">
        <v>453617.55</v>
      </c>
      <c r="W49" s="33">
        <v>4314493.75</v>
      </c>
      <c r="X49" s="33">
        <v>183781.63</v>
      </c>
      <c r="Y49" s="33">
        <v>68709.23</v>
      </c>
    </row>
    <row r="50" spans="1:25" ht="12.75">
      <c r="A50" s="34">
        <v>6</v>
      </c>
      <c r="B50" s="34">
        <v>9</v>
      </c>
      <c r="C50" s="34">
        <v>4</v>
      </c>
      <c r="D50" s="35">
        <v>2</v>
      </c>
      <c r="E50" s="36"/>
      <c r="F50" s="31" t="s">
        <v>274</v>
      </c>
      <c r="G50" s="56" t="s">
        <v>315</v>
      </c>
      <c r="H50" s="33">
        <v>10930898.2</v>
      </c>
      <c r="I50" s="33">
        <v>561579.94</v>
      </c>
      <c r="J50" s="33">
        <v>43959.53</v>
      </c>
      <c r="K50" s="33">
        <v>51087.08</v>
      </c>
      <c r="L50" s="33">
        <v>0</v>
      </c>
      <c r="M50" s="33">
        <v>121604.65</v>
      </c>
      <c r="N50" s="33">
        <v>1504283.47</v>
      </c>
      <c r="O50" s="33">
        <v>139768.65</v>
      </c>
      <c r="P50" s="33">
        <v>5925073.47</v>
      </c>
      <c r="Q50" s="33">
        <v>50497.49</v>
      </c>
      <c r="R50" s="33">
        <v>541503.09</v>
      </c>
      <c r="S50" s="33">
        <v>18479.85</v>
      </c>
      <c r="T50" s="33">
        <v>3711.28</v>
      </c>
      <c r="U50" s="33">
        <v>965765.18</v>
      </c>
      <c r="V50" s="33">
        <v>767907.6</v>
      </c>
      <c r="W50" s="33">
        <v>124800.19</v>
      </c>
      <c r="X50" s="33">
        <v>100725.58</v>
      </c>
      <c r="Y50" s="33">
        <v>10151.15</v>
      </c>
    </row>
    <row r="51" spans="1:25" ht="12.75">
      <c r="A51" s="34">
        <v>6</v>
      </c>
      <c r="B51" s="34">
        <v>9</v>
      </c>
      <c r="C51" s="34">
        <v>5</v>
      </c>
      <c r="D51" s="35">
        <v>2</v>
      </c>
      <c r="E51" s="36"/>
      <c r="F51" s="31" t="s">
        <v>274</v>
      </c>
      <c r="G51" s="56" t="s">
        <v>316</v>
      </c>
      <c r="H51" s="33">
        <v>29316319.12</v>
      </c>
      <c r="I51" s="33">
        <v>2252225.4</v>
      </c>
      <c r="J51" s="33">
        <v>0</v>
      </c>
      <c r="K51" s="33">
        <v>3346669.79</v>
      </c>
      <c r="L51" s="33">
        <v>1845</v>
      </c>
      <c r="M51" s="33">
        <v>64085.23</v>
      </c>
      <c r="N51" s="33">
        <v>2392127.03</v>
      </c>
      <c r="O51" s="33">
        <v>72996.18</v>
      </c>
      <c r="P51" s="33">
        <v>16330588.72</v>
      </c>
      <c r="Q51" s="33">
        <v>95429.72</v>
      </c>
      <c r="R51" s="33">
        <v>712816.19</v>
      </c>
      <c r="S51" s="33">
        <v>27139.6</v>
      </c>
      <c r="T51" s="33">
        <v>51881.15</v>
      </c>
      <c r="U51" s="33">
        <v>1465472.95</v>
      </c>
      <c r="V51" s="33">
        <v>1420778.02</v>
      </c>
      <c r="W51" s="33">
        <v>491603.76</v>
      </c>
      <c r="X51" s="33">
        <v>11510</v>
      </c>
      <c r="Y51" s="33">
        <v>579150.38</v>
      </c>
    </row>
    <row r="52" spans="1:25" ht="12.75">
      <c r="A52" s="34">
        <v>6</v>
      </c>
      <c r="B52" s="34">
        <v>5</v>
      </c>
      <c r="C52" s="34">
        <v>4</v>
      </c>
      <c r="D52" s="35">
        <v>2</v>
      </c>
      <c r="E52" s="36"/>
      <c r="F52" s="31" t="s">
        <v>274</v>
      </c>
      <c r="G52" s="56" t="s">
        <v>317</v>
      </c>
      <c r="H52" s="33">
        <v>12558366.69</v>
      </c>
      <c r="I52" s="33">
        <v>3532748.7</v>
      </c>
      <c r="J52" s="33">
        <v>25803.23</v>
      </c>
      <c r="K52" s="33">
        <v>2436707.35</v>
      </c>
      <c r="L52" s="33">
        <v>0</v>
      </c>
      <c r="M52" s="33">
        <v>8863.05</v>
      </c>
      <c r="N52" s="33">
        <v>891367.25</v>
      </c>
      <c r="O52" s="33">
        <v>141705.79</v>
      </c>
      <c r="P52" s="33">
        <v>3538056</v>
      </c>
      <c r="Q52" s="33">
        <v>5712</v>
      </c>
      <c r="R52" s="33">
        <v>359564.87</v>
      </c>
      <c r="S52" s="33">
        <v>0</v>
      </c>
      <c r="T52" s="33">
        <v>0</v>
      </c>
      <c r="U52" s="33">
        <v>1131973.3</v>
      </c>
      <c r="V52" s="33">
        <v>190321.12</v>
      </c>
      <c r="W52" s="33">
        <v>280826.8</v>
      </c>
      <c r="X52" s="33">
        <v>0</v>
      </c>
      <c r="Y52" s="33">
        <v>14717.23</v>
      </c>
    </row>
    <row r="53" spans="1:25" ht="12.75">
      <c r="A53" s="34">
        <v>6</v>
      </c>
      <c r="B53" s="34">
        <v>6</v>
      </c>
      <c r="C53" s="34">
        <v>3</v>
      </c>
      <c r="D53" s="35">
        <v>2</v>
      </c>
      <c r="E53" s="36"/>
      <c r="F53" s="31" t="s">
        <v>274</v>
      </c>
      <c r="G53" s="56" t="s">
        <v>318</v>
      </c>
      <c r="H53" s="33">
        <v>7847224.91</v>
      </c>
      <c r="I53" s="33">
        <v>204.82</v>
      </c>
      <c r="J53" s="33">
        <v>168066.92</v>
      </c>
      <c r="K53" s="33">
        <v>767458.79</v>
      </c>
      <c r="L53" s="33">
        <v>0</v>
      </c>
      <c r="M53" s="33">
        <v>1528587.98</v>
      </c>
      <c r="N53" s="33">
        <v>1238590.13</v>
      </c>
      <c r="O53" s="33">
        <v>1177525.19</v>
      </c>
      <c r="P53" s="33">
        <v>1456304.05</v>
      </c>
      <c r="Q53" s="33">
        <v>11279.74</v>
      </c>
      <c r="R53" s="33">
        <v>152503.21</v>
      </c>
      <c r="S53" s="33">
        <v>0</v>
      </c>
      <c r="T53" s="33">
        <v>0</v>
      </c>
      <c r="U53" s="33">
        <v>460158.03</v>
      </c>
      <c r="V53" s="33">
        <v>176949.84</v>
      </c>
      <c r="W53" s="33">
        <v>140971.41</v>
      </c>
      <c r="X53" s="33">
        <v>548271.62</v>
      </c>
      <c r="Y53" s="33">
        <v>20353.18</v>
      </c>
    </row>
    <row r="54" spans="1:25" ht="12.75">
      <c r="A54" s="34">
        <v>6</v>
      </c>
      <c r="B54" s="34">
        <v>7</v>
      </c>
      <c r="C54" s="34">
        <v>4</v>
      </c>
      <c r="D54" s="35">
        <v>2</v>
      </c>
      <c r="E54" s="36"/>
      <c r="F54" s="31" t="s">
        <v>274</v>
      </c>
      <c r="G54" s="56" t="s">
        <v>319</v>
      </c>
      <c r="H54" s="33">
        <v>11969797.29</v>
      </c>
      <c r="I54" s="33">
        <v>5731.35</v>
      </c>
      <c r="J54" s="33">
        <v>151616.66</v>
      </c>
      <c r="K54" s="33">
        <v>38245.61</v>
      </c>
      <c r="L54" s="33">
        <v>0</v>
      </c>
      <c r="M54" s="33">
        <v>25371.4</v>
      </c>
      <c r="N54" s="33">
        <v>2171054.16</v>
      </c>
      <c r="O54" s="33">
        <v>221201.23</v>
      </c>
      <c r="P54" s="33">
        <v>5218853.54</v>
      </c>
      <c r="Q54" s="33">
        <v>27891.39</v>
      </c>
      <c r="R54" s="33">
        <v>1286678.76</v>
      </c>
      <c r="S54" s="33">
        <v>39672.32</v>
      </c>
      <c r="T54" s="33">
        <v>0</v>
      </c>
      <c r="U54" s="33">
        <v>1651020.1</v>
      </c>
      <c r="V54" s="33">
        <v>509435.94</v>
      </c>
      <c r="W54" s="33">
        <v>284096.57</v>
      </c>
      <c r="X54" s="33">
        <v>126160.6</v>
      </c>
      <c r="Y54" s="33">
        <v>212767.66</v>
      </c>
    </row>
    <row r="55" spans="1:25" ht="12.75">
      <c r="A55" s="34">
        <v>6</v>
      </c>
      <c r="B55" s="34">
        <v>20</v>
      </c>
      <c r="C55" s="34">
        <v>2</v>
      </c>
      <c r="D55" s="35">
        <v>2</v>
      </c>
      <c r="E55" s="36"/>
      <c r="F55" s="31" t="s">
        <v>274</v>
      </c>
      <c r="G55" s="56" t="s">
        <v>320</v>
      </c>
      <c r="H55" s="33">
        <v>4672982.06</v>
      </c>
      <c r="I55" s="33">
        <v>967.09</v>
      </c>
      <c r="J55" s="33">
        <v>201088.12</v>
      </c>
      <c r="K55" s="33">
        <v>35283.64</v>
      </c>
      <c r="L55" s="33">
        <v>0</v>
      </c>
      <c r="M55" s="33">
        <v>19791.04</v>
      </c>
      <c r="N55" s="33">
        <v>796230.53</v>
      </c>
      <c r="O55" s="33">
        <v>40029.96</v>
      </c>
      <c r="P55" s="33">
        <v>2193748.82</v>
      </c>
      <c r="Q55" s="33">
        <v>6201.24</v>
      </c>
      <c r="R55" s="33">
        <v>474063.52</v>
      </c>
      <c r="S55" s="33">
        <v>0</v>
      </c>
      <c r="T55" s="33">
        <v>11185.68</v>
      </c>
      <c r="U55" s="33">
        <v>467775.03</v>
      </c>
      <c r="V55" s="33">
        <v>214775.84</v>
      </c>
      <c r="W55" s="33">
        <v>172200</v>
      </c>
      <c r="X55" s="33">
        <v>0</v>
      </c>
      <c r="Y55" s="33">
        <v>39641.55</v>
      </c>
    </row>
    <row r="56" spans="1:25" ht="12.75">
      <c r="A56" s="34">
        <v>6</v>
      </c>
      <c r="B56" s="34">
        <v>19</v>
      </c>
      <c r="C56" s="34">
        <v>2</v>
      </c>
      <c r="D56" s="35">
        <v>2</v>
      </c>
      <c r="E56" s="36"/>
      <c r="F56" s="31" t="s">
        <v>274</v>
      </c>
      <c r="G56" s="56" t="s">
        <v>321</v>
      </c>
      <c r="H56" s="33">
        <v>3785379.77</v>
      </c>
      <c r="I56" s="33">
        <v>22094.23</v>
      </c>
      <c r="J56" s="33">
        <v>90500.91</v>
      </c>
      <c r="K56" s="33">
        <v>114226.24</v>
      </c>
      <c r="L56" s="33">
        <v>0</v>
      </c>
      <c r="M56" s="33">
        <v>103635.06</v>
      </c>
      <c r="N56" s="33">
        <v>930420.58</v>
      </c>
      <c r="O56" s="33">
        <v>159364.1</v>
      </c>
      <c r="P56" s="33">
        <v>972245.49</v>
      </c>
      <c r="Q56" s="33">
        <v>1180.5</v>
      </c>
      <c r="R56" s="33">
        <v>489829.92</v>
      </c>
      <c r="S56" s="33">
        <v>0</v>
      </c>
      <c r="T56" s="33">
        <v>0</v>
      </c>
      <c r="U56" s="33">
        <v>559598.98</v>
      </c>
      <c r="V56" s="33">
        <v>103655.13</v>
      </c>
      <c r="W56" s="33">
        <v>98131.8</v>
      </c>
      <c r="X56" s="33">
        <v>103320.73</v>
      </c>
      <c r="Y56" s="33">
        <v>37176.1</v>
      </c>
    </row>
    <row r="57" spans="1:25" ht="12.75">
      <c r="A57" s="34">
        <v>6</v>
      </c>
      <c r="B57" s="34">
        <v>19</v>
      </c>
      <c r="C57" s="34">
        <v>3</v>
      </c>
      <c r="D57" s="35">
        <v>2</v>
      </c>
      <c r="E57" s="36"/>
      <c r="F57" s="31" t="s">
        <v>274</v>
      </c>
      <c r="G57" s="56" t="s">
        <v>322</v>
      </c>
      <c r="H57" s="33">
        <v>4368007.84</v>
      </c>
      <c r="I57" s="33">
        <v>1.46</v>
      </c>
      <c r="J57" s="33">
        <v>0</v>
      </c>
      <c r="K57" s="33">
        <v>86948.48</v>
      </c>
      <c r="L57" s="33">
        <v>2874.28</v>
      </c>
      <c r="M57" s="33">
        <v>79116.01</v>
      </c>
      <c r="N57" s="33">
        <v>754143.6</v>
      </c>
      <c r="O57" s="33">
        <v>34676.13</v>
      </c>
      <c r="P57" s="33">
        <v>1867987.78</v>
      </c>
      <c r="Q57" s="33">
        <v>7868.4</v>
      </c>
      <c r="R57" s="33">
        <v>321642.53</v>
      </c>
      <c r="S57" s="33">
        <v>0</v>
      </c>
      <c r="T57" s="33">
        <v>0</v>
      </c>
      <c r="U57" s="33">
        <v>776627.17</v>
      </c>
      <c r="V57" s="33">
        <v>69347.48</v>
      </c>
      <c r="W57" s="33">
        <v>262116.89</v>
      </c>
      <c r="X57" s="33">
        <v>35614.64</v>
      </c>
      <c r="Y57" s="33">
        <v>69042.99</v>
      </c>
    </row>
    <row r="58" spans="1:25" ht="12.75">
      <c r="A58" s="34">
        <v>6</v>
      </c>
      <c r="B58" s="34">
        <v>4</v>
      </c>
      <c r="C58" s="34">
        <v>3</v>
      </c>
      <c r="D58" s="35">
        <v>2</v>
      </c>
      <c r="E58" s="36"/>
      <c r="F58" s="31" t="s">
        <v>274</v>
      </c>
      <c r="G58" s="56" t="s">
        <v>323</v>
      </c>
      <c r="H58" s="33">
        <v>6388392.54</v>
      </c>
      <c r="I58" s="33">
        <v>8423.78</v>
      </c>
      <c r="J58" s="33">
        <v>0</v>
      </c>
      <c r="K58" s="33">
        <v>22205</v>
      </c>
      <c r="L58" s="33">
        <v>0</v>
      </c>
      <c r="M58" s="33">
        <v>2955.3</v>
      </c>
      <c r="N58" s="33">
        <v>960097.16</v>
      </c>
      <c r="O58" s="33">
        <v>37239.76</v>
      </c>
      <c r="P58" s="33">
        <v>3006023.42</v>
      </c>
      <c r="Q58" s="33">
        <v>14144.31</v>
      </c>
      <c r="R58" s="33">
        <v>585023.06</v>
      </c>
      <c r="S58" s="33">
        <v>41886</v>
      </c>
      <c r="T58" s="33">
        <v>0</v>
      </c>
      <c r="U58" s="33">
        <v>744119.81</v>
      </c>
      <c r="V58" s="33">
        <v>531530.51</v>
      </c>
      <c r="W58" s="33">
        <v>374860</v>
      </c>
      <c r="X58" s="33">
        <v>8511.54</v>
      </c>
      <c r="Y58" s="33">
        <v>51372.89</v>
      </c>
    </row>
    <row r="59" spans="1:25" ht="12.75">
      <c r="A59" s="34">
        <v>6</v>
      </c>
      <c r="B59" s="34">
        <v>4</v>
      </c>
      <c r="C59" s="34">
        <v>4</v>
      </c>
      <c r="D59" s="35">
        <v>2</v>
      </c>
      <c r="E59" s="36"/>
      <c r="F59" s="31" t="s">
        <v>274</v>
      </c>
      <c r="G59" s="56" t="s">
        <v>277</v>
      </c>
      <c r="H59" s="33">
        <v>17955756.29</v>
      </c>
      <c r="I59" s="33">
        <v>85982.25</v>
      </c>
      <c r="J59" s="33">
        <v>134160.71</v>
      </c>
      <c r="K59" s="33">
        <v>4932701.38</v>
      </c>
      <c r="L59" s="33">
        <v>0</v>
      </c>
      <c r="M59" s="33">
        <v>44319.83</v>
      </c>
      <c r="N59" s="33">
        <v>2808942.57</v>
      </c>
      <c r="O59" s="33">
        <v>271949.46</v>
      </c>
      <c r="P59" s="33">
        <v>5303483.79</v>
      </c>
      <c r="Q59" s="33">
        <v>7605.6</v>
      </c>
      <c r="R59" s="33">
        <v>914982.13</v>
      </c>
      <c r="S59" s="33">
        <v>4160</v>
      </c>
      <c r="T59" s="33">
        <v>6847.56</v>
      </c>
      <c r="U59" s="33">
        <v>1540882.21</v>
      </c>
      <c r="V59" s="33">
        <v>1008059.37</v>
      </c>
      <c r="W59" s="33">
        <v>610147.05</v>
      </c>
      <c r="X59" s="33">
        <v>192955.2</v>
      </c>
      <c r="Y59" s="33">
        <v>88577.18</v>
      </c>
    </row>
    <row r="60" spans="1:25" ht="12.75">
      <c r="A60" s="34">
        <v>6</v>
      </c>
      <c r="B60" s="34">
        <v>9</v>
      </c>
      <c r="C60" s="34">
        <v>6</v>
      </c>
      <c r="D60" s="35">
        <v>2</v>
      </c>
      <c r="E60" s="36"/>
      <c r="F60" s="31" t="s">
        <v>274</v>
      </c>
      <c r="G60" s="56" t="s">
        <v>324</v>
      </c>
      <c r="H60" s="33">
        <v>14177151.76</v>
      </c>
      <c r="I60" s="33">
        <v>110184.14</v>
      </c>
      <c r="J60" s="33">
        <v>0</v>
      </c>
      <c r="K60" s="33">
        <v>4868545.78</v>
      </c>
      <c r="L60" s="33">
        <v>0</v>
      </c>
      <c r="M60" s="33">
        <v>41467.56</v>
      </c>
      <c r="N60" s="33">
        <v>1402257.35</v>
      </c>
      <c r="O60" s="33">
        <v>150026.65</v>
      </c>
      <c r="P60" s="33">
        <v>5221662.07</v>
      </c>
      <c r="Q60" s="33">
        <v>28512.45</v>
      </c>
      <c r="R60" s="33">
        <v>562422.66</v>
      </c>
      <c r="S60" s="33">
        <v>0</v>
      </c>
      <c r="T60" s="33">
        <v>500</v>
      </c>
      <c r="U60" s="33">
        <v>907962.09</v>
      </c>
      <c r="V60" s="33">
        <v>348928.33</v>
      </c>
      <c r="W60" s="33">
        <v>218413.95</v>
      </c>
      <c r="X60" s="33">
        <v>144400</v>
      </c>
      <c r="Y60" s="33">
        <v>171868.73</v>
      </c>
    </row>
    <row r="61" spans="1:25" ht="12.75">
      <c r="A61" s="34">
        <v>6</v>
      </c>
      <c r="B61" s="34">
        <v>13</v>
      </c>
      <c r="C61" s="34">
        <v>2</v>
      </c>
      <c r="D61" s="35">
        <v>2</v>
      </c>
      <c r="E61" s="36"/>
      <c r="F61" s="31" t="s">
        <v>274</v>
      </c>
      <c r="G61" s="56" t="s">
        <v>325</v>
      </c>
      <c r="H61" s="33">
        <v>5790884.6</v>
      </c>
      <c r="I61" s="33">
        <v>0</v>
      </c>
      <c r="J61" s="33">
        <v>37466.89</v>
      </c>
      <c r="K61" s="33">
        <v>859476.96</v>
      </c>
      <c r="L61" s="33">
        <v>0</v>
      </c>
      <c r="M61" s="33">
        <v>23092.08</v>
      </c>
      <c r="N61" s="33">
        <v>1075456.54</v>
      </c>
      <c r="O61" s="33">
        <v>132381.93</v>
      </c>
      <c r="P61" s="33">
        <v>2011494.21</v>
      </c>
      <c r="Q61" s="33">
        <v>6169.81</v>
      </c>
      <c r="R61" s="33">
        <v>318466.69</v>
      </c>
      <c r="S61" s="33">
        <v>9920</v>
      </c>
      <c r="T61" s="33">
        <v>0</v>
      </c>
      <c r="U61" s="33">
        <v>488260.02</v>
      </c>
      <c r="V61" s="33">
        <v>325626.46</v>
      </c>
      <c r="W61" s="33">
        <v>298500</v>
      </c>
      <c r="X61" s="33">
        <v>179785.56</v>
      </c>
      <c r="Y61" s="33">
        <v>24787.45</v>
      </c>
    </row>
    <row r="62" spans="1:25" ht="12.75">
      <c r="A62" s="34">
        <v>6</v>
      </c>
      <c r="B62" s="34">
        <v>14</v>
      </c>
      <c r="C62" s="34">
        <v>3</v>
      </c>
      <c r="D62" s="35">
        <v>2</v>
      </c>
      <c r="E62" s="36"/>
      <c r="F62" s="31" t="s">
        <v>274</v>
      </c>
      <c r="G62" s="56" t="s">
        <v>326</v>
      </c>
      <c r="H62" s="33">
        <v>5496290.07</v>
      </c>
      <c r="I62" s="33">
        <v>1347324.45</v>
      </c>
      <c r="J62" s="33">
        <v>137167.37</v>
      </c>
      <c r="K62" s="33">
        <v>156153.95</v>
      </c>
      <c r="L62" s="33">
        <v>0</v>
      </c>
      <c r="M62" s="33">
        <v>47589.38</v>
      </c>
      <c r="N62" s="33">
        <v>824178.53</v>
      </c>
      <c r="O62" s="33">
        <v>32334.18</v>
      </c>
      <c r="P62" s="33">
        <v>1450460.65</v>
      </c>
      <c r="Q62" s="33">
        <v>12126.85</v>
      </c>
      <c r="R62" s="33">
        <v>294108.7</v>
      </c>
      <c r="S62" s="33">
        <v>0</v>
      </c>
      <c r="T62" s="33">
        <v>0</v>
      </c>
      <c r="U62" s="33">
        <v>806757.33</v>
      </c>
      <c r="V62" s="33">
        <v>184598.74</v>
      </c>
      <c r="W62" s="33">
        <v>150370.03</v>
      </c>
      <c r="X62" s="33">
        <v>20000</v>
      </c>
      <c r="Y62" s="33">
        <v>33119.91</v>
      </c>
    </row>
    <row r="63" spans="1:25" ht="12.75">
      <c r="A63" s="34">
        <v>6</v>
      </c>
      <c r="B63" s="34">
        <v>1</v>
      </c>
      <c r="C63" s="34">
        <v>5</v>
      </c>
      <c r="D63" s="35">
        <v>2</v>
      </c>
      <c r="E63" s="36"/>
      <c r="F63" s="31" t="s">
        <v>274</v>
      </c>
      <c r="G63" s="56" t="s">
        <v>327</v>
      </c>
      <c r="H63" s="33">
        <v>8701706.82</v>
      </c>
      <c r="I63" s="33">
        <v>26326.94</v>
      </c>
      <c r="J63" s="33">
        <v>373717.62</v>
      </c>
      <c r="K63" s="33">
        <v>157208.47</v>
      </c>
      <c r="L63" s="33">
        <v>0</v>
      </c>
      <c r="M63" s="33">
        <v>45961.48</v>
      </c>
      <c r="N63" s="33">
        <v>1462680.06</v>
      </c>
      <c r="O63" s="33">
        <v>58443.73</v>
      </c>
      <c r="P63" s="33">
        <v>3203910.63</v>
      </c>
      <c r="Q63" s="33">
        <v>7465.2</v>
      </c>
      <c r="R63" s="33">
        <v>582552.39</v>
      </c>
      <c r="S63" s="33">
        <v>4866</v>
      </c>
      <c r="T63" s="33">
        <v>3110</v>
      </c>
      <c r="U63" s="33">
        <v>584924.48</v>
      </c>
      <c r="V63" s="33">
        <v>432242.85</v>
      </c>
      <c r="W63" s="33">
        <v>311860.89</v>
      </c>
      <c r="X63" s="33">
        <v>1437297.14</v>
      </c>
      <c r="Y63" s="33">
        <v>9138.94</v>
      </c>
    </row>
    <row r="64" spans="1:25" ht="12.75">
      <c r="A64" s="34">
        <v>6</v>
      </c>
      <c r="B64" s="34">
        <v>18</v>
      </c>
      <c r="C64" s="34">
        <v>3</v>
      </c>
      <c r="D64" s="35">
        <v>2</v>
      </c>
      <c r="E64" s="36"/>
      <c r="F64" s="31" t="s">
        <v>274</v>
      </c>
      <c r="G64" s="56" t="s">
        <v>328</v>
      </c>
      <c r="H64" s="33">
        <v>4044715.59</v>
      </c>
      <c r="I64" s="33">
        <v>10855.19</v>
      </c>
      <c r="J64" s="33">
        <v>58585.72</v>
      </c>
      <c r="K64" s="33">
        <v>46071.8</v>
      </c>
      <c r="L64" s="33">
        <v>0</v>
      </c>
      <c r="M64" s="33">
        <v>8661.9</v>
      </c>
      <c r="N64" s="33">
        <v>968541.35</v>
      </c>
      <c r="O64" s="33">
        <v>84558.22</v>
      </c>
      <c r="P64" s="33">
        <v>1397109.63</v>
      </c>
      <c r="Q64" s="33">
        <v>2868.8</v>
      </c>
      <c r="R64" s="33">
        <v>193315</v>
      </c>
      <c r="S64" s="33">
        <v>17529.51</v>
      </c>
      <c r="T64" s="33">
        <v>0</v>
      </c>
      <c r="U64" s="33">
        <v>497454.42</v>
      </c>
      <c r="V64" s="33">
        <v>327525</v>
      </c>
      <c r="W64" s="33">
        <v>292770.7</v>
      </c>
      <c r="X64" s="33">
        <v>75000</v>
      </c>
      <c r="Y64" s="33">
        <v>63868.35</v>
      </c>
    </row>
    <row r="65" spans="1:25" ht="12.75">
      <c r="A65" s="34">
        <v>6</v>
      </c>
      <c r="B65" s="34">
        <v>9</v>
      </c>
      <c r="C65" s="34">
        <v>7</v>
      </c>
      <c r="D65" s="35">
        <v>2</v>
      </c>
      <c r="E65" s="36"/>
      <c r="F65" s="31" t="s">
        <v>274</v>
      </c>
      <c r="G65" s="56" t="s">
        <v>329</v>
      </c>
      <c r="H65" s="33">
        <v>19467367.49</v>
      </c>
      <c r="I65" s="33">
        <v>508472.51</v>
      </c>
      <c r="J65" s="33">
        <v>0</v>
      </c>
      <c r="K65" s="33">
        <v>740978.13</v>
      </c>
      <c r="L65" s="33">
        <v>0</v>
      </c>
      <c r="M65" s="33">
        <v>2324710.79</v>
      </c>
      <c r="N65" s="33">
        <v>2681959.42</v>
      </c>
      <c r="O65" s="33">
        <v>161793.71</v>
      </c>
      <c r="P65" s="33">
        <v>8624050.93</v>
      </c>
      <c r="Q65" s="33">
        <v>61441.1</v>
      </c>
      <c r="R65" s="33">
        <v>846117.55</v>
      </c>
      <c r="S65" s="33">
        <v>35475.67</v>
      </c>
      <c r="T65" s="33">
        <v>6946</v>
      </c>
      <c r="U65" s="33">
        <v>1639922.91</v>
      </c>
      <c r="V65" s="33">
        <v>1062312.82</v>
      </c>
      <c r="W65" s="33">
        <v>513089.45</v>
      </c>
      <c r="X65" s="33">
        <v>96138.33</v>
      </c>
      <c r="Y65" s="33">
        <v>163958.17</v>
      </c>
    </row>
    <row r="66" spans="1:25" ht="12.75">
      <c r="A66" s="34">
        <v>6</v>
      </c>
      <c r="B66" s="34">
        <v>8</v>
      </c>
      <c r="C66" s="34">
        <v>4</v>
      </c>
      <c r="D66" s="35">
        <v>2</v>
      </c>
      <c r="E66" s="36"/>
      <c r="F66" s="31" t="s">
        <v>274</v>
      </c>
      <c r="G66" s="56" t="s">
        <v>330</v>
      </c>
      <c r="H66" s="33">
        <v>3188282.53</v>
      </c>
      <c r="I66" s="33">
        <v>39244.94</v>
      </c>
      <c r="J66" s="33">
        <v>42391.97</v>
      </c>
      <c r="K66" s="33">
        <v>8549.3</v>
      </c>
      <c r="L66" s="33">
        <v>0</v>
      </c>
      <c r="M66" s="33">
        <v>12228.46</v>
      </c>
      <c r="N66" s="33">
        <v>792120.51</v>
      </c>
      <c r="O66" s="33">
        <v>150155.4</v>
      </c>
      <c r="P66" s="33">
        <v>1102333.23</v>
      </c>
      <c r="Q66" s="33">
        <v>19274.41</v>
      </c>
      <c r="R66" s="33">
        <v>344535.1</v>
      </c>
      <c r="S66" s="33">
        <v>0</v>
      </c>
      <c r="T66" s="33">
        <v>0</v>
      </c>
      <c r="U66" s="33">
        <v>362162.47</v>
      </c>
      <c r="V66" s="33">
        <v>194876.9</v>
      </c>
      <c r="W66" s="33">
        <v>118214.24</v>
      </c>
      <c r="X66" s="33">
        <v>0</v>
      </c>
      <c r="Y66" s="33">
        <v>2195.6</v>
      </c>
    </row>
    <row r="67" spans="1:25" ht="12.75">
      <c r="A67" s="34">
        <v>6</v>
      </c>
      <c r="B67" s="34">
        <v>3</v>
      </c>
      <c r="C67" s="34">
        <v>6</v>
      </c>
      <c r="D67" s="35">
        <v>2</v>
      </c>
      <c r="E67" s="36"/>
      <c r="F67" s="31" t="s">
        <v>274</v>
      </c>
      <c r="G67" s="56" t="s">
        <v>331</v>
      </c>
      <c r="H67" s="33">
        <v>5444193.24</v>
      </c>
      <c r="I67" s="33">
        <v>8186.63</v>
      </c>
      <c r="J67" s="33">
        <v>500</v>
      </c>
      <c r="K67" s="33">
        <v>159385.77</v>
      </c>
      <c r="L67" s="33">
        <v>0</v>
      </c>
      <c r="M67" s="33">
        <v>2739.15</v>
      </c>
      <c r="N67" s="33">
        <v>819887.68</v>
      </c>
      <c r="O67" s="33">
        <v>20862.58</v>
      </c>
      <c r="P67" s="33">
        <v>2481352.41</v>
      </c>
      <c r="Q67" s="33">
        <v>15956.16</v>
      </c>
      <c r="R67" s="33">
        <v>518852.31</v>
      </c>
      <c r="S67" s="33">
        <v>0</v>
      </c>
      <c r="T67" s="33">
        <v>0</v>
      </c>
      <c r="U67" s="33">
        <v>752888.97</v>
      </c>
      <c r="V67" s="33">
        <v>412951.34</v>
      </c>
      <c r="W67" s="33">
        <v>185590.58</v>
      </c>
      <c r="X67" s="33">
        <v>39000</v>
      </c>
      <c r="Y67" s="33">
        <v>26039.66</v>
      </c>
    </row>
    <row r="68" spans="1:25" ht="12.75">
      <c r="A68" s="34">
        <v>6</v>
      </c>
      <c r="B68" s="34">
        <v>12</v>
      </c>
      <c r="C68" s="34">
        <v>3</v>
      </c>
      <c r="D68" s="35">
        <v>2</v>
      </c>
      <c r="E68" s="36"/>
      <c r="F68" s="31" t="s">
        <v>274</v>
      </c>
      <c r="G68" s="56" t="s">
        <v>332</v>
      </c>
      <c r="H68" s="33">
        <v>7618178.96</v>
      </c>
      <c r="I68" s="33">
        <v>81729.8</v>
      </c>
      <c r="J68" s="33">
        <v>0</v>
      </c>
      <c r="K68" s="33">
        <v>44072.89</v>
      </c>
      <c r="L68" s="33">
        <v>0</v>
      </c>
      <c r="M68" s="33">
        <v>50715.79</v>
      </c>
      <c r="N68" s="33">
        <v>1086483.4</v>
      </c>
      <c r="O68" s="33">
        <v>273207.49</v>
      </c>
      <c r="P68" s="33">
        <v>3244273.59</v>
      </c>
      <c r="Q68" s="33">
        <v>7640</v>
      </c>
      <c r="R68" s="33">
        <v>615875.35</v>
      </c>
      <c r="S68" s="33">
        <v>3024.76</v>
      </c>
      <c r="T68" s="33">
        <v>0</v>
      </c>
      <c r="U68" s="33">
        <v>1142023.14</v>
      </c>
      <c r="V68" s="33">
        <v>315608.3</v>
      </c>
      <c r="W68" s="33">
        <v>519471.54</v>
      </c>
      <c r="X68" s="33">
        <v>25000</v>
      </c>
      <c r="Y68" s="33">
        <v>209052.91</v>
      </c>
    </row>
    <row r="69" spans="1:25" ht="12.75">
      <c r="A69" s="34">
        <v>6</v>
      </c>
      <c r="B69" s="34">
        <v>15</v>
      </c>
      <c r="C69" s="34">
        <v>4</v>
      </c>
      <c r="D69" s="35">
        <v>2</v>
      </c>
      <c r="E69" s="36"/>
      <c r="F69" s="31" t="s">
        <v>274</v>
      </c>
      <c r="G69" s="56" t="s">
        <v>333</v>
      </c>
      <c r="H69" s="33">
        <v>10764073.27</v>
      </c>
      <c r="I69" s="33">
        <v>251.36</v>
      </c>
      <c r="J69" s="33">
        <v>95671.84</v>
      </c>
      <c r="K69" s="33">
        <v>425907.82</v>
      </c>
      <c r="L69" s="33">
        <v>0</v>
      </c>
      <c r="M69" s="33">
        <v>44064.58</v>
      </c>
      <c r="N69" s="33">
        <v>1318777.38</v>
      </c>
      <c r="O69" s="33">
        <v>80173.39</v>
      </c>
      <c r="P69" s="33">
        <v>5640202.08</v>
      </c>
      <c r="Q69" s="33">
        <v>18430.31</v>
      </c>
      <c r="R69" s="33">
        <v>564498.89</v>
      </c>
      <c r="S69" s="33">
        <v>0</v>
      </c>
      <c r="T69" s="33">
        <v>0</v>
      </c>
      <c r="U69" s="33">
        <v>1278261.24</v>
      </c>
      <c r="V69" s="33">
        <v>470705.04</v>
      </c>
      <c r="W69" s="33">
        <v>531553.91</v>
      </c>
      <c r="X69" s="33">
        <v>158710.72</v>
      </c>
      <c r="Y69" s="33">
        <v>136864.71</v>
      </c>
    </row>
    <row r="70" spans="1:25" ht="12.75">
      <c r="A70" s="34">
        <v>6</v>
      </c>
      <c r="B70" s="34">
        <v>16</v>
      </c>
      <c r="C70" s="34">
        <v>2</v>
      </c>
      <c r="D70" s="35">
        <v>2</v>
      </c>
      <c r="E70" s="36"/>
      <c r="F70" s="31" t="s">
        <v>274</v>
      </c>
      <c r="G70" s="56" t="s">
        <v>334</v>
      </c>
      <c r="H70" s="33">
        <v>9054227.46</v>
      </c>
      <c r="I70" s="33">
        <v>183042.51</v>
      </c>
      <c r="J70" s="33">
        <v>0</v>
      </c>
      <c r="K70" s="33">
        <v>192629.38</v>
      </c>
      <c r="L70" s="33">
        <v>0</v>
      </c>
      <c r="M70" s="33">
        <v>3609.38</v>
      </c>
      <c r="N70" s="33">
        <v>1553315.74</v>
      </c>
      <c r="O70" s="33">
        <v>218644.25</v>
      </c>
      <c r="P70" s="33">
        <v>4623759.02</v>
      </c>
      <c r="Q70" s="33">
        <v>12812.06</v>
      </c>
      <c r="R70" s="33">
        <v>457880.4</v>
      </c>
      <c r="S70" s="33">
        <v>920</v>
      </c>
      <c r="T70" s="33">
        <v>8600.86</v>
      </c>
      <c r="U70" s="33">
        <v>1060661.84</v>
      </c>
      <c r="V70" s="33">
        <v>358620.49</v>
      </c>
      <c r="W70" s="33">
        <v>221723.08</v>
      </c>
      <c r="X70" s="33">
        <v>33064.39</v>
      </c>
      <c r="Y70" s="33">
        <v>124944.06</v>
      </c>
    </row>
    <row r="71" spans="1:25" ht="12.75">
      <c r="A71" s="34">
        <v>6</v>
      </c>
      <c r="B71" s="34">
        <v>1</v>
      </c>
      <c r="C71" s="34">
        <v>6</v>
      </c>
      <c r="D71" s="35">
        <v>2</v>
      </c>
      <c r="E71" s="36"/>
      <c r="F71" s="31" t="s">
        <v>274</v>
      </c>
      <c r="G71" s="56" t="s">
        <v>335</v>
      </c>
      <c r="H71" s="33">
        <v>5741947.23</v>
      </c>
      <c r="I71" s="33">
        <v>616671.48</v>
      </c>
      <c r="J71" s="33">
        <v>57975.75</v>
      </c>
      <c r="K71" s="33">
        <v>40590</v>
      </c>
      <c r="L71" s="33">
        <v>0</v>
      </c>
      <c r="M71" s="33">
        <v>4777.35</v>
      </c>
      <c r="N71" s="33">
        <v>1239690.47</v>
      </c>
      <c r="O71" s="33">
        <v>53858.82</v>
      </c>
      <c r="P71" s="33">
        <v>1927079.18</v>
      </c>
      <c r="Q71" s="33">
        <v>12435.55</v>
      </c>
      <c r="R71" s="33">
        <v>700354.64</v>
      </c>
      <c r="S71" s="33">
        <v>59349.64</v>
      </c>
      <c r="T71" s="33">
        <v>0</v>
      </c>
      <c r="U71" s="33">
        <v>331626.44</v>
      </c>
      <c r="V71" s="33">
        <v>252807.28</v>
      </c>
      <c r="W71" s="33">
        <v>366382.74</v>
      </c>
      <c r="X71" s="33">
        <v>2500.15</v>
      </c>
      <c r="Y71" s="33">
        <v>75847.74</v>
      </c>
    </row>
    <row r="72" spans="1:25" ht="12.75">
      <c r="A72" s="34">
        <v>6</v>
      </c>
      <c r="B72" s="34">
        <v>15</v>
      </c>
      <c r="C72" s="34">
        <v>5</v>
      </c>
      <c r="D72" s="35">
        <v>2</v>
      </c>
      <c r="E72" s="36"/>
      <c r="F72" s="31" t="s">
        <v>274</v>
      </c>
      <c r="G72" s="56" t="s">
        <v>336</v>
      </c>
      <c r="H72" s="33">
        <v>6248195.64</v>
      </c>
      <c r="I72" s="33">
        <v>6352.75</v>
      </c>
      <c r="J72" s="33">
        <v>98354.13</v>
      </c>
      <c r="K72" s="33">
        <v>106341.74</v>
      </c>
      <c r="L72" s="33">
        <v>0</v>
      </c>
      <c r="M72" s="33">
        <v>150643.56</v>
      </c>
      <c r="N72" s="33">
        <v>816910.08</v>
      </c>
      <c r="O72" s="33">
        <v>211772.74</v>
      </c>
      <c r="P72" s="33">
        <v>3133061.52</v>
      </c>
      <c r="Q72" s="33">
        <v>13356.7</v>
      </c>
      <c r="R72" s="33">
        <v>387273.63</v>
      </c>
      <c r="S72" s="33">
        <v>14560</v>
      </c>
      <c r="T72" s="33">
        <v>4890</v>
      </c>
      <c r="U72" s="33">
        <v>429061.04</v>
      </c>
      <c r="V72" s="33">
        <v>357935.25</v>
      </c>
      <c r="W72" s="33">
        <v>311454.78</v>
      </c>
      <c r="X72" s="33">
        <v>71773.85</v>
      </c>
      <c r="Y72" s="33">
        <v>134453.87</v>
      </c>
    </row>
    <row r="73" spans="1:25" ht="12.75">
      <c r="A73" s="34">
        <v>6</v>
      </c>
      <c r="B73" s="34">
        <v>20</v>
      </c>
      <c r="C73" s="34">
        <v>3</v>
      </c>
      <c r="D73" s="35">
        <v>2</v>
      </c>
      <c r="E73" s="36"/>
      <c r="F73" s="31" t="s">
        <v>274</v>
      </c>
      <c r="G73" s="56" t="s">
        <v>337</v>
      </c>
      <c r="H73" s="33">
        <v>6751558.58</v>
      </c>
      <c r="I73" s="33">
        <v>7363.28</v>
      </c>
      <c r="J73" s="33">
        <v>69232.92</v>
      </c>
      <c r="K73" s="33">
        <v>55718.02</v>
      </c>
      <c r="L73" s="33">
        <v>40</v>
      </c>
      <c r="M73" s="33">
        <v>86252.86</v>
      </c>
      <c r="N73" s="33">
        <v>1464633.12</v>
      </c>
      <c r="O73" s="33">
        <v>51437.75</v>
      </c>
      <c r="P73" s="33">
        <v>2716344.1</v>
      </c>
      <c r="Q73" s="33">
        <v>2351.34</v>
      </c>
      <c r="R73" s="33">
        <v>665252.97</v>
      </c>
      <c r="S73" s="33">
        <v>69684.09</v>
      </c>
      <c r="T73" s="33">
        <v>620</v>
      </c>
      <c r="U73" s="33">
        <v>826497.5</v>
      </c>
      <c r="V73" s="33">
        <v>462404.12</v>
      </c>
      <c r="W73" s="33">
        <v>227518.43</v>
      </c>
      <c r="X73" s="33">
        <v>24300</v>
      </c>
      <c r="Y73" s="33">
        <v>21908.08</v>
      </c>
    </row>
    <row r="74" spans="1:25" ht="12.75">
      <c r="A74" s="34">
        <v>6</v>
      </c>
      <c r="B74" s="34">
        <v>9</v>
      </c>
      <c r="C74" s="34">
        <v>8</v>
      </c>
      <c r="D74" s="35">
        <v>2</v>
      </c>
      <c r="E74" s="36"/>
      <c r="F74" s="31" t="s">
        <v>274</v>
      </c>
      <c r="G74" s="56" t="s">
        <v>338</v>
      </c>
      <c r="H74" s="33">
        <v>24653931.6</v>
      </c>
      <c r="I74" s="33">
        <v>3033219.7</v>
      </c>
      <c r="J74" s="33">
        <v>169040.97</v>
      </c>
      <c r="K74" s="33">
        <v>4043001.14</v>
      </c>
      <c r="L74" s="33">
        <v>3500</v>
      </c>
      <c r="M74" s="33">
        <v>100281.95</v>
      </c>
      <c r="N74" s="33">
        <v>2554918.09</v>
      </c>
      <c r="O74" s="33">
        <v>172343.16</v>
      </c>
      <c r="P74" s="33">
        <v>8164769.76</v>
      </c>
      <c r="Q74" s="33">
        <v>22574.44</v>
      </c>
      <c r="R74" s="33">
        <v>1047947.34</v>
      </c>
      <c r="S74" s="33">
        <v>99066.75</v>
      </c>
      <c r="T74" s="33">
        <v>29235.06</v>
      </c>
      <c r="U74" s="33">
        <v>1846783.24</v>
      </c>
      <c r="V74" s="33">
        <v>1973193.69</v>
      </c>
      <c r="W74" s="33">
        <v>1168994.56</v>
      </c>
      <c r="X74" s="33">
        <v>138019.91</v>
      </c>
      <c r="Y74" s="33">
        <v>87041.84</v>
      </c>
    </row>
    <row r="75" spans="1:25" ht="12.75">
      <c r="A75" s="34">
        <v>6</v>
      </c>
      <c r="B75" s="34">
        <v>1</v>
      </c>
      <c r="C75" s="34">
        <v>7</v>
      </c>
      <c r="D75" s="35">
        <v>2</v>
      </c>
      <c r="E75" s="36"/>
      <c r="F75" s="31" t="s">
        <v>274</v>
      </c>
      <c r="G75" s="56" t="s">
        <v>339</v>
      </c>
      <c r="H75" s="33">
        <v>6339126.83</v>
      </c>
      <c r="I75" s="33">
        <v>1589.2</v>
      </c>
      <c r="J75" s="33">
        <v>91407.57</v>
      </c>
      <c r="K75" s="33">
        <v>91940.84</v>
      </c>
      <c r="L75" s="33">
        <v>0</v>
      </c>
      <c r="M75" s="33">
        <v>71169.51</v>
      </c>
      <c r="N75" s="33">
        <v>1141255.86</v>
      </c>
      <c r="O75" s="33">
        <v>16033.51</v>
      </c>
      <c r="P75" s="33">
        <v>3169008.45</v>
      </c>
      <c r="Q75" s="33">
        <v>8325</v>
      </c>
      <c r="R75" s="33">
        <v>525465.33</v>
      </c>
      <c r="S75" s="33">
        <v>87182.37</v>
      </c>
      <c r="T75" s="33">
        <v>6754.95</v>
      </c>
      <c r="U75" s="33">
        <v>460539.12</v>
      </c>
      <c r="V75" s="33">
        <v>323486.43</v>
      </c>
      <c r="W75" s="33">
        <v>270258.14</v>
      </c>
      <c r="X75" s="33">
        <v>4496.46</v>
      </c>
      <c r="Y75" s="33">
        <v>70214.09</v>
      </c>
    </row>
    <row r="76" spans="1:25" ht="12.75">
      <c r="A76" s="34">
        <v>6</v>
      </c>
      <c r="B76" s="34">
        <v>14</v>
      </c>
      <c r="C76" s="34">
        <v>5</v>
      </c>
      <c r="D76" s="35">
        <v>2</v>
      </c>
      <c r="E76" s="36"/>
      <c r="F76" s="31" t="s">
        <v>274</v>
      </c>
      <c r="G76" s="56" t="s">
        <v>340</v>
      </c>
      <c r="H76" s="33">
        <v>10924540.74</v>
      </c>
      <c r="I76" s="33">
        <v>315886.24</v>
      </c>
      <c r="J76" s="33">
        <v>49017.72</v>
      </c>
      <c r="K76" s="33">
        <v>457934.78</v>
      </c>
      <c r="L76" s="33">
        <v>0</v>
      </c>
      <c r="M76" s="33">
        <v>170661.25</v>
      </c>
      <c r="N76" s="33">
        <v>1638112.63</v>
      </c>
      <c r="O76" s="33">
        <v>108692.09</v>
      </c>
      <c r="P76" s="33">
        <v>4278500.53</v>
      </c>
      <c r="Q76" s="33">
        <v>10977.76</v>
      </c>
      <c r="R76" s="33">
        <v>822618.22</v>
      </c>
      <c r="S76" s="33">
        <v>300</v>
      </c>
      <c r="T76" s="33">
        <v>1240</v>
      </c>
      <c r="U76" s="33">
        <v>1497069.88</v>
      </c>
      <c r="V76" s="33">
        <v>1095278.93</v>
      </c>
      <c r="W76" s="33">
        <v>335980</v>
      </c>
      <c r="X76" s="33">
        <v>133212.62</v>
      </c>
      <c r="Y76" s="33">
        <v>9058.09</v>
      </c>
    </row>
    <row r="77" spans="1:25" ht="12.75">
      <c r="A77" s="34">
        <v>6</v>
      </c>
      <c r="B77" s="34">
        <v>6</v>
      </c>
      <c r="C77" s="34">
        <v>5</v>
      </c>
      <c r="D77" s="35">
        <v>2</v>
      </c>
      <c r="E77" s="36"/>
      <c r="F77" s="31" t="s">
        <v>274</v>
      </c>
      <c r="G77" s="56" t="s">
        <v>278</v>
      </c>
      <c r="H77" s="33">
        <v>10255404.97</v>
      </c>
      <c r="I77" s="33">
        <v>573.23</v>
      </c>
      <c r="J77" s="33">
        <v>0</v>
      </c>
      <c r="K77" s="33">
        <v>109709.78</v>
      </c>
      <c r="L77" s="33">
        <v>0</v>
      </c>
      <c r="M77" s="33">
        <v>56186.09</v>
      </c>
      <c r="N77" s="33">
        <v>1407256.28</v>
      </c>
      <c r="O77" s="33">
        <v>347413.24</v>
      </c>
      <c r="P77" s="33">
        <v>5439160.91</v>
      </c>
      <c r="Q77" s="33">
        <v>32574.24</v>
      </c>
      <c r="R77" s="33">
        <v>793521.73</v>
      </c>
      <c r="S77" s="33">
        <v>44404.45</v>
      </c>
      <c r="T77" s="33">
        <v>0</v>
      </c>
      <c r="U77" s="33">
        <v>1153713.03</v>
      </c>
      <c r="V77" s="33">
        <v>486897.71</v>
      </c>
      <c r="W77" s="33">
        <v>227000</v>
      </c>
      <c r="X77" s="33">
        <v>0</v>
      </c>
      <c r="Y77" s="33">
        <v>156994.28</v>
      </c>
    </row>
    <row r="78" spans="1:25" ht="12.75">
      <c r="A78" s="34">
        <v>6</v>
      </c>
      <c r="B78" s="34">
        <v>6</v>
      </c>
      <c r="C78" s="34">
        <v>6</v>
      </c>
      <c r="D78" s="35">
        <v>2</v>
      </c>
      <c r="E78" s="36"/>
      <c r="F78" s="31" t="s">
        <v>274</v>
      </c>
      <c r="G78" s="56" t="s">
        <v>341</v>
      </c>
      <c r="H78" s="33">
        <v>10618576.04</v>
      </c>
      <c r="I78" s="33">
        <v>20.58</v>
      </c>
      <c r="J78" s="33">
        <v>139865.8</v>
      </c>
      <c r="K78" s="33">
        <v>3666360.72</v>
      </c>
      <c r="L78" s="33">
        <v>0</v>
      </c>
      <c r="M78" s="33">
        <v>27151.15</v>
      </c>
      <c r="N78" s="33">
        <v>1369424.31</v>
      </c>
      <c r="O78" s="33">
        <v>73206.83</v>
      </c>
      <c r="P78" s="33">
        <v>3714965.78</v>
      </c>
      <c r="Q78" s="33">
        <v>4470</v>
      </c>
      <c r="R78" s="33">
        <v>398120.1</v>
      </c>
      <c r="S78" s="33">
        <v>0</v>
      </c>
      <c r="T78" s="33">
        <v>0</v>
      </c>
      <c r="U78" s="33">
        <v>611287.63</v>
      </c>
      <c r="V78" s="33">
        <v>290674.14</v>
      </c>
      <c r="W78" s="33">
        <v>230234.03</v>
      </c>
      <c r="X78" s="33">
        <v>43173.01</v>
      </c>
      <c r="Y78" s="33">
        <v>49621.96</v>
      </c>
    </row>
    <row r="79" spans="1:25" ht="12.75">
      <c r="A79" s="34">
        <v>6</v>
      </c>
      <c r="B79" s="34">
        <v>7</v>
      </c>
      <c r="C79" s="34">
        <v>5</v>
      </c>
      <c r="D79" s="35">
        <v>2</v>
      </c>
      <c r="E79" s="36"/>
      <c r="F79" s="31" t="s">
        <v>274</v>
      </c>
      <c r="G79" s="56" t="s">
        <v>279</v>
      </c>
      <c r="H79" s="33">
        <v>9616736.05</v>
      </c>
      <c r="I79" s="33">
        <v>158852.21</v>
      </c>
      <c r="J79" s="33">
        <v>108992.85</v>
      </c>
      <c r="K79" s="33">
        <v>383448.58</v>
      </c>
      <c r="L79" s="33">
        <v>0</v>
      </c>
      <c r="M79" s="33">
        <v>56245.26</v>
      </c>
      <c r="N79" s="33">
        <v>1271441.5</v>
      </c>
      <c r="O79" s="33">
        <v>39357.21</v>
      </c>
      <c r="P79" s="33">
        <v>4688034.63</v>
      </c>
      <c r="Q79" s="33">
        <v>36387</v>
      </c>
      <c r="R79" s="33">
        <v>560955.26</v>
      </c>
      <c r="S79" s="33">
        <v>0</v>
      </c>
      <c r="T79" s="33">
        <v>0</v>
      </c>
      <c r="U79" s="33">
        <v>1048087.82</v>
      </c>
      <c r="V79" s="33">
        <v>757703.21</v>
      </c>
      <c r="W79" s="33">
        <v>288230.72</v>
      </c>
      <c r="X79" s="33">
        <v>217808.85</v>
      </c>
      <c r="Y79" s="33">
        <v>1190.95</v>
      </c>
    </row>
    <row r="80" spans="1:25" ht="12.75">
      <c r="A80" s="34">
        <v>6</v>
      </c>
      <c r="B80" s="34">
        <v>18</v>
      </c>
      <c r="C80" s="34">
        <v>4</v>
      </c>
      <c r="D80" s="35">
        <v>2</v>
      </c>
      <c r="E80" s="36"/>
      <c r="F80" s="31" t="s">
        <v>274</v>
      </c>
      <c r="G80" s="56" t="s">
        <v>342</v>
      </c>
      <c r="H80" s="33">
        <v>7127906.88</v>
      </c>
      <c r="I80" s="33">
        <v>34947.9</v>
      </c>
      <c r="J80" s="33">
        <v>66309.29</v>
      </c>
      <c r="K80" s="33">
        <v>27747.9</v>
      </c>
      <c r="L80" s="33">
        <v>0</v>
      </c>
      <c r="M80" s="33">
        <v>86851.27</v>
      </c>
      <c r="N80" s="33">
        <v>1143057.31</v>
      </c>
      <c r="O80" s="33">
        <v>79269.21</v>
      </c>
      <c r="P80" s="33">
        <v>1717704.15</v>
      </c>
      <c r="Q80" s="33">
        <v>1498</v>
      </c>
      <c r="R80" s="33">
        <v>218322.23</v>
      </c>
      <c r="S80" s="33">
        <v>639.57</v>
      </c>
      <c r="T80" s="33">
        <v>1000</v>
      </c>
      <c r="U80" s="33">
        <v>396029.57</v>
      </c>
      <c r="V80" s="33">
        <v>445538.28</v>
      </c>
      <c r="W80" s="33">
        <v>2835639.84</v>
      </c>
      <c r="X80" s="33">
        <v>15764.82</v>
      </c>
      <c r="Y80" s="33">
        <v>57587.54</v>
      </c>
    </row>
    <row r="81" spans="1:25" ht="12.75">
      <c r="A81" s="34">
        <v>6</v>
      </c>
      <c r="B81" s="34">
        <v>9</v>
      </c>
      <c r="C81" s="34">
        <v>9</v>
      </c>
      <c r="D81" s="35">
        <v>2</v>
      </c>
      <c r="E81" s="36"/>
      <c r="F81" s="31" t="s">
        <v>274</v>
      </c>
      <c r="G81" s="56" t="s">
        <v>343</v>
      </c>
      <c r="H81" s="33">
        <v>12479216.75</v>
      </c>
      <c r="I81" s="33">
        <v>2397925.13</v>
      </c>
      <c r="J81" s="33">
        <v>200917.46</v>
      </c>
      <c r="K81" s="33">
        <v>53197.95</v>
      </c>
      <c r="L81" s="33">
        <v>0</v>
      </c>
      <c r="M81" s="33">
        <v>3017792.52</v>
      </c>
      <c r="N81" s="33">
        <v>939384.36</v>
      </c>
      <c r="O81" s="33">
        <v>53123.71</v>
      </c>
      <c r="P81" s="33">
        <v>2609903.51</v>
      </c>
      <c r="Q81" s="33">
        <v>20000</v>
      </c>
      <c r="R81" s="33">
        <v>335499.61</v>
      </c>
      <c r="S81" s="33">
        <v>2480</v>
      </c>
      <c r="T81" s="33">
        <v>4100</v>
      </c>
      <c r="U81" s="33">
        <v>1977994.56</v>
      </c>
      <c r="V81" s="33">
        <v>642932.75</v>
      </c>
      <c r="W81" s="33">
        <v>140000</v>
      </c>
      <c r="X81" s="33">
        <v>74305</v>
      </c>
      <c r="Y81" s="33">
        <v>9660.19</v>
      </c>
    </row>
    <row r="82" spans="1:25" ht="12.75">
      <c r="A82" s="34">
        <v>6</v>
      </c>
      <c r="B82" s="34">
        <v>11</v>
      </c>
      <c r="C82" s="34">
        <v>4</v>
      </c>
      <c r="D82" s="35">
        <v>2</v>
      </c>
      <c r="E82" s="36"/>
      <c r="F82" s="31" t="s">
        <v>274</v>
      </c>
      <c r="G82" s="56" t="s">
        <v>344</v>
      </c>
      <c r="H82" s="33">
        <v>17556433.32</v>
      </c>
      <c r="I82" s="33">
        <v>236.05</v>
      </c>
      <c r="J82" s="33">
        <v>0</v>
      </c>
      <c r="K82" s="33">
        <v>304043.41</v>
      </c>
      <c r="L82" s="33">
        <v>0</v>
      </c>
      <c r="M82" s="33">
        <v>201560.3</v>
      </c>
      <c r="N82" s="33">
        <v>1606923.17</v>
      </c>
      <c r="O82" s="33">
        <v>139246.32</v>
      </c>
      <c r="P82" s="33">
        <v>10752627.72</v>
      </c>
      <c r="Q82" s="33">
        <v>77077.1</v>
      </c>
      <c r="R82" s="33">
        <v>1262860.45</v>
      </c>
      <c r="S82" s="33">
        <v>0</v>
      </c>
      <c r="T82" s="33">
        <v>22199.4</v>
      </c>
      <c r="U82" s="33">
        <v>2022183.9</v>
      </c>
      <c r="V82" s="33">
        <v>456110.92</v>
      </c>
      <c r="W82" s="33">
        <v>443723.99</v>
      </c>
      <c r="X82" s="33">
        <v>101967.91</v>
      </c>
      <c r="Y82" s="33">
        <v>165672.68</v>
      </c>
    </row>
    <row r="83" spans="1:25" ht="12.75">
      <c r="A83" s="34">
        <v>6</v>
      </c>
      <c r="B83" s="34">
        <v>2</v>
      </c>
      <c r="C83" s="34">
        <v>8</v>
      </c>
      <c r="D83" s="35">
        <v>2</v>
      </c>
      <c r="E83" s="36"/>
      <c r="F83" s="31" t="s">
        <v>274</v>
      </c>
      <c r="G83" s="56" t="s">
        <v>345</v>
      </c>
      <c r="H83" s="33">
        <v>9371637.76</v>
      </c>
      <c r="I83" s="33">
        <v>22164.83</v>
      </c>
      <c r="J83" s="33">
        <v>140000</v>
      </c>
      <c r="K83" s="33">
        <v>50229.48</v>
      </c>
      <c r="L83" s="33">
        <v>0</v>
      </c>
      <c r="M83" s="33">
        <v>29986.07</v>
      </c>
      <c r="N83" s="33">
        <v>1335736.65</v>
      </c>
      <c r="O83" s="33">
        <v>122718.78</v>
      </c>
      <c r="P83" s="33">
        <v>4565536.44</v>
      </c>
      <c r="Q83" s="33">
        <v>43105</v>
      </c>
      <c r="R83" s="33">
        <v>403759.67</v>
      </c>
      <c r="S83" s="33">
        <v>579.55</v>
      </c>
      <c r="T83" s="33">
        <v>0</v>
      </c>
      <c r="U83" s="33">
        <v>1409017.13</v>
      </c>
      <c r="V83" s="33">
        <v>741597.15</v>
      </c>
      <c r="W83" s="33">
        <v>400721.38</v>
      </c>
      <c r="X83" s="33">
        <v>101439.81</v>
      </c>
      <c r="Y83" s="33">
        <v>5045.82</v>
      </c>
    </row>
    <row r="84" spans="1:25" ht="12.75">
      <c r="A84" s="34">
        <v>6</v>
      </c>
      <c r="B84" s="34">
        <v>14</v>
      </c>
      <c r="C84" s="34">
        <v>6</v>
      </c>
      <c r="D84" s="35">
        <v>2</v>
      </c>
      <c r="E84" s="36"/>
      <c r="F84" s="31" t="s">
        <v>274</v>
      </c>
      <c r="G84" s="56" t="s">
        <v>346</v>
      </c>
      <c r="H84" s="33">
        <v>10255306.87</v>
      </c>
      <c r="I84" s="33">
        <v>60964.64</v>
      </c>
      <c r="J84" s="33">
        <v>0</v>
      </c>
      <c r="K84" s="33">
        <v>203959.4</v>
      </c>
      <c r="L84" s="33">
        <v>0</v>
      </c>
      <c r="M84" s="33">
        <v>63032.2</v>
      </c>
      <c r="N84" s="33">
        <v>1099511.54</v>
      </c>
      <c r="O84" s="33">
        <v>113221.01</v>
      </c>
      <c r="P84" s="33">
        <v>4156731.49</v>
      </c>
      <c r="Q84" s="33">
        <v>29546.49</v>
      </c>
      <c r="R84" s="33">
        <v>628740.46</v>
      </c>
      <c r="S84" s="33">
        <v>42366.62</v>
      </c>
      <c r="T84" s="33">
        <v>32068.57</v>
      </c>
      <c r="U84" s="33">
        <v>1470908.79</v>
      </c>
      <c r="V84" s="33">
        <v>1923869.78</v>
      </c>
      <c r="W84" s="33">
        <v>281510.26</v>
      </c>
      <c r="X84" s="33">
        <v>127375</v>
      </c>
      <c r="Y84" s="33">
        <v>21500.62</v>
      </c>
    </row>
    <row r="85" spans="1:25" ht="12.75">
      <c r="A85" s="34">
        <v>6</v>
      </c>
      <c r="B85" s="34">
        <v>1</v>
      </c>
      <c r="C85" s="34">
        <v>8</v>
      </c>
      <c r="D85" s="35">
        <v>2</v>
      </c>
      <c r="E85" s="36"/>
      <c r="F85" s="31" t="s">
        <v>274</v>
      </c>
      <c r="G85" s="56" t="s">
        <v>347</v>
      </c>
      <c r="H85" s="33">
        <v>5897546.11</v>
      </c>
      <c r="I85" s="33">
        <v>2.58</v>
      </c>
      <c r="J85" s="33">
        <v>138171.33</v>
      </c>
      <c r="K85" s="33">
        <v>82795.97</v>
      </c>
      <c r="L85" s="33">
        <v>0</v>
      </c>
      <c r="M85" s="33">
        <v>33186.43</v>
      </c>
      <c r="N85" s="33">
        <v>1077833.48</v>
      </c>
      <c r="O85" s="33">
        <v>110729.97</v>
      </c>
      <c r="P85" s="33">
        <v>2411680.02</v>
      </c>
      <c r="Q85" s="33">
        <v>15060.38</v>
      </c>
      <c r="R85" s="33">
        <v>386166.78</v>
      </c>
      <c r="S85" s="33">
        <v>0</v>
      </c>
      <c r="T85" s="33">
        <v>6494.77</v>
      </c>
      <c r="U85" s="33">
        <v>676263.84</v>
      </c>
      <c r="V85" s="33">
        <v>278014.23</v>
      </c>
      <c r="W85" s="33">
        <v>609433.26</v>
      </c>
      <c r="X85" s="33">
        <v>1000.06</v>
      </c>
      <c r="Y85" s="33">
        <v>70713.01</v>
      </c>
    </row>
    <row r="86" spans="1:25" ht="12.75">
      <c r="A86" s="34">
        <v>6</v>
      </c>
      <c r="B86" s="34">
        <v>3</v>
      </c>
      <c r="C86" s="34">
        <v>7</v>
      </c>
      <c r="D86" s="35">
        <v>2</v>
      </c>
      <c r="E86" s="36"/>
      <c r="F86" s="31" t="s">
        <v>274</v>
      </c>
      <c r="G86" s="56" t="s">
        <v>348</v>
      </c>
      <c r="H86" s="33">
        <v>6572514.37</v>
      </c>
      <c r="I86" s="33">
        <v>6828.95</v>
      </c>
      <c r="J86" s="33">
        <v>54196.98</v>
      </c>
      <c r="K86" s="33">
        <v>219706.8</v>
      </c>
      <c r="L86" s="33">
        <v>3797.96</v>
      </c>
      <c r="M86" s="33">
        <v>58041.88</v>
      </c>
      <c r="N86" s="33">
        <v>936574.14</v>
      </c>
      <c r="O86" s="33">
        <v>16183.43</v>
      </c>
      <c r="P86" s="33">
        <v>1611240.4</v>
      </c>
      <c r="Q86" s="33">
        <v>1362.34</v>
      </c>
      <c r="R86" s="33">
        <v>864698.62</v>
      </c>
      <c r="S86" s="33">
        <v>53296.39</v>
      </c>
      <c r="T86" s="33">
        <v>0</v>
      </c>
      <c r="U86" s="33">
        <v>609457.41</v>
      </c>
      <c r="V86" s="33">
        <v>272811.32</v>
      </c>
      <c r="W86" s="33">
        <v>1834662.88</v>
      </c>
      <c r="X86" s="33">
        <v>17584.74</v>
      </c>
      <c r="Y86" s="33">
        <v>12070.13</v>
      </c>
    </row>
    <row r="87" spans="1:25" ht="12.75">
      <c r="A87" s="34">
        <v>6</v>
      </c>
      <c r="B87" s="34">
        <v>8</v>
      </c>
      <c r="C87" s="34">
        <v>7</v>
      </c>
      <c r="D87" s="35">
        <v>2</v>
      </c>
      <c r="E87" s="36"/>
      <c r="F87" s="31" t="s">
        <v>274</v>
      </c>
      <c r="G87" s="56" t="s">
        <v>280</v>
      </c>
      <c r="H87" s="33">
        <v>14814990.59</v>
      </c>
      <c r="I87" s="33">
        <v>567501.67</v>
      </c>
      <c r="J87" s="33">
        <v>154214.44</v>
      </c>
      <c r="K87" s="33">
        <v>1383500.18</v>
      </c>
      <c r="L87" s="33">
        <v>0</v>
      </c>
      <c r="M87" s="33">
        <v>157212.05</v>
      </c>
      <c r="N87" s="33">
        <v>2234854.13</v>
      </c>
      <c r="O87" s="33">
        <v>64016.96</v>
      </c>
      <c r="P87" s="33">
        <v>6009591.38</v>
      </c>
      <c r="Q87" s="33">
        <v>7352.9</v>
      </c>
      <c r="R87" s="33">
        <v>774552.71</v>
      </c>
      <c r="S87" s="33">
        <v>600</v>
      </c>
      <c r="T87" s="33">
        <v>28964</v>
      </c>
      <c r="U87" s="33">
        <v>1455794.55</v>
      </c>
      <c r="V87" s="33">
        <v>707778.97</v>
      </c>
      <c r="W87" s="33">
        <v>370000</v>
      </c>
      <c r="X87" s="33">
        <v>361750</v>
      </c>
      <c r="Y87" s="33">
        <v>537306.65</v>
      </c>
    </row>
    <row r="88" spans="1:25" ht="12.75">
      <c r="A88" s="34">
        <v>6</v>
      </c>
      <c r="B88" s="34">
        <v>10</v>
      </c>
      <c r="C88" s="34">
        <v>2</v>
      </c>
      <c r="D88" s="35">
        <v>2</v>
      </c>
      <c r="E88" s="36"/>
      <c r="F88" s="31" t="s">
        <v>274</v>
      </c>
      <c r="G88" s="56" t="s">
        <v>349</v>
      </c>
      <c r="H88" s="33">
        <v>8726832.57</v>
      </c>
      <c r="I88" s="33">
        <v>4693.45</v>
      </c>
      <c r="J88" s="33">
        <v>114656.97</v>
      </c>
      <c r="K88" s="33">
        <v>215911.52</v>
      </c>
      <c r="L88" s="33">
        <v>1339.48</v>
      </c>
      <c r="M88" s="33">
        <v>9502.74</v>
      </c>
      <c r="N88" s="33">
        <v>1736028.69</v>
      </c>
      <c r="O88" s="33">
        <v>91263.92</v>
      </c>
      <c r="P88" s="33">
        <v>3935597.83</v>
      </c>
      <c r="Q88" s="33">
        <v>33349.18</v>
      </c>
      <c r="R88" s="33">
        <v>486828.7</v>
      </c>
      <c r="S88" s="33">
        <v>7432</v>
      </c>
      <c r="T88" s="33">
        <v>9.97</v>
      </c>
      <c r="U88" s="33">
        <v>877728.61</v>
      </c>
      <c r="V88" s="33">
        <v>630342.57</v>
      </c>
      <c r="W88" s="33">
        <v>436801.95</v>
      </c>
      <c r="X88" s="33">
        <v>31897.32</v>
      </c>
      <c r="Y88" s="33">
        <v>113447.67</v>
      </c>
    </row>
    <row r="89" spans="1:25" ht="12.75">
      <c r="A89" s="34">
        <v>6</v>
      </c>
      <c r="B89" s="34">
        <v>20</v>
      </c>
      <c r="C89" s="34">
        <v>5</v>
      </c>
      <c r="D89" s="35">
        <v>2</v>
      </c>
      <c r="E89" s="36"/>
      <c r="F89" s="31" t="s">
        <v>274</v>
      </c>
      <c r="G89" s="56" t="s">
        <v>350</v>
      </c>
      <c r="H89" s="33">
        <v>7435043.14</v>
      </c>
      <c r="I89" s="33">
        <v>1310</v>
      </c>
      <c r="J89" s="33">
        <v>13117.66</v>
      </c>
      <c r="K89" s="33">
        <v>106386.98</v>
      </c>
      <c r="L89" s="33">
        <v>0</v>
      </c>
      <c r="M89" s="33">
        <v>22591.51</v>
      </c>
      <c r="N89" s="33">
        <v>1213205.15</v>
      </c>
      <c r="O89" s="33">
        <v>155988.34</v>
      </c>
      <c r="P89" s="33">
        <v>3140591.59</v>
      </c>
      <c r="Q89" s="33">
        <v>11349.94</v>
      </c>
      <c r="R89" s="33">
        <v>582907.69</v>
      </c>
      <c r="S89" s="33">
        <v>410963.11</v>
      </c>
      <c r="T89" s="33">
        <v>7400</v>
      </c>
      <c r="U89" s="33">
        <v>802290.08</v>
      </c>
      <c r="V89" s="33">
        <v>684720.78</v>
      </c>
      <c r="W89" s="33">
        <v>163150.83</v>
      </c>
      <c r="X89" s="33">
        <v>113022.25</v>
      </c>
      <c r="Y89" s="33">
        <v>6047.23</v>
      </c>
    </row>
    <row r="90" spans="1:25" ht="12.75">
      <c r="A90" s="34">
        <v>6</v>
      </c>
      <c r="B90" s="34">
        <v>12</v>
      </c>
      <c r="C90" s="34">
        <v>4</v>
      </c>
      <c r="D90" s="35">
        <v>2</v>
      </c>
      <c r="E90" s="36"/>
      <c r="F90" s="31" t="s">
        <v>274</v>
      </c>
      <c r="G90" s="56" t="s">
        <v>351</v>
      </c>
      <c r="H90" s="33">
        <v>4787378.33</v>
      </c>
      <c r="I90" s="33">
        <v>0</v>
      </c>
      <c r="J90" s="33">
        <v>89152.92</v>
      </c>
      <c r="K90" s="33">
        <v>21634.51</v>
      </c>
      <c r="L90" s="33">
        <v>0</v>
      </c>
      <c r="M90" s="33">
        <v>6103.52</v>
      </c>
      <c r="N90" s="33">
        <v>920681.87</v>
      </c>
      <c r="O90" s="33">
        <v>89732.59</v>
      </c>
      <c r="P90" s="33">
        <v>1988975</v>
      </c>
      <c r="Q90" s="33">
        <v>23058.81</v>
      </c>
      <c r="R90" s="33">
        <v>308069.53</v>
      </c>
      <c r="S90" s="33">
        <v>7203.05</v>
      </c>
      <c r="T90" s="33">
        <v>4500</v>
      </c>
      <c r="U90" s="33">
        <v>679801.33</v>
      </c>
      <c r="V90" s="33">
        <v>377588.78</v>
      </c>
      <c r="W90" s="33">
        <v>215520.16</v>
      </c>
      <c r="X90" s="33">
        <v>43702.66</v>
      </c>
      <c r="Y90" s="33">
        <v>11653.6</v>
      </c>
    </row>
    <row r="91" spans="1:25" ht="12.75">
      <c r="A91" s="34">
        <v>6</v>
      </c>
      <c r="B91" s="34">
        <v>1</v>
      </c>
      <c r="C91" s="34">
        <v>9</v>
      </c>
      <c r="D91" s="35">
        <v>2</v>
      </c>
      <c r="E91" s="36"/>
      <c r="F91" s="31" t="s">
        <v>274</v>
      </c>
      <c r="G91" s="56" t="s">
        <v>352</v>
      </c>
      <c r="H91" s="33">
        <v>6266966.93</v>
      </c>
      <c r="I91" s="33">
        <v>16</v>
      </c>
      <c r="J91" s="33">
        <v>54844.91</v>
      </c>
      <c r="K91" s="33">
        <v>104247.32</v>
      </c>
      <c r="L91" s="33">
        <v>403.34</v>
      </c>
      <c r="M91" s="33">
        <v>25020.76</v>
      </c>
      <c r="N91" s="33">
        <v>1299808.57</v>
      </c>
      <c r="O91" s="33">
        <v>152614.64</v>
      </c>
      <c r="P91" s="33">
        <v>2736310.99</v>
      </c>
      <c r="Q91" s="33">
        <v>14522.5</v>
      </c>
      <c r="R91" s="33">
        <v>356315.45</v>
      </c>
      <c r="S91" s="33">
        <v>254156.55</v>
      </c>
      <c r="T91" s="33">
        <v>0</v>
      </c>
      <c r="U91" s="33">
        <v>588872.82</v>
      </c>
      <c r="V91" s="33">
        <v>287955.38</v>
      </c>
      <c r="W91" s="33">
        <v>238870.33</v>
      </c>
      <c r="X91" s="33">
        <v>61023.72</v>
      </c>
      <c r="Y91" s="33">
        <v>91983.65</v>
      </c>
    </row>
    <row r="92" spans="1:25" ht="12.75">
      <c r="A92" s="34">
        <v>6</v>
      </c>
      <c r="B92" s="34">
        <v>6</v>
      </c>
      <c r="C92" s="34">
        <v>7</v>
      </c>
      <c r="D92" s="35">
        <v>2</v>
      </c>
      <c r="E92" s="36"/>
      <c r="F92" s="31" t="s">
        <v>274</v>
      </c>
      <c r="G92" s="56" t="s">
        <v>353</v>
      </c>
      <c r="H92" s="33">
        <v>4487210.48</v>
      </c>
      <c r="I92" s="33">
        <v>289108.77</v>
      </c>
      <c r="J92" s="33">
        <v>87283.15</v>
      </c>
      <c r="K92" s="33">
        <v>97316.95</v>
      </c>
      <c r="L92" s="33">
        <v>0</v>
      </c>
      <c r="M92" s="33">
        <v>28840.97</v>
      </c>
      <c r="N92" s="33">
        <v>908070.91</v>
      </c>
      <c r="O92" s="33">
        <v>34910.64</v>
      </c>
      <c r="P92" s="33">
        <v>1383526.49</v>
      </c>
      <c r="Q92" s="33">
        <v>8293.24</v>
      </c>
      <c r="R92" s="33">
        <v>325392.6</v>
      </c>
      <c r="S92" s="33">
        <v>2074.07</v>
      </c>
      <c r="T92" s="33">
        <v>0</v>
      </c>
      <c r="U92" s="33">
        <v>559548.18</v>
      </c>
      <c r="V92" s="33">
        <v>151560.39</v>
      </c>
      <c r="W92" s="33">
        <v>500361.48</v>
      </c>
      <c r="X92" s="33">
        <v>56590.79</v>
      </c>
      <c r="Y92" s="33">
        <v>54331.85</v>
      </c>
    </row>
    <row r="93" spans="1:25" ht="12.75">
      <c r="A93" s="34">
        <v>6</v>
      </c>
      <c r="B93" s="34">
        <v>2</v>
      </c>
      <c r="C93" s="34">
        <v>9</v>
      </c>
      <c r="D93" s="35">
        <v>2</v>
      </c>
      <c r="E93" s="36"/>
      <c r="F93" s="31" t="s">
        <v>274</v>
      </c>
      <c r="G93" s="56" t="s">
        <v>354</v>
      </c>
      <c r="H93" s="33">
        <v>5617180.9</v>
      </c>
      <c r="I93" s="33">
        <v>454699.25</v>
      </c>
      <c r="J93" s="33">
        <v>6010.26</v>
      </c>
      <c r="K93" s="33">
        <v>36916.02</v>
      </c>
      <c r="L93" s="33">
        <v>0</v>
      </c>
      <c r="M93" s="33">
        <v>11090.3</v>
      </c>
      <c r="N93" s="33">
        <v>749552.29</v>
      </c>
      <c r="O93" s="33">
        <v>73242.09</v>
      </c>
      <c r="P93" s="33">
        <v>2627782.2</v>
      </c>
      <c r="Q93" s="33">
        <v>18916.97</v>
      </c>
      <c r="R93" s="33">
        <v>315866.67</v>
      </c>
      <c r="S93" s="33">
        <v>10016</v>
      </c>
      <c r="T93" s="33">
        <v>0</v>
      </c>
      <c r="U93" s="33">
        <v>621550.67</v>
      </c>
      <c r="V93" s="33">
        <v>268765.93</v>
      </c>
      <c r="W93" s="33">
        <v>345396.4</v>
      </c>
      <c r="X93" s="33">
        <v>71043.13</v>
      </c>
      <c r="Y93" s="33">
        <v>6332.72</v>
      </c>
    </row>
    <row r="94" spans="1:25" ht="12.75">
      <c r="A94" s="34">
        <v>6</v>
      </c>
      <c r="B94" s="34">
        <v>11</v>
      </c>
      <c r="C94" s="34">
        <v>5</v>
      </c>
      <c r="D94" s="35">
        <v>2</v>
      </c>
      <c r="E94" s="36"/>
      <c r="F94" s="31" t="s">
        <v>274</v>
      </c>
      <c r="G94" s="56" t="s">
        <v>281</v>
      </c>
      <c r="H94" s="33">
        <v>31309934.01</v>
      </c>
      <c r="I94" s="33">
        <v>7587294.34</v>
      </c>
      <c r="J94" s="33">
        <v>0</v>
      </c>
      <c r="K94" s="33">
        <v>215075.97</v>
      </c>
      <c r="L94" s="33">
        <v>0</v>
      </c>
      <c r="M94" s="33">
        <v>132079.22</v>
      </c>
      <c r="N94" s="33">
        <v>2525524.65</v>
      </c>
      <c r="O94" s="33">
        <v>105060.5</v>
      </c>
      <c r="P94" s="33">
        <v>14551268.97</v>
      </c>
      <c r="Q94" s="33">
        <v>64522.57</v>
      </c>
      <c r="R94" s="33">
        <v>976022.03</v>
      </c>
      <c r="S94" s="33">
        <v>56040</v>
      </c>
      <c r="T94" s="33">
        <v>118281.78</v>
      </c>
      <c r="U94" s="33">
        <v>3076294.92</v>
      </c>
      <c r="V94" s="33">
        <v>660670.69</v>
      </c>
      <c r="W94" s="33">
        <v>886119.58</v>
      </c>
      <c r="X94" s="33">
        <v>151120.46</v>
      </c>
      <c r="Y94" s="33">
        <v>204558.33</v>
      </c>
    </row>
    <row r="95" spans="1:25" ht="12.75">
      <c r="A95" s="34">
        <v>6</v>
      </c>
      <c r="B95" s="34">
        <v>14</v>
      </c>
      <c r="C95" s="34">
        <v>7</v>
      </c>
      <c r="D95" s="35">
        <v>2</v>
      </c>
      <c r="E95" s="36"/>
      <c r="F95" s="31" t="s">
        <v>274</v>
      </c>
      <c r="G95" s="56" t="s">
        <v>355</v>
      </c>
      <c r="H95" s="33">
        <v>4120841.65</v>
      </c>
      <c r="I95" s="33">
        <v>1134.96</v>
      </c>
      <c r="J95" s="33">
        <v>44548.45</v>
      </c>
      <c r="K95" s="33">
        <v>10509.77</v>
      </c>
      <c r="L95" s="33">
        <v>0</v>
      </c>
      <c r="M95" s="33">
        <v>4208.98</v>
      </c>
      <c r="N95" s="33">
        <v>817086.88</v>
      </c>
      <c r="O95" s="33">
        <v>7459.51</v>
      </c>
      <c r="P95" s="33">
        <v>1828434.22</v>
      </c>
      <c r="Q95" s="33">
        <v>33531.54</v>
      </c>
      <c r="R95" s="33">
        <v>281762.37</v>
      </c>
      <c r="S95" s="33">
        <v>2480</v>
      </c>
      <c r="T95" s="33">
        <v>7246.26</v>
      </c>
      <c r="U95" s="33">
        <v>725783.05</v>
      </c>
      <c r="V95" s="33">
        <v>216007.13</v>
      </c>
      <c r="W95" s="33">
        <v>101123.15</v>
      </c>
      <c r="X95" s="33">
        <v>0</v>
      </c>
      <c r="Y95" s="33">
        <v>39525.38</v>
      </c>
    </row>
    <row r="96" spans="1:25" ht="12.75">
      <c r="A96" s="34">
        <v>6</v>
      </c>
      <c r="B96" s="34">
        <v>17</v>
      </c>
      <c r="C96" s="34">
        <v>2</v>
      </c>
      <c r="D96" s="35">
        <v>2</v>
      </c>
      <c r="E96" s="36"/>
      <c r="F96" s="31" t="s">
        <v>274</v>
      </c>
      <c r="G96" s="56" t="s">
        <v>356</v>
      </c>
      <c r="H96" s="33">
        <v>11872751.06</v>
      </c>
      <c r="I96" s="33">
        <v>28593.78</v>
      </c>
      <c r="J96" s="33">
        <v>347852.04</v>
      </c>
      <c r="K96" s="33">
        <v>317461.78</v>
      </c>
      <c r="L96" s="33">
        <v>0</v>
      </c>
      <c r="M96" s="33">
        <v>615137.67</v>
      </c>
      <c r="N96" s="33">
        <v>1542588.84</v>
      </c>
      <c r="O96" s="33">
        <v>125902.86</v>
      </c>
      <c r="P96" s="33">
        <v>4925903.33</v>
      </c>
      <c r="Q96" s="33">
        <v>7920.92</v>
      </c>
      <c r="R96" s="33">
        <v>555842.1</v>
      </c>
      <c r="S96" s="33">
        <v>29016.73</v>
      </c>
      <c r="T96" s="33">
        <v>0</v>
      </c>
      <c r="U96" s="33">
        <v>1066111.52</v>
      </c>
      <c r="V96" s="33">
        <v>1640103.05</v>
      </c>
      <c r="W96" s="33">
        <v>385741.96</v>
      </c>
      <c r="X96" s="33">
        <v>103359</v>
      </c>
      <c r="Y96" s="33">
        <v>181215.48</v>
      </c>
    </row>
    <row r="97" spans="1:25" ht="12.75">
      <c r="A97" s="34">
        <v>6</v>
      </c>
      <c r="B97" s="34">
        <v>20</v>
      </c>
      <c r="C97" s="34">
        <v>6</v>
      </c>
      <c r="D97" s="35">
        <v>2</v>
      </c>
      <c r="E97" s="36"/>
      <c r="F97" s="31" t="s">
        <v>274</v>
      </c>
      <c r="G97" s="56" t="s">
        <v>357</v>
      </c>
      <c r="H97" s="33">
        <v>8909355.91</v>
      </c>
      <c r="I97" s="33">
        <v>6328.92</v>
      </c>
      <c r="J97" s="33">
        <v>2900.65</v>
      </c>
      <c r="K97" s="33">
        <v>68909.1</v>
      </c>
      <c r="L97" s="33">
        <v>172.2</v>
      </c>
      <c r="M97" s="33">
        <v>23516.57</v>
      </c>
      <c r="N97" s="33">
        <v>4096524.61</v>
      </c>
      <c r="O97" s="33">
        <v>97919.93</v>
      </c>
      <c r="P97" s="33">
        <v>2915502.23</v>
      </c>
      <c r="Q97" s="33">
        <v>9587.59</v>
      </c>
      <c r="R97" s="33">
        <v>604555.99</v>
      </c>
      <c r="S97" s="33">
        <v>0</v>
      </c>
      <c r="T97" s="33">
        <v>0</v>
      </c>
      <c r="U97" s="33">
        <v>638718.87</v>
      </c>
      <c r="V97" s="33">
        <v>271363.2</v>
      </c>
      <c r="W97" s="33">
        <v>55469.39</v>
      </c>
      <c r="X97" s="33">
        <v>40000</v>
      </c>
      <c r="Y97" s="33">
        <v>77886.66</v>
      </c>
    </row>
    <row r="98" spans="1:25" ht="12.75">
      <c r="A98" s="34">
        <v>6</v>
      </c>
      <c r="B98" s="34">
        <v>8</v>
      </c>
      <c r="C98" s="34">
        <v>8</v>
      </c>
      <c r="D98" s="35">
        <v>2</v>
      </c>
      <c r="E98" s="36"/>
      <c r="F98" s="31" t="s">
        <v>274</v>
      </c>
      <c r="G98" s="56" t="s">
        <v>358</v>
      </c>
      <c r="H98" s="33">
        <v>7217366.44</v>
      </c>
      <c r="I98" s="33">
        <v>317.33</v>
      </c>
      <c r="J98" s="33">
        <v>56327.51</v>
      </c>
      <c r="K98" s="33">
        <v>100130.27</v>
      </c>
      <c r="L98" s="33">
        <v>0</v>
      </c>
      <c r="M98" s="33">
        <v>7757.96</v>
      </c>
      <c r="N98" s="33">
        <v>1525781.26</v>
      </c>
      <c r="O98" s="33">
        <v>48831.09</v>
      </c>
      <c r="P98" s="33">
        <v>3004206.96</v>
      </c>
      <c r="Q98" s="33">
        <v>21111.72</v>
      </c>
      <c r="R98" s="33">
        <v>570736.71</v>
      </c>
      <c r="S98" s="33">
        <v>0</v>
      </c>
      <c r="T98" s="33">
        <v>9480</v>
      </c>
      <c r="U98" s="33">
        <v>655770.95</v>
      </c>
      <c r="V98" s="33">
        <v>357439.45</v>
      </c>
      <c r="W98" s="33">
        <v>716553.92</v>
      </c>
      <c r="X98" s="33">
        <v>113500</v>
      </c>
      <c r="Y98" s="33">
        <v>29421.31</v>
      </c>
    </row>
    <row r="99" spans="1:25" ht="12.75">
      <c r="A99" s="34">
        <v>6</v>
      </c>
      <c r="B99" s="34">
        <v>1</v>
      </c>
      <c r="C99" s="34">
        <v>10</v>
      </c>
      <c r="D99" s="35">
        <v>2</v>
      </c>
      <c r="E99" s="36"/>
      <c r="F99" s="31" t="s">
        <v>274</v>
      </c>
      <c r="G99" s="56" t="s">
        <v>282</v>
      </c>
      <c r="H99" s="33">
        <v>24295132.2</v>
      </c>
      <c r="I99" s="33">
        <v>452.96</v>
      </c>
      <c r="J99" s="33">
        <v>176687.16</v>
      </c>
      <c r="K99" s="33">
        <v>9686270.42</v>
      </c>
      <c r="L99" s="33">
        <v>0</v>
      </c>
      <c r="M99" s="33">
        <v>360211.82</v>
      </c>
      <c r="N99" s="33">
        <v>2093341.43</v>
      </c>
      <c r="O99" s="33">
        <v>337706.96</v>
      </c>
      <c r="P99" s="33">
        <v>7347687.46</v>
      </c>
      <c r="Q99" s="33">
        <v>37081.39</v>
      </c>
      <c r="R99" s="33">
        <v>813179.22</v>
      </c>
      <c r="S99" s="33">
        <v>12620</v>
      </c>
      <c r="T99" s="33">
        <v>5489.59</v>
      </c>
      <c r="U99" s="33">
        <v>1252348.18</v>
      </c>
      <c r="V99" s="33">
        <v>809125.23</v>
      </c>
      <c r="W99" s="33">
        <v>820634.97</v>
      </c>
      <c r="X99" s="33">
        <v>120000</v>
      </c>
      <c r="Y99" s="33">
        <v>422295.41</v>
      </c>
    </row>
    <row r="100" spans="1:25" ht="12.75">
      <c r="A100" s="34">
        <v>6</v>
      </c>
      <c r="B100" s="34">
        <v>13</v>
      </c>
      <c r="C100" s="34">
        <v>3</v>
      </c>
      <c r="D100" s="35">
        <v>2</v>
      </c>
      <c r="E100" s="36"/>
      <c r="F100" s="31" t="s">
        <v>274</v>
      </c>
      <c r="G100" s="56" t="s">
        <v>359</v>
      </c>
      <c r="H100" s="33">
        <v>5964371.57</v>
      </c>
      <c r="I100" s="33">
        <v>8016.94</v>
      </c>
      <c r="J100" s="33">
        <v>0</v>
      </c>
      <c r="K100" s="33">
        <v>1245627.3</v>
      </c>
      <c r="L100" s="33">
        <v>0</v>
      </c>
      <c r="M100" s="33">
        <v>34485.08</v>
      </c>
      <c r="N100" s="33">
        <v>967956</v>
      </c>
      <c r="O100" s="33">
        <v>43724.4</v>
      </c>
      <c r="P100" s="33">
        <v>1961922.6</v>
      </c>
      <c r="Q100" s="33">
        <v>9889.63</v>
      </c>
      <c r="R100" s="33">
        <v>422937.77</v>
      </c>
      <c r="S100" s="33">
        <v>1280</v>
      </c>
      <c r="T100" s="33">
        <v>0</v>
      </c>
      <c r="U100" s="33">
        <v>518374.98</v>
      </c>
      <c r="V100" s="33">
        <v>454396.54</v>
      </c>
      <c r="W100" s="33">
        <v>216591.75</v>
      </c>
      <c r="X100" s="33">
        <v>39339.73</v>
      </c>
      <c r="Y100" s="33">
        <v>39828.85</v>
      </c>
    </row>
    <row r="101" spans="1:25" ht="12.75">
      <c r="A101" s="34">
        <v>6</v>
      </c>
      <c r="B101" s="34">
        <v>10</v>
      </c>
      <c r="C101" s="34">
        <v>4</v>
      </c>
      <c r="D101" s="35">
        <v>2</v>
      </c>
      <c r="E101" s="36"/>
      <c r="F101" s="31" t="s">
        <v>274</v>
      </c>
      <c r="G101" s="56" t="s">
        <v>360</v>
      </c>
      <c r="H101" s="33">
        <v>17494281.02</v>
      </c>
      <c r="I101" s="33">
        <v>587.04</v>
      </c>
      <c r="J101" s="33">
        <v>472880.43</v>
      </c>
      <c r="K101" s="33">
        <v>1732923.55</v>
      </c>
      <c r="L101" s="33">
        <v>0</v>
      </c>
      <c r="M101" s="33">
        <v>397779.67</v>
      </c>
      <c r="N101" s="33">
        <v>1860671.52</v>
      </c>
      <c r="O101" s="33">
        <v>188435.84</v>
      </c>
      <c r="P101" s="33">
        <v>5286816.78</v>
      </c>
      <c r="Q101" s="33">
        <v>850642.08</v>
      </c>
      <c r="R101" s="33">
        <v>1203795.55</v>
      </c>
      <c r="S101" s="33">
        <v>81.28</v>
      </c>
      <c r="T101" s="33">
        <v>2480</v>
      </c>
      <c r="U101" s="33">
        <v>1490757.92</v>
      </c>
      <c r="V101" s="33">
        <v>1451848.56</v>
      </c>
      <c r="W101" s="33">
        <v>392367.1</v>
      </c>
      <c r="X101" s="33">
        <v>1665573.17</v>
      </c>
      <c r="Y101" s="33">
        <v>496640.53</v>
      </c>
    </row>
    <row r="102" spans="1:25" ht="12.75">
      <c r="A102" s="34">
        <v>6</v>
      </c>
      <c r="B102" s="34">
        <v>4</v>
      </c>
      <c r="C102" s="34">
        <v>5</v>
      </c>
      <c r="D102" s="35">
        <v>2</v>
      </c>
      <c r="E102" s="36"/>
      <c r="F102" s="31" t="s">
        <v>274</v>
      </c>
      <c r="G102" s="56" t="s">
        <v>361</v>
      </c>
      <c r="H102" s="33">
        <v>9352793.32</v>
      </c>
      <c r="I102" s="33">
        <v>96667.37</v>
      </c>
      <c r="J102" s="33">
        <v>0</v>
      </c>
      <c r="K102" s="33">
        <v>182420.44</v>
      </c>
      <c r="L102" s="33">
        <v>0</v>
      </c>
      <c r="M102" s="33">
        <v>25366.37</v>
      </c>
      <c r="N102" s="33">
        <v>1332827.21</v>
      </c>
      <c r="O102" s="33">
        <v>48291.9</v>
      </c>
      <c r="P102" s="33">
        <v>3682095.12</v>
      </c>
      <c r="Q102" s="33">
        <v>11850</v>
      </c>
      <c r="R102" s="33">
        <v>1154104.13</v>
      </c>
      <c r="S102" s="33">
        <v>0</v>
      </c>
      <c r="T102" s="33">
        <v>0</v>
      </c>
      <c r="U102" s="33">
        <v>912162.28</v>
      </c>
      <c r="V102" s="33">
        <v>1408670.75</v>
      </c>
      <c r="W102" s="33">
        <v>297457.5</v>
      </c>
      <c r="X102" s="33">
        <v>111913.63</v>
      </c>
      <c r="Y102" s="33">
        <v>88966.62</v>
      </c>
    </row>
    <row r="103" spans="1:25" ht="12.75">
      <c r="A103" s="34">
        <v>6</v>
      </c>
      <c r="B103" s="34">
        <v>9</v>
      </c>
      <c r="C103" s="34">
        <v>10</v>
      </c>
      <c r="D103" s="35">
        <v>2</v>
      </c>
      <c r="E103" s="36"/>
      <c r="F103" s="31" t="s">
        <v>274</v>
      </c>
      <c r="G103" s="56" t="s">
        <v>362</v>
      </c>
      <c r="H103" s="33">
        <v>22087024.73</v>
      </c>
      <c r="I103" s="33">
        <v>334112.56</v>
      </c>
      <c r="J103" s="33">
        <v>0</v>
      </c>
      <c r="K103" s="33">
        <v>319680.49</v>
      </c>
      <c r="L103" s="33">
        <v>0</v>
      </c>
      <c r="M103" s="33">
        <v>134974.33</v>
      </c>
      <c r="N103" s="33">
        <v>2088829.86</v>
      </c>
      <c r="O103" s="33">
        <v>125435.45</v>
      </c>
      <c r="P103" s="33">
        <v>8805550.86</v>
      </c>
      <c r="Q103" s="33">
        <v>10776.79</v>
      </c>
      <c r="R103" s="33">
        <v>645328.66</v>
      </c>
      <c r="S103" s="33">
        <v>143767.85</v>
      </c>
      <c r="T103" s="33">
        <v>22805.46</v>
      </c>
      <c r="U103" s="33">
        <v>2062003.31</v>
      </c>
      <c r="V103" s="33">
        <v>903855.95</v>
      </c>
      <c r="W103" s="33">
        <v>683508.28</v>
      </c>
      <c r="X103" s="33">
        <v>5539414.09</v>
      </c>
      <c r="Y103" s="33">
        <v>266980.79</v>
      </c>
    </row>
    <row r="104" spans="1:25" ht="12.75">
      <c r="A104" s="34">
        <v>6</v>
      </c>
      <c r="B104" s="34">
        <v>8</v>
      </c>
      <c r="C104" s="34">
        <v>9</v>
      </c>
      <c r="D104" s="35">
        <v>2</v>
      </c>
      <c r="E104" s="36"/>
      <c r="F104" s="31" t="s">
        <v>274</v>
      </c>
      <c r="G104" s="56" t="s">
        <v>363</v>
      </c>
      <c r="H104" s="33">
        <v>10815785.31</v>
      </c>
      <c r="I104" s="33">
        <v>2372676.32</v>
      </c>
      <c r="J104" s="33">
        <v>114065.23</v>
      </c>
      <c r="K104" s="33">
        <v>1028494.43</v>
      </c>
      <c r="L104" s="33">
        <v>2428.91</v>
      </c>
      <c r="M104" s="33">
        <v>88231.22</v>
      </c>
      <c r="N104" s="33">
        <v>1436612.64</v>
      </c>
      <c r="O104" s="33">
        <v>68141.49</v>
      </c>
      <c r="P104" s="33">
        <v>3194820.24</v>
      </c>
      <c r="Q104" s="33">
        <v>35888.24</v>
      </c>
      <c r="R104" s="33">
        <v>541453.3</v>
      </c>
      <c r="S104" s="33">
        <v>37060.15</v>
      </c>
      <c r="T104" s="33">
        <v>620</v>
      </c>
      <c r="U104" s="33">
        <v>917368.59</v>
      </c>
      <c r="V104" s="33">
        <v>552845.36</v>
      </c>
      <c r="W104" s="33">
        <v>255803.09</v>
      </c>
      <c r="X104" s="33">
        <v>118320</v>
      </c>
      <c r="Y104" s="33">
        <v>50956.1</v>
      </c>
    </row>
    <row r="105" spans="1:25" ht="12.75">
      <c r="A105" s="34">
        <v>6</v>
      </c>
      <c r="B105" s="34">
        <v>20</v>
      </c>
      <c r="C105" s="34">
        <v>7</v>
      </c>
      <c r="D105" s="35">
        <v>2</v>
      </c>
      <c r="E105" s="36"/>
      <c r="F105" s="31" t="s">
        <v>274</v>
      </c>
      <c r="G105" s="56" t="s">
        <v>364</v>
      </c>
      <c r="H105" s="33">
        <v>7339187.56</v>
      </c>
      <c r="I105" s="33">
        <v>38071.61</v>
      </c>
      <c r="J105" s="33">
        <v>86143.83</v>
      </c>
      <c r="K105" s="33">
        <v>338836.66</v>
      </c>
      <c r="L105" s="33">
        <v>3377.03</v>
      </c>
      <c r="M105" s="33">
        <v>123050.82</v>
      </c>
      <c r="N105" s="33">
        <v>1268343.72</v>
      </c>
      <c r="O105" s="33">
        <v>71832.15</v>
      </c>
      <c r="P105" s="33">
        <v>2542900.02</v>
      </c>
      <c r="Q105" s="33">
        <v>26711.67</v>
      </c>
      <c r="R105" s="33">
        <v>521433.78</v>
      </c>
      <c r="S105" s="33">
        <v>367909.77</v>
      </c>
      <c r="T105" s="33">
        <v>0</v>
      </c>
      <c r="U105" s="33">
        <v>1002141.99</v>
      </c>
      <c r="V105" s="33">
        <v>289210.86</v>
      </c>
      <c r="W105" s="33">
        <v>402853.6</v>
      </c>
      <c r="X105" s="33">
        <v>49369.69</v>
      </c>
      <c r="Y105" s="33">
        <v>207000.36</v>
      </c>
    </row>
    <row r="106" spans="1:25" ht="12.75">
      <c r="A106" s="34">
        <v>6</v>
      </c>
      <c r="B106" s="34">
        <v>9</v>
      </c>
      <c r="C106" s="34">
        <v>11</v>
      </c>
      <c r="D106" s="35">
        <v>2</v>
      </c>
      <c r="E106" s="36"/>
      <c r="F106" s="31" t="s">
        <v>274</v>
      </c>
      <c r="G106" s="56" t="s">
        <v>365</v>
      </c>
      <c r="H106" s="33">
        <v>25869822.54</v>
      </c>
      <c r="I106" s="33">
        <v>24815.62</v>
      </c>
      <c r="J106" s="33">
        <v>0</v>
      </c>
      <c r="K106" s="33">
        <v>1673482.94</v>
      </c>
      <c r="L106" s="33">
        <v>0</v>
      </c>
      <c r="M106" s="33">
        <v>67338.92</v>
      </c>
      <c r="N106" s="33">
        <v>3846570.5</v>
      </c>
      <c r="O106" s="33">
        <v>185553.74</v>
      </c>
      <c r="P106" s="33">
        <v>12246175.3</v>
      </c>
      <c r="Q106" s="33">
        <v>161568.52</v>
      </c>
      <c r="R106" s="33">
        <v>1211334.01</v>
      </c>
      <c r="S106" s="33">
        <v>134597.21</v>
      </c>
      <c r="T106" s="33">
        <v>19614</v>
      </c>
      <c r="U106" s="33">
        <v>2640844.72</v>
      </c>
      <c r="V106" s="33">
        <v>2500036.49</v>
      </c>
      <c r="W106" s="33">
        <v>701407.43</v>
      </c>
      <c r="X106" s="33">
        <v>103691.73</v>
      </c>
      <c r="Y106" s="33">
        <v>352791.41</v>
      </c>
    </row>
    <row r="107" spans="1:25" ht="12.75">
      <c r="A107" s="34">
        <v>6</v>
      </c>
      <c r="B107" s="34">
        <v>16</v>
      </c>
      <c r="C107" s="34">
        <v>3</v>
      </c>
      <c r="D107" s="35">
        <v>2</v>
      </c>
      <c r="E107" s="36"/>
      <c r="F107" s="31" t="s">
        <v>274</v>
      </c>
      <c r="G107" s="56" t="s">
        <v>366</v>
      </c>
      <c r="H107" s="33">
        <v>7155297.94</v>
      </c>
      <c r="I107" s="33">
        <v>1986188.33</v>
      </c>
      <c r="J107" s="33">
        <v>0</v>
      </c>
      <c r="K107" s="33">
        <v>43159.74</v>
      </c>
      <c r="L107" s="33">
        <v>0</v>
      </c>
      <c r="M107" s="33">
        <v>0</v>
      </c>
      <c r="N107" s="33">
        <v>1015928.63</v>
      </c>
      <c r="O107" s="33">
        <v>65127.91</v>
      </c>
      <c r="P107" s="33">
        <v>2553907.33</v>
      </c>
      <c r="Q107" s="33">
        <v>25774.86</v>
      </c>
      <c r="R107" s="33">
        <v>321734.97</v>
      </c>
      <c r="S107" s="33">
        <v>0</v>
      </c>
      <c r="T107" s="33">
        <v>0</v>
      </c>
      <c r="U107" s="33">
        <v>714477.8</v>
      </c>
      <c r="V107" s="33">
        <v>225906.54</v>
      </c>
      <c r="W107" s="33">
        <v>150270.12</v>
      </c>
      <c r="X107" s="33">
        <v>6571.67</v>
      </c>
      <c r="Y107" s="33">
        <v>46250.04</v>
      </c>
    </row>
    <row r="108" spans="1:25" ht="12.75">
      <c r="A108" s="34">
        <v>6</v>
      </c>
      <c r="B108" s="34">
        <v>2</v>
      </c>
      <c r="C108" s="34">
        <v>10</v>
      </c>
      <c r="D108" s="35">
        <v>2</v>
      </c>
      <c r="E108" s="36"/>
      <c r="F108" s="31" t="s">
        <v>274</v>
      </c>
      <c r="G108" s="56" t="s">
        <v>367</v>
      </c>
      <c r="H108" s="33">
        <v>7643672.43</v>
      </c>
      <c r="I108" s="33">
        <v>26532.02</v>
      </c>
      <c r="J108" s="33">
        <v>0</v>
      </c>
      <c r="K108" s="33">
        <v>1149096.74</v>
      </c>
      <c r="L108" s="33">
        <v>0</v>
      </c>
      <c r="M108" s="33">
        <v>28848.05</v>
      </c>
      <c r="N108" s="33">
        <v>1006495.8</v>
      </c>
      <c r="O108" s="33">
        <v>144461.51</v>
      </c>
      <c r="P108" s="33">
        <v>3370540.01</v>
      </c>
      <c r="Q108" s="33">
        <v>73151.07</v>
      </c>
      <c r="R108" s="33">
        <v>461602.42</v>
      </c>
      <c r="S108" s="33">
        <v>6920</v>
      </c>
      <c r="T108" s="33">
        <v>0</v>
      </c>
      <c r="U108" s="33">
        <v>632001.46</v>
      </c>
      <c r="V108" s="33">
        <v>177351.64</v>
      </c>
      <c r="W108" s="33">
        <v>373709.34</v>
      </c>
      <c r="X108" s="33">
        <v>21000</v>
      </c>
      <c r="Y108" s="33">
        <v>171962.37</v>
      </c>
    </row>
    <row r="109" spans="1:25" ht="12.75">
      <c r="A109" s="34">
        <v>6</v>
      </c>
      <c r="B109" s="34">
        <v>8</v>
      </c>
      <c r="C109" s="34">
        <v>11</v>
      </c>
      <c r="D109" s="35">
        <v>2</v>
      </c>
      <c r="E109" s="36"/>
      <c r="F109" s="31" t="s">
        <v>274</v>
      </c>
      <c r="G109" s="56" t="s">
        <v>368</v>
      </c>
      <c r="H109" s="33">
        <v>6094113.03</v>
      </c>
      <c r="I109" s="33">
        <v>784441.69</v>
      </c>
      <c r="J109" s="33">
        <v>38223.09</v>
      </c>
      <c r="K109" s="33">
        <v>4614</v>
      </c>
      <c r="L109" s="33">
        <v>0</v>
      </c>
      <c r="M109" s="33">
        <v>5460.69</v>
      </c>
      <c r="N109" s="33">
        <v>1075765.7</v>
      </c>
      <c r="O109" s="33">
        <v>35597.31</v>
      </c>
      <c r="P109" s="33">
        <v>2721006.6</v>
      </c>
      <c r="Q109" s="33">
        <v>10909.7</v>
      </c>
      <c r="R109" s="33">
        <v>413075.12</v>
      </c>
      <c r="S109" s="33">
        <v>3520</v>
      </c>
      <c r="T109" s="33">
        <v>4410</v>
      </c>
      <c r="U109" s="33">
        <v>736589.07</v>
      </c>
      <c r="V109" s="33">
        <v>134201.45</v>
      </c>
      <c r="W109" s="33">
        <v>83751</v>
      </c>
      <c r="X109" s="33">
        <v>3372.81</v>
      </c>
      <c r="Y109" s="33">
        <v>39174.8</v>
      </c>
    </row>
    <row r="110" spans="1:25" ht="12.75">
      <c r="A110" s="34">
        <v>6</v>
      </c>
      <c r="B110" s="34">
        <v>13</v>
      </c>
      <c r="C110" s="34">
        <v>5</v>
      </c>
      <c r="D110" s="35">
        <v>2</v>
      </c>
      <c r="E110" s="36"/>
      <c r="F110" s="31" t="s">
        <v>274</v>
      </c>
      <c r="G110" s="56" t="s">
        <v>369</v>
      </c>
      <c r="H110" s="33">
        <v>2179811.11</v>
      </c>
      <c r="I110" s="33">
        <v>4366.27</v>
      </c>
      <c r="J110" s="33">
        <v>15445.14</v>
      </c>
      <c r="K110" s="33">
        <v>8500</v>
      </c>
      <c r="L110" s="33">
        <v>0</v>
      </c>
      <c r="M110" s="33">
        <v>9564.63</v>
      </c>
      <c r="N110" s="33">
        <v>505444.94</v>
      </c>
      <c r="O110" s="33">
        <v>24212.92</v>
      </c>
      <c r="P110" s="33">
        <v>654165.65</v>
      </c>
      <c r="Q110" s="33">
        <v>0</v>
      </c>
      <c r="R110" s="33">
        <v>240173.92</v>
      </c>
      <c r="S110" s="33">
        <v>0</v>
      </c>
      <c r="T110" s="33">
        <v>0</v>
      </c>
      <c r="U110" s="33">
        <v>186742.82</v>
      </c>
      <c r="V110" s="33">
        <v>473831.32</v>
      </c>
      <c r="W110" s="33">
        <v>46772.34</v>
      </c>
      <c r="X110" s="33">
        <v>0</v>
      </c>
      <c r="Y110" s="33">
        <v>10591.16</v>
      </c>
    </row>
    <row r="111" spans="1:25" ht="12.75">
      <c r="A111" s="34">
        <v>6</v>
      </c>
      <c r="B111" s="34">
        <v>2</v>
      </c>
      <c r="C111" s="34">
        <v>11</v>
      </c>
      <c r="D111" s="35">
        <v>2</v>
      </c>
      <c r="E111" s="36"/>
      <c r="F111" s="31" t="s">
        <v>274</v>
      </c>
      <c r="G111" s="56" t="s">
        <v>370</v>
      </c>
      <c r="H111" s="33">
        <v>11297750.37</v>
      </c>
      <c r="I111" s="33">
        <v>180</v>
      </c>
      <c r="J111" s="33">
        <v>17723.2</v>
      </c>
      <c r="K111" s="33">
        <v>186597.2</v>
      </c>
      <c r="L111" s="33">
        <v>0</v>
      </c>
      <c r="M111" s="33">
        <v>1211.32</v>
      </c>
      <c r="N111" s="33">
        <v>1249897.39</v>
      </c>
      <c r="O111" s="33">
        <v>684144.59</v>
      </c>
      <c r="P111" s="33">
        <v>7377436.79</v>
      </c>
      <c r="Q111" s="33">
        <v>24669.77</v>
      </c>
      <c r="R111" s="33">
        <v>445528.4</v>
      </c>
      <c r="S111" s="33">
        <v>12518.5</v>
      </c>
      <c r="T111" s="33">
        <v>0</v>
      </c>
      <c r="U111" s="33">
        <v>592966.59</v>
      </c>
      <c r="V111" s="33">
        <v>323224.36</v>
      </c>
      <c r="W111" s="33">
        <v>269221.76</v>
      </c>
      <c r="X111" s="33">
        <v>59750</v>
      </c>
      <c r="Y111" s="33">
        <v>52680.5</v>
      </c>
    </row>
    <row r="112" spans="1:25" ht="12.75">
      <c r="A112" s="34">
        <v>6</v>
      </c>
      <c r="B112" s="34">
        <v>5</v>
      </c>
      <c r="C112" s="34">
        <v>7</v>
      </c>
      <c r="D112" s="35">
        <v>2</v>
      </c>
      <c r="E112" s="36"/>
      <c r="F112" s="31" t="s">
        <v>274</v>
      </c>
      <c r="G112" s="56" t="s">
        <v>371</v>
      </c>
      <c r="H112" s="33">
        <v>5517860.24</v>
      </c>
      <c r="I112" s="33">
        <v>293.83</v>
      </c>
      <c r="J112" s="33">
        <v>42186.88</v>
      </c>
      <c r="K112" s="33">
        <v>21394.67</v>
      </c>
      <c r="L112" s="33">
        <v>0</v>
      </c>
      <c r="M112" s="33">
        <v>28850.96</v>
      </c>
      <c r="N112" s="33">
        <v>1209234.44</v>
      </c>
      <c r="O112" s="33">
        <v>130442.98</v>
      </c>
      <c r="P112" s="33">
        <v>2654104.58</v>
      </c>
      <c r="Q112" s="33">
        <v>2036.16</v>
      </c>
      <c r="R112" s="33">
        <v>432153.01</v>
      </c>
      <c r="S112" s="33">
        <v>496.24</v>
      </c>
      <c r="T112" s="33">
        <v>0</v>
      </c>
      <c r="U112" s="33">
        <v>558196.48</v>
      </c>
      <c r="V112" s="33">
        <v>175226.28</v>
      </c>
      <c r="W112" s="33">
        <v>228967.23</v>
      </c>
      <c r="X112" s="33">
        <v>20500</v>
      </c>
      <c r="Y112" s="33">
        <v>13776.5</v>
      </c>
    </row>
    <row r="113" spans="1:25" ht="12.75">
      <c r="A113" s="34">
        <v>6</v>
      </c>
      <c r="B113" s="34">
        <v>10</v>
      </c>
      <c r="C113" s="34">
        <v>5</v>
      </c>
      <c r="D113" s="35">
        <v>2</v>
      </c>
      <c r="E113" s="36"/>
      <c r="F113" s="31" t="s">
        <v>274</v>
      </c>
      <c r="G113" s="56" t="s">
        <v>372</v>
      </c>
      <c r="H113" s="33">
        <v>16983725.69</v>
      </c>
      <c r="I113" s="33">
        <v>224338.71</v>
      </c>
      <c r="J113" s="33">
        <v>132630.31</v>
      </c>
      <c r="K113" s="33">
        <v>989029.36</v>
      </c>
      <c r="L113" s="33">
        <v>0</v>
      </c>
      <c r="M113" s="33">
        <v>309514.38</v>
      </c>
      <c r="N113" s="33">
        <v>2024756.65</v>
      </c>
      <c r="O113" s="33">
        <v>206877.36</v>
      </c>
      <c r="P113" s="33">
        <v>7068487.17</v>
      </c>
      <c r="Q113" s="33">
        <v>75898.56</v>
      </c>
      <c r="R113" s="33">
        <v>626082.13</v>
      </c>
      <c r="S113" s="33">
        <v>509.95</v>
      </c>
      <c r="T113" s="33">
        <v>3720</v>
      </c>
      <c r="U113" s="33">
        <v>1153065.05</v>
      </c>
      <c r="V113" s="33">
        <v>2326772.26</v>
      </c>
      <c r="W113" s="33">
        <v>395052.38</v>
      </c>
      <c r="X113" s="33">
        <v>42940.45</v>
      </c>
      <c r="Y113" s="33">
        <v>1404050.97</v>
      </c>
    </row>
    <row r="114" spans="1:25" ht="12.75">
      <c r="A114" s="34">
        <v>6</v>
      </c>
      <c r="B114" s="34">
        <v>14</v>
      </c>
      <c r="C114" s="34">
        <v>9</v>
      </c>
      <c r="D114" s="35">
        <v>2</v>
      </c>
      <c r="E114" s="36"/>
      <c r="F114" s="31" t="s">
        <v>274</v>
      </c>
      <c r="G114" s="56" t="s">
        <v>283</v>
      </c>
      <c r="H114" s="33">
        <v>18585085.45</v>
      </c>
      <c r="I114" s="33">
        <v>50012.92</v>
      </c>
      <c r="J114" s="33">
        <v>412866.09</v>
      </c>
      <c r="K114" s="33">
        <v>3504434.91</v>
      </c>
      <c r="L114" s="33">
        <v>0</v>
      </c>
      <c r="M114" s="33">
        <v>30378.01</v>
      </c>
      <c r="N114" s="33">
        <v>1622252.08</v>
      </c>
      <c r="O114" s="33">
        <v>797212.24</v>
      </c>
      <c r="P114" s="33">
        <v>7109628.44</v>
      </c>
      <c r="Q114" s="33">
        <v>43120.44</v>
      </c>
      <c r="R114" s="33">
        <v>808420.08</v>
      </c>
      <c r="S114" s="33">
        <v>20178</v>
      </c>
      <c r="T114" s="33">
        <v>2546.11</v>
      </c>
      <c r="U114" s="33">
        <v>1566431.23</v>
      </c>
      <c r="V114" s="33">
        <v>1863895.07</v>
      </c>
      <c r="W114" s="33">
        <v>516980.53</v>
      </c>
      <c r="X114" s="33">
        <v>233244.38</v>
      </c>
      <c r="Y114" s="33">
        <v>3484.92</v>
      </c>
    </row>
    <row r="115" spans="1:25" ht="12.75">
      <c r="A115" s="34">
        <v>6</v>
      </c>
      <c r="B115" s="34">
        <v>18</v>
      </c>
      <c r="C115" s="34">
        <v>7</v>
      </c>
      <c r="D115" s="35">
        <v>2</v>
      </c>
      <c r="E115" s="36"/>
      <c r="F115" s="31" t="s">
        <v>274</v>
      </c>
      <c r="G115" s="56" t="s">
        <v>373</v>
      </c>
      <c r="H115" s="33">
        <v>6676477.79</v>
      </c>
      <c r="I115" s="33">
        <v>547203.15</v>
      </c>
      <c r="J115" s="33">
        <v>85249.59</v>
      </c>
      <c r="K115" s="33">
        <v>255739.07</v>
      </c>
      <c r="L115" s="33">
        <v>0</v>
      </c>
      <c r="M115" s="33">
        <v>61152.06</v>
      </c>
      <c r="N115" s="33">
        <v>1120692.06</v>
      </c>
      <c r="O115" s="33">
        <v>77745.29</v>
      </c>
      <c r="P115" s="33">
        <v>2612504.65</v>
      </c>
      <c r="Q115" s="33">
        <v>14595.3</v>
      </c>
      <c r="R115" s="33">
        <v>421306.91</v>
      </c>
      <c r="S115" s="33">
        <v>4060</v>
      </c>
      <c r="T115" s="33">
        <v>0</v>
      </c>
      <c r="U115" s="33">
        <v>913928.96</v>
      </c>
      <c r="V115" s="33">
        <v>362043.9</v>
      </c>
      <c r="W115" s="33">
        <v>177986.68</v>
      </c>
      <c r="X115" s="33">
        <v>1137.79</v>
      </c>
      <c r="Y115" s="33">
        <v>21132.38</v>
      </c>
    </row>
    <row r="116" spans="1:25" ht="12.75">
      <c r="A116" s="34">
        <v>6</v>
      </c>
      <c r="B116" s="34">
        <v>20</v>
      </c>
      <c r="C116" s="34">
        <v>8</v>
      </c>
      <c r="D116" s="35">
        <v>2</v>
      </c>
      <c r="E116" s="36"/>
      <c r="F116" s="31" t="s">
        <v>274</v>
      </c>
      <c r="G116" s="56" t="s">
        <v>374</v>
      </c>
      <c r="H116" s="33">
        <v>10559580.09</v>
      </c>
      <c r="I116" s="33">
        <v>54298.89</v>
      </c>
      <c r="J116" s="33">
        <v>152579.92</v>
      </c>
      <c r="K116" s="33">
        <v>3276455.4</v>
      </c>
      <c r="L116" s="33">
        <v>0</v>
      </c>
      <c r="M116" s="33">
        <v>27537.71</v>
      </c>
      <c r="N116" s="33">
        <v>1462262.82</v>
      </c>
      <c r="O116" s="33">
        <v>429031.33</v>
      </c>
      <c r="P116" s="33">
        <v>2994444.88</v>
      </c>
      <c r="Q116" s="33">
        <v>4937.2</v>
      </c>
      <c r="R116" s="33">
        <v>578081.33</v>
      </c>
      <c r="S116" s="33">
        <v>6000</v>
      </c>
      <c r="T116" s="33">
        <v>0</v>
      </c>
      <c r="U116" s="33">
        <v>860933.99</v>
      </c>
      <c r="V116" s="33">
        <v>457972.66</v>
      </c>
      <c r="W116" s="33">
        <v>225648.72</v>
      </c>
      <c r="X116" s="33">
        <v>0</v>
      </c>
      <c r="Y116" s="33">
        <v>29395.24</v>
      </c>
    </row>
    <row r="117" spans="1:25" ht="12.75">
      <c r="A117" s="34">
        <v>6</v>
      </c>
      <c r="B117" s="34">
        <v>15</v>
      </c>
      <c r="C117" s="34">
        <v>6</v>
      </c>
      <c r="D117" s="35">
        <v>2</v>
      </c>
      <c r="E117" s="36"/>
      <c r="F117" s="31" t="s">
        <v>274</v>
      </c>
      <c r="G117" s="56" t="s">
        <v>284</v>
      </c>
      <c r="H117" s="33">
        <v>11395346.61</v>
      </c>
      <c r="I117" s="33">
        <v>0</v>
      </c>
      <c r="J117" s="33">
        <v>311066.94</v>
      </c>
      <c r="K117" s="33">
        <v>623159.18</v>
      </c>
      <c r="L117" s="33">
        <v>9000</v>
      </c>
      <c r="M117" s="33">
        <v>3656.04</v>
      </c>
      <c r="N117" s="33">
        <v>1683517.31</v>
      </c>
      <c r="O117" s="33">
        <v>255950.08</v>
      </c>
      <c r="P117" s="33">
        <v>5641274.22</v>
      </c>
      <c r="Q117" s="33">
        <v>7979.27</v>
      </c>
      <c r="R117" s="33">
        <v>684690.68</v>
      </c>
      <c r="S117" s="33">
        <v>0</v>
      </c>
      <c r="T117" s="33">
        <v>200</v>
      </c>
      <c r="U117" s="33">
        <v>1035081.34</v>
      </c>
      <c r="V117" s="33">
        <v>590500.78</v>
      </c>
      <c r="W117" s="33">
        <v>327727.46</v>
      </c>
      <c r="X117" s="33">
        <v>168168.6</v>
      </c>
      <c r="Y117" s="33">
        <v>53374.71</v>
      </c>
    </row>
    <row r="118" spans="1:25" ht="12.75">
      <c r="A118" s="34">
        <v>6</v>
      </c>
      <c r="B118" s="34">
        <v>3</v>
      </c>
      <c r="C118" s="34">
        <v>8</v>
      </c>
      <c r="D118" s="35">
        <v>2</v>
      </c>
      <c r="E118" s="36"/>
      <c r="F118" s="31" t="s">
        <v>274</v>
      </c>
      <c r="G118" s="56" t="s">
        <v>285</v>
      </c>
      <c r="H118" s="33">
        <v>10437000.56</v>
      </c>
      <c r="I118" s="33">
        <v>300875.95</v>
      </c>
      <c r="J118" s="33">
        <v>56454.04</v>
      </c>
      <c r="K118" s="33">
        <v>1601161.16</v>
      </c>
      <c r="L118" s="33">
        <v>0</v>
      </c>
      <c r="M118" s="33">
        <v>116364.2</v>
      </c>
      <c r="N118" s="33">
        <v>1175147.69</v>
      </c>
      <c r="O118" s="33">
        <v>51234.23</v>
      </c>
      <c r="P118" s="33">
        <v>2338545.12</v>
      </c>
      <c r="Q118" s="33">
        <v>12548.42</v>
      </c>
      <c r="R118" s="33">
        <v>566342.8</v>
      </c>
      <c r="S118" s="33">
        <v>5206.57</v>
      </c>
      <c r="T118" s="33">
        <v>0</v>
      </c>
      <c r="U118" s="33">
        <v>634871.73</v>
      </c>
      <c r="V118" s="33">
        <v>2162916.83</v>
      </c>
      <c r="W118" s="33">
        <v>242239.92</v>
      </c>
      <c r="X118" s="33">
        <v>1125308.77</v>
      </c>
      <c r="Y118" s="33">
        <v>47783.13</v>
      </c>
    </row>
    <row r="119" spans="1:25" ht="12.75">
      <c r="A119" s="34">
        <v>6</v>
      </c>
      <c r="B119" s="34">
        <v>1</v>
      </c>
      <c r="C119" s="34">
        <v>12</v>
      </c>
      <c r="D119" s="35">
        <v>2</v>
      </c>
      <c r="E119" s="36"/>
      <c r="F119" s="31" t="s">
        <v>274</v>
      </c>
      <c r="G119" s="56" t="s">
        <v>375</v>
      </c>
      <c r="H119" s="33">
        <v>4265538.05</v>
      </c>
      <c r="I119" s="33">
        <v>92258.37</v>
      </c>
      <c r="J119" s="33">
        <v>0</v>
      </c>
      <c r="K119" s="33">
        <v>37226.72</v>
      </c>
      <c r="L119" s="33">
        <v>0</v>
      </c>
      <c r="M119" s="33">
        <v>18367.23</v>
      </c>
      <c r="N119" s="33">
        <v>892650.56</v>
      </c>
      <c r="O119" s="33">
        <v>24033.86</v>
      </c>
      <c r="P119" s="33">
        <v>1994380.42</v>
      </c>
      <c r="Q119" s="33">
        <v>5701.7</v>
      </c>
      <c r="R119" s="33">
        <v>388263.1</v>
      </c>
      <c r="S119" s="33">
        <v>0</v>
      </c>
      <c r="T119" s="33">
        <v>2928</v>
      </c>
      <c r="U119" s="33">
        <v>381144.02</v>
      </c>
      <c r="V119" s="33">
        <v>221337.64</v>
      </c>
      <c r="W119" s="33">
        <v>171411.93</v>
      </c>
      <c r="X119" s="33">
        <v>24000</v>
      </c>
      <c r="Y119" s="33">
        <v>11834.5</v>
      </c>
    </row>
    <row r="120" spans="1:25" ht="12.75">
      <c r="A120" s="34">
        <v>6</v>
      </c>
      <c r="B120" s="34">
        <v>1</v>
      </c>
      <c r="C120" s="34">
        <v>13</v>
      </c>
      <c r="D120" s="35">
        <v>2</v>
      </c>
      <c r="E120" s="36"/>
      <c r="F120" s="31" t="s">
        <v>274</v>
      </c>
      <c r="G120" s="56" t="s">
        <v>376</v>
      </c>
      <c r="H120" s="33">
        <v>2922117.87</v>
      </c>
      <c r="I120" s="33">
        <v>8015</v>
      </c>
      <c r="J120" s="33">
        <v>29874.39</v>
      </c>
      <c r="K120" s="33">
        <v>82396.7</v>
      </c>
      <c r="L120" s="33">
        <v>0</v>
      </c>
      <c r="M120" s="33">
        <v>25263.12</v>
      </c>
      <c r="N120" s="33">
        <v>702911.53</v>
      </c>
      <c r="O120" s="33">
        <v>61227.58</v>
      </c>
      <c r="P120" s="33">
        <v>1331371.16</v>
      </c>
      <c r="Q120" s="33">
        <v>2950</v>
      </c>
      <c r="R120" s="33">
        <v>233418.12</v>
      </c>
      <c r="S120" s="33">
        <v>0</v>
      </c>
      <c r="T120" s="33">
        <v>1240</v>
      </c>
      <c r="U120" s="33">
        <v>267721.87</v>
      </c>
      <c r="V120" s="33">
        <v>72360.59</v>
      </c>
      <c r="W120" s="33">
        <v>100332.67</v>
      </c>
      <c r="X120" s="33">
        <v>0</v>
      </c>
      <c r="Y120" s="33">
        <v>3035.14</v>
      </c>
    </row>
    <row r="121" spans="1:25" ht="12.75">
      <c r="A121" s="34">
        <v>6</v>
      </c>
      <c r="B121" s="34">
        <v>3</v>
      </c>
      <c r="C121" s="34">
        <v>9</v>
      </c>
      <c r="D121" s="35">
        <v>2</v>
      </c>
      <c r="E121" s="36"/>
      <c r="F121" s="31" t="s">
        <v>274</v>
      </c>
      <c r="G121" s="56" t="s">
        <v>377</v>
      </c>
      <c r="H121" s="33">
        <v>6122931.93</v>
      </c>
      <c r="I121" s="33">
        <v>64816.04</v>
      </c>
      <c r="J121" s="33">
        <v>0</v>
      </c>
      <c r="K121" s="33">
        <v>235208.02</v>
      </c>
      <c r="L121" s="33">
        <v>0</v>
      </c>
      <c r="M121" s="33">
        <v>104745.18</v>
      </c>
      <c r="N121" s="33">
        <v>862878.02</v>
      </c>
      <c r="O121" s="33">
        <v>52835.14</v>
      </c>
      <c r="P121" s="33">
        <v>2418066.42</v>
      </c>
      <c r="Q121" s="33">
        <v>12474.98</v>
      </c>
      <c r="R121" s="33">
        <v>722162.24</v>
      </c>
      <c r="S121" s="33">
        <v>0</v>
      </c>
      <c r="T121" s="33">
        <v>0</v>
      </c>
      <c r="U121" s="33">
        <v>1038611.08</v>
      </c>
      <c r="V121" s="33">
        <v>192409.38</v>
      </c>
      <c r="W121" s="33">
        <v>333659.26</v>
      </c>
      <c r="X121" s="33">
        <v>54476.7</v>
      </c>
      <c r="Y121" s="33">
        <v>30589.47</v>
      </c>
    </row>
    <row r="122" spans="1:25" ht="12.75">
      <c r="A122" s="34">
        <v>6</v>
      </c>
      <c r="B122" s="34">
        <v>6</v>
      </c>
      <c r="C122" s="34">
        <v>9</v>
      </c>
      <c r="D122" s="35">
        <v>2</v>
      </c>
      <c r="E122" s="36"/>
      <c r="F122" s="31" t="s">
        <v>274</v>
      </c>
      <c r="G122" s="56" t="s">
        <v>378</v>
      </c>
      <c r="H122" s="33">
        <v>10202306.31</v>
      </c>
      <c r="I122" s="33">
        <v>2471.76</v>
      </c>
      <c r="J122" s="33">
        <v>73769.96</v>
      </c>
      <c r="K122" s="33">
        <v>36233.16</v>
      </c>
      <c r="L122" s="33">
        <v>0</v>
      </c>
      <c r="M122" s="33">
        <v>3026335.33</v>
      </c>
      <c r="N122" s="33">
        <v>859141.15</v>
      </c>
      <c r="O122" s="33">
        <v>81767.46</v>
      </c>
      <c r="P122" s="33">
        <v>1229346.3</v>
      </c>
      <c r="Q122" s="33">
        <v>11368.93</v>
      </c>
      <c r="R122" s="33">
        <v>474498.23</v>
      </c>
      <c r="S122" s="33">
        <v>0</v>
      </c>
      <c r="T122" s="33">
        <v>0</v>
      </c>
      <c r="U122" s="33">
        <v>532815.69</v>
      </c>
      <c r="V122" s="33">
        <v>142050.12</v>
      </c>
      <c r="W122" s="33">
        <v>3708989.49</v>
      </c>
      <c r="X122" s="33">
        <v>0</v>
      </c>
      <c r="Y122" s="33">
        <v>23518.73</v>
      </c>
    </row>
    <row r="123" spans="1:25" ht="12.75">
      <c r="A123" s="34">
        <v>6</v>
      </c>
      <c r="B123" s="34">
        <v>17</v>
      </c>
      <c r="C123" s="34">
        <v>4</v>
      </c>
      <c r="D123" s="35">
        <v>2</v>
      </c>
      <c r="E123" s="36"/>
      <c r="F123" s="31" t="s">
        <v>274</v>
      </c>
      <c r="G123" s="56" t="s">
        <v>379</v>
      </c>
      <c r="H123" s="33">
        <v>4062340.93</v>
      </c>
      <c r="I123" s="33">
        <v>21202.97</v>
      </c>
      <c r="J123" s="33">
        <v>43387.86</v>
      </c>
      <c r="K123" s="33">
        <v>110616.78</v>
      </c>
      <c r="L123" s="33">
        <v>0</v>
      </c>
      <c r="M123" s="33">
        <v>14367.19</v>
      </c>
      <c r="N123" s="33">
        <v>1106866.49</v>
      </c>
      <c r="O123" s="33">
        <v>24085.51</v>
      </c>
      <c r="P123" s="33">
        <v>1456705.68</v>
      </c>
      <c r="Q123" s="33">
        <v>5801</v>
      </c>
      <c r="R123" s="33">
        <v>269607.87</v>
      </c>
      <c r="S123" s="33">
        <v>32440</v>
      </c>
      <c r="T123" s="33">
        <v>0</v>
      </c>
      <c r="U123" s="33">
        <v>518885.22</v>
      </c>
      <c r="V123" s="33">
        <v>194830.69</v>
      </c>
      <c r="W123" s="33">
        <v>101594.59</v>
      </c>
      <c r="X123" s="33">
        <v>90610.36</v>
      </c>
      <c r="Y123" s="33">
        <v>71338.72</v>
      </c>
    </row>
    <row r="124" spans="1:25" ht="12.75">
      <c r="A124" s="34">
        <v>6</v>
      </c>
      <c r="B124" s="34">
        <v>3</v>
      </c>
      <c r="C124" s="34">
        <v>10</v>
      </c>
      <c r="D124" s="35">
        <v>2</v>
      </c>
      <c r="E124" s="36"/>
      <c r="F124" s="31" t="s">
        <v>274</v>
      </c>
      <c r="G124" s="56" t="s">
        <v>380</v>
      </c>
      <c r="H124" s="33">
        <v>8533061.04</v>
      </c>
      <c r="I124" s="33">
        <v>151557.41</v>
      </c>
      <c r="J124" s="33">
        <v>39720.71</v>
      </c>
      <c r="K124" s="33">
        <v>149994.34</v>
      </c>
      <c r="L124" s="33">
        <v>0</v>
      </c>
      <c r="M124" s="33">
        <v>93466.93</v>
      </c>
      <c r="N124" s="33">
        <v>1766667.17</v>
      </c>
      <c r="O124" s="33">
        <v>52498.23</v>
      </c>
      <c r="P124" s="33">
        <v>3739364.89</v>
      </c>
      <c r="Q124" s="33">
        <v>15799.41</v>
      </c>
      <c r="R124" s="33">
        <v>828704.37</v>
      </c>
      <c r="S124" s="33">
        <v>17875.5</v>
      </c>
      <c r="T124" s="33">
        <v>3325.02</v>
      </c>
      <c r="U124" s="33">
        <v>912842.04</v>
      </c>
      <c r="V124" s="33">
        <v>501843.84</v>
      </c>
      <c r="W124" s="33">
        <v>180357.47</v>
      </c>
      <c r="X124" s="33">
        <v>30674.16</v>
      </c>
      <c r="Y124" s="33">
        <v>48369.55</v>
      </c>
    </row>
    <row r="125" spans="1:25" ht="12.75">
      <c r="A125" s="34">
        <v>6</v>
      </c>
      <c r="B125" s="34">
        <v>8</v>
      </c>
      <c r="C125" s="34">
        <v>12</v>
      </c>
      <c r="D125" s="35">
        <v>2</v>
      </c>
      <c r="E125" s="36"/>
      <c r="F125" s="31" t="s">
        <v>274</v>
      </c>
      <c r="G125" s="56" t="s">
        <v>381</v>
      </c>
      <c r="H125" s="33">
        <v>10189262.84</v>
      </c>
      <c r="I125" s="33">
        <v>5.28</v>
      </c>
      <c r="J125" s="33">
        <v>131113.84</v>
      </c>
      <c r="K125" s="33">
        <v>69369.76</v>
      </c>
      <c r="L125" s="33">
        <v>0</v>
      </c>
      <c r="M125" s="33">
        <v>85001.34</v>
      </c>
      <c r="N125" s="33">
        <v>1108577.13</v>
      </c>
      <c r="O125" s="33">
        <v>56367.55</v>
      </c>
      <c r="P125" s="33">
        <v>5269381.57</v>
      </c>
      <c r="Q125" s="33">
        <v>10100</v>
      </c>
      <c r="R125" s="33">
        <v>429209.59</v>
      </c>
      <c r="S125" s="33">
        <v>0</v>
      </c>
      <c r="T125" s="33">
        <v>0</v>
      </c>
      <c r="U125" s="33">
        <v>521026.29</v>
      </c>
      <c r="V125" s="33">
        <v>178289.98</v>
      </c>
      <c r="W125" s="33">
        <v>2280261.01</v>
      </c>
      <c r="X125" s="33">
        <v>42050.9</v>
      </c>
      <c r="Y125" s="33">
        <v>8508.6</v>
      </c>
    </row>
    <row r="126" spans="1:25" ht="12.75">
      <c r="A126" s="34">
        <v>6</v>
      </c>
      <c r="B126" s="34">
        <v>11</v>
      </c>
      <c r="C126" s="34">
        <v>6</v>
      </c>
      <c r="D126" s="35">
        <v>2</v>
      </c>
      <c r="E126" s="36"/>
      <c r="F126" s="31" t="s">
        <v>274</v>
      </c>
      <c r="G126" s="56" t="s">
        <v>382</v>
      </c>
      <c r="H126" s="33">
        <v>5860409.58</v>
      </c>
      <c r="I126" s="33">
        <v>73.64</v>
      </c>
      <c r="J126" s="33">
        <v>44509.82</v>
      </c>
      <c r="K126" s="33">
        <v>47082.39</v>
      </c>
      <c r="L126" s="33">
        <v>0</v>
      </c>
      <c r="M126" s="33">
        <v>192</v>
      </c>
      <c r="N126" s="33">
        <v>1428338.83</v>
      </c>
      <c r="O126" s="33">
        <v>71582.91</v>
      </c>
      <c r="P126" s="33">
        <v>2864400.28</v>
      </c>
      <c r="Q126" s="33">
        <v>2945</v>
      </c>
      <c r="R126" s="33">
        <v>301611.93</v>
      </c>
      <c r="S126" s="33">
        <v>14400</v>
      </c>
      <c r="T126" s="33">
        <v>1182</v>
      </c>
      <c r="U126" s="33">
        <v>569053.39</v>
      </c>
      <c r="V126" s="33">
        <v>264701.32</v>
      </c>
      <c r="W126" s="33">
        <v>183231.63</v>
      </c>
      <c r="X126" s="33">
        <v>26537.9</v>
      </c>
      <c r="Y126" s="33">
        <v>40566.54</v>
      </c>
    </row>
    <row r="127" spans="1:25" ht="12.75">
      <c r="A127" s="34">
        <v>6</v>
      </c>
      <c r="B127" s="34">
        <v>13</v>
      </c>
      <c r="C127" s="34">
        <v>6</v>
      </c>
      <c r="D127" s="35">
        <v>2</v>
      </c>
      <c r="E127" s="36"/>
      <c r="F127" s="31" t="s">
        <v>274</v>
      </c>
      <c r="G127" s="56" t="s">
        <v>383</v>
      </c>
      <c r="H127" s="33">
        <v>5081170.71</v>
      </c>
      <c r="I127" s="33">
        <v>183.42</v>
      </c>
      <c r="J127" s="33">
        <v>48166.5</v>
      </c>
      <c r="K127" s="33">
        <v>98089.2</v>
      </c>
      <c r="L127" s="33">
        <v>0</v>
      </c>
      <c r="M127" s="33">
        <v>43952.19</v>
      </c>
      <c r="N127" s="33">
        <v>806326.65</v>
      </c>
      <c r="O127" s="33">
        <v>71202.92</v>
      </c>
      <c r="P127" s="33">
        <v>2403099.02</v>
      </c>
      <c r="Q127" s="33">
        <v>5517.1</v>
      </c>
      <c r="R127" s="33">
        <v>496006.14</v>
      </c>
      <c r="S127" s="33">
        <v>3280</v>
      </c>
      <c r="T127" s="33">
        <v>0</v>
      </c>
      <c r="U127" s="33">
        <v>538999.17</v>
      </c>
      <c r="V127" s="33">
        <v>390411.65</v>
      </c>
      <c r="W127" s="33">
        <v>171070.01</v>
      </c>
      <c r="X127" s="33">
        <v>10.5</v>
      </c>
      <c r="Y127" s="33">
        <v>4856.24</v>
      </c>
    </row>
    <row r="128" spans="1:25" ht="12.75">
      <c r="A128" s="34">
        <v>6</v>
      </c>
      <c r="B128" s="34">
        <v>6</v>
      </c>
      <c r="C128" s="34">
        <v>10</v>
      </c>
      <c r="D128" s="35">
        <v>2</v>
      </c>
      <c r="E128" s="36"/>
      <c r="F128" s="31" t="s">
        <v>274</v>
      </c>
      <c r="G128" s="56" t="s">
        <v>384</v>
      </c>
      <c r="H128" s="33">
        <v>7987504.07</v>
      </c>
      <c r="I128" s="33">
        <v>4770.17</v>
      </c>
      <c r="J128" s="33">
        <v>30046.96</v>
      </c>
      <c r="K128" s="33">
        <v>66667.8</v>
      </c>
      <c r="L128" s="33">
        <v>0</v>
      </c>
      <c r="M128" s="33">
        <v>78878.94</v>
      </c>
      <c r="N128" s="33">
        <v>1037659.4</v>
      </c>
      <c r="O128" s="33">
        <v>25579.7</v>
      </c>
      <c r="P128" s="33">
        <v>4347857.71</v>
      </c>
      <c r="Q128" s="33">
        <v>15777.91</v>
      </c>
      <c r="R128" s="33">
        <v>267495.77</v>
      </c>
      <c r="S128" s="33">
        <v>39770.17</v>
      </c>
      <c r="T128" s="33">
        <v>0</v>
      </c>
      <c r="U128" s="33">
        <v>1453724.53</v>
      </c>
      <c r="V128" s="33">
        <v>235422.27</v>
      </c>
      <c r="W128" s="33">
        <v>289579.54</v>
      </c>
      <c r="X128" s="33">
        <v>64948.92</v>
      </c>
      <c r="Y128" s="33">
        <v>29324.28</v>
      </c>
    </row>
    <row r="129" spans="1:25" ht="12.75">
      <c r="A129" s="34">
        <v>6</v>
      </c>
      <c r="B129" s="34">
        <v>20</v>
      </c>
      <c r="C129" s="34">
        <v>9</v>
      </c>
      <c r="D129" s="35">
        <v>2</v>
      </c>
      <c r="E129" s="36"/>
      <c r="F129" s="31" t="s">
        <v>274</v>
      </c>
      <c r="G129" s="56" t="s">
        <v>385</v>
      </c>
      <c r="H129" s="33">
        <v>9296616.56</v>
      </c>
      <c r="I129" s="33">
        <v>18801.85</v>
      </c>
      <c r="J129" s="33">
        <v>54134.07</v>
      </c>
      <c r="K129" s="33">
        <v>532668.77</v>
      </c>
      <c r="L129" s="33">
        <v>0</v>
      </c>
      <c r="M129" s="33">
        <v>400</v>
      </c>
      <c r="N129" s="33">
        <v>1270134.18</v>
      </c>
      <c r="O129" s="33">
        <v>254910.02</v>
      </c>
      <c r="P129" s="33">
        <v>4273165.55</v>
      </c>
      <c r="Q129" s="33">
        <v>11256.68</v>
      </c>
      <c r="R129" s="33">
        <v>494373.35</v>
      </c>
      <c r="S129" s="33">
        <v>0</v>
      </c>
      <c r="T129" s="33">
        <v>10700</v>
      </c>
      <c r="U129" s="33">
        <v>1109079.04</v>
      </c>
      <c r="V129" s="33">
        <v>309500.82</v>
      </c>
      <c r="W129" s="33">
        <v>899416.31</v>
      </c>
      <c r="X129" s="33">
        <v>6784.35</v>
      </c>
      <c r="Y129" s="33">
        <v>51291.57</v>
      </c>
    </row>
    <row r="130" spans="1:25" ht="12.75">
      <c r="A130" s="34">
        <v>6</v>
      </c>
      <c r="B130" s="34">
        <v>20</v>
      </c>
      <c r="C130" s="34">
        <v>10</v>
      </c>
      <c r="D130" s="35">
        <v>2</v>
      </c>
      <c r="E130" s="36"/>
      <c r="F130" s="31" t="s">
        <v>274</v>
      </c>
      <c r="G130" s="56" t="s">
        <v>386</v>
      </c>
      <c r="H130" s="33">
        <v>6244070.65</v>
      </c>
      <c r="I130" s="33">
        <v>157771.29</v>
      </c>
      <c r="J130" s="33">
        <v>92174.19</v>
      </c>
      <c r="K130" s="33">
        <v>68115.04</v>
      </c>
      <c r="L130" s="33">
        <v>0</v>
      </c>
      <c r="M130" s="33">
        <v>764.76</v>
      </c>
      <c r="N130" s="33">
        <v>1428674.02</v>
      </c>
      <c r="O130" s="33">
        <v>57185.49</v>
      </c>
      <c r="P130" s="33">
        <v>2305257.71</v>
      </c>
      <c r="Q130" s="33">
        <v>6845.52</v>
      </c>
      <c r="R130" s="33">
        <v>587269.49</v>
      </c>
      <c r="S130" s="33">
        <v>0</v>
      </c>
      <c r="T130" s="33">
        <v>0</v>
      </c>
      <c r="U130" s="33">
        <v>768430.85</v>
      </c>
      <c r="V130" s="33">
        <v>326974.08</v>
      </c>
      <c r="W130" s="33">
        <v>402300</v>
      </c>
      <c r="X130" s="33">
        <v>0</v>
      </c>
      <c r="Y130" s="33">
        <v>42308.21</v>
      </c>
    </row>
    <row r="131" spans="1:25" ht="12.75">
      <c r="A131" s="34">
        <v>6</v>
      </c>
      <c r="B131" s="34">
        <v>1</v>
      </c>
      <c r="C131" s="34">
        <v>14</v>
      </c>
      <c r="D131" s="35">
        <v>2</v>
      </c>
      <c r="E131" s="36"/>
      <c r="F131" s="31" t="s">
        <v>274</v>
      </c>
      <c r="G131" s="56" t="s">
        <v>387</v>
      </c>
      <c r="H131" s="33">
        <v>3821321.98</v>
      </c>
      <c r="I131" s="33">
        <v>0</v>
      </c>
      <c r="J131" s="33">
        <v>42203.97</v>
      </c>
      <c r="K131" s="33">
        <v>170263.75</v>
      </c>
      <c r="L131" s="33">
        <v>0</v>
      </c>
      <c r="M131" s="33">
        <v>12171.12</v>
      </c>
      <c r="N131" s="33">
        <v>818648.74</v>
      </c>
      <c r="O131" s="33">
        <v>241646.15</v>
      </c>
      <c r="P131" s="33">
        <v>1296419.89</v>
      </c>
      <c r="Q131" s="33">
        <v>13036.32</v>
      </c>
      <c r="R131" s="33">
        <v>459729.44</v>
      </c>
      <c r="S131" s="33">
        <v>0</v>
      </c>
      <c r="T131" s="33">
        <v>0</v>
      </c>
      <c r="U131" s="33">
        <v>402034.99</v>
      </c>
      <c r="V131" s="33">
        <v>145747.1</v>
      </c>
      <c r="W131" s="33">
        <v>197395.18</v>
      </c>
      <c r="X131" s="33">
        <v>668.98</v>
      </c>
      <c r="Y131" s="33">
        <v>21356.35</v>
      </c>
    </row>
    <row r="132" spans="1:25" ht="12.75">
      <c r="A132" s="34">
        <v>6</v>
      </c>
      <c r="B132" s="34">
        <v>13</v>
      </c>
      <c r="C132" s="34">
        <v>7</v>
      </c>
      <c r="D132" s="35">
        <v>2</v>
      </c>
      <c r="E132" s="36"/>
      <c r="F132" s="31" t="s">
        <v>274</v>
      </c>
      <c r="G132" s="56" t="s">
        <v>388</v>
      </c>
      <c r="H132" s="33">
        <v>3900049.37</v>
      </c>
      <c r="I132" s="33">
        <v>12934.04</v>
      </c>
      <c r="J132" s="33">
        <v>28152.95</v>
      </c>
      <c r="K132" s="33">
        <v>139047.61</v>
      </c>
      <c r="L132" s="33">
        <v>0</v>
      </c>
      <c r="M132" s="33">
        <v>11189.77</v>
      </c>
      <c r="N132" s="33">
        <v>913939.2</v>
      </c>
      <c r="O132" s="33">
        <v>22298.44</v>
      </c>
      <c r="P132" s="33">
        <v>1356440.39</v>
      </c>
      <c r="Q132" s="33">
        <v>17611.29</v>
      </c>
      <c r="R132" s="33">
        <v>484876.88</v>
      </c>
      <c r="S132" s="33">
        <v>108651.43</v>
      </c>
      <c r="T132" s="33">
        <v>0</v>
      </c>
      <c r="U132" s="33">
        <v>435240.23</v>
      </c>
      <c r="V132" s="33">
        <v>177586.34</v>
      </c>
      <c r="W132" s="33">
        <v>149274.11</v>
      </c>
      <c r="X132" s="33">
        <v>0</v>
      </c>
      <c r="Y132" s="33">
        <v>42806.69</v>
      </c>
    </row>
    <row r="133" spans="1:25" ht="12.75">
      <c r="A133" s="34">
        <v>6</v>
      </c>
      <c r="B133" s="34">
        <v>1</v>
      </c>
      <c r="C133" s="34">
        <v>15</v>
      </c>
      <c r="D133" s="35">
        <v>2</v>
      </c>
      <c r="E133" s="36"/>
      <c r="F133" s="31" t="s">
        <v>274</v>
      </c>
      <c r="G133" s="56" t="s">
        <v>389</v>
      </c>
      <c r="H133" s="33">
        <v>9732836.83</v>
      </c>
      <c r="I133" s="33">
        <v>517059.06</v>
      </c>
      <c r="J133" s="33">
        <v>33782.85</v>
      </c>
      <c r="K133" s="33">
        <v>5472079.57</v>
      </c>
      <c r="L133" s="33">
        <v>0</v>
      </c>
      <c r="M133" s="33">
        <v>1190.68</v>
      </c>
      <c r="N133" s="33">
        <v>1073750.04</v>
      </c>
      <c r="O133" s="33">
        <v>132402.91</v>
      </c>
      <c r="P133" s="33">
        <v>1500758.66</v>
      </c>
      <c r="Q133" s="33">
        <v>3026</v>
      </c>
      <c r="R133" s="33">
        <v>399156.51</v>
      </c>
      <c r="S133" s="33">
        <v>0</v>
      </c>
      <c r="T133" s="33">
        <v>0</v>
      </c>
      <c r="U133" s="33">
        <v>362741.94</v>
      </c>
      <c r="V133" s="33">
        <v>22790.26</v>
      </c>
      <c r="W133" s="33">
        <v>160544.07</v>
      </c>
      <c r="X133" s="33">
        <v>756</v>
      </c>
      <c r="Y133" s="33">
        <v>52798.28</v>
      </c>
    </row>
    <row r="134" spans="1:25" ht="12.75">
      <c r="A134" s="34">
        <v>6</v>
      </c>
      <c r="B134" s="34">
        <v>10</v>
      </c>
      <c r="C134" s="34">
        <v>6</v>
      </c>
      <c r="D134" s="35">
        <v>2</v>
      </c>
      <c r="E134" s="36"/>
      <c r="F134" s="31" t="s">
        <v>274</v>
      </c>
      <c r="G134" s="56" t="s">
        <v>390</v>
      </c>
      <c r="H134" s="33">
        <v>8878608.17</v>
      </c>
      <c r="I134" s="33">
        <v>323251.22</v>
      </c>
      <c r="J134" s="33">
        <v>0</v>
      </c>
      <c r="K134" s="33">
        <v>157880.37</v>
      </c>
      <c r="L134" s="33">
        <v>0</v>
      </c>
      <c r="M134" s="33">
        <v>23648.25</v>
      </c>
      <c r="N134" s="33">
        <v>1389659.34</v>
      </c>
      <c r="O134" s="33">
        <v>153804.01</v>
      </c>
      <c r="P134" s="33">
        <v>4672798.53</v>
      </c>
      <c r="Q134" s="33">
        <v>5200</v>
      </c>
      <c r="R134" s="33">
        <v>341414.47</v>
      </c>
      <c r="S134" s="33">
        <v>4340</v>
      </c>
      <c r="T134" s="33">
        <v>19172.98</v>
      </c>
      <c r="U134" s="33">
        <v>921418.35</v>
      </c>
      <c r="V134" s="33">
        <v>356752.06</v>
      </c>
      <c r="W134" s="33">
        <v>371114.1</v>
      </c>
      <c r="X134" s="33">
        <v>71733.32</v>
      </c>
      <c r="Y134" s="33">
        <v>66421.17</v>
      </c>
    </row>
    <row r="135" spans="1:25" ht="12.75">
      <c r="A135" s="34">
        <v>6</v>
      </c>
      <c r="B135" s="34">
        <v>11</v>
      </c>
      <c r="C135" s="34">
        <v>7</v>
      </c>
      <c r="D135" s="35">
        <v>2</v>
      </c>
      <c r="E135" s="36"/>
      <c r="F135" s="31" t="s">
        <v>274</v>
      </c>
      <c r="G135" s="56" t="s">
        <v>391</v>
      </c>
      <c r="H135" s="33">
        <v>15297987.79</v>
      </c>
      <c r="I135" s="33">
        <v>538828.32</v>
      </c>
      <c r="J135" s="33">
        <v>161734.94</v>
      </c>
      <c r="K135" s="33">
        <v>122755.3</v>
      </c>
      <c r="L135" s="33">
        <v>0</v>
      </c>
      <c r="M135" s="33">
        <v>60497.21</v>
      </c>
      <c r="N135" s="33">
        <v>2040444.41</v>
      </c>
      <c r="O135" s="33">
        <v>176672.18</v>
      </c>
      <c r="P135" s="33">
        <v>7962063.1</v>
      </c>
      <c r="Q135" s="33">
        <v>26427.91</v>
      </c>
      <c r="R135" s="33">
        <v>816786.04</v>
      </c>
      <c r="S135" s="33">
        <v>4960</v>
      </c>
      <c r="T135" s="33">
        <v>36416.62</v>
      </c>
      <c r="U135" s="33">
        <v>1754597.15</v>
      </c>
      <c r="V135" s="33">
        <v>574318.69</v>
      </c>
      <c r="W135" s="33">
        <v>808439.04</v>
      </c>
      <c r="X135" s="33">
        <v>92958.79</v>
      </c>
      <c r="Y135" s="33">
        <v>120088.09</v>
      </c>
    </row>
    <row r="136" spans="1:25" ht="12.75">
      <c r="A136" s="34">
        <v>6</v>
      </c>
      <c r="B136" s="34">
        <v>19</v>
      </c>
      <c r="C136" s="34">
        <v>4</v>
      </c>
      <c r="D136" s="35">
        <v>2</v>
      </c>
      <c r="E136" s="36"/>
      <c r="F136" s="31" t="s">
        <v>274</v>
      </c>
      <c r="G136" s="56" t="s">
        <v>392</v>
      </c>
      <c r="H136" s="33">
        <v>3968216.86</v>
      </c>
      <c r="I136" s="33">
        <v>1585795.55</v>
      </c>
      <c r="J136" s="33">
        <v>27726.59</v>
      </c>
      <c r="K136" s="33">
        <v>7555.34</v>
      </c>
      <c r="L136" s="33">
        <v>0</v>
      </c>
      <c r="M136" s="33">
        <v>454.01</v>
      </c>
      <c r="N136" s="33">
        <v>622011.62</v>
      </c>
      <c r="O136" s="33">
        <v>14184.29</v>
      </c>
      <c r="P136" s="33">
        <v>975184.05</v>
      </c>
      <c r="Q136" s="33">
        <v>5425.81</v>
      </c>
      <c r="R136" s="33">
        <v>189397.73</v>
      </c>
      <c r="S136" s="33">
        <v>0</v>
      </c>
      <c r="T136" s="33">
        <v>0</v>
      </c>
      <c r="U136" s="33">
        <v>387280.5</v>
      </c>
      <c r="V136" s="33">
        <v>46746.77</v>
      </c>
      <c r="W136" s="33">
        <v>101907.61</v>
      </c>
      <c r="X136" s="33">
        <v>0</v>
      </c>
      <c r="Y136" s="33">
        <v>4546.99</v>
      </c>
    </row>
    <row r="137" spans="1:25" ht="12.75">
      <c r="A137" s="34">
        <v>6</v>
      </c>
      <c r="B137" s="34">
        <v>20</v>
      </c>
      <c r="C137" s="34">
        <v>11</v>
      </c>
      <c r="D137" s="35">
        <v>2</v>
      </c>
      <c r="E137" s="36"/>
      <c r="F137" s="31" t="s">
        <v>274</v>
      </c>
      <c r="G137" s="56" t="s">
        <v>393</v>
      </c>
      <c r="H137" s="33">
        <v>10049059.99</v>
      </c>
      <c r="I137" s="33">
        <v>38491.43</v>
      </c>
      <c r="J137" s="33">
        <v>235187.38</v>
      </c>
      <c r="K137" s="33">
        <v>1686013.74</v>
      </c>
      <c r="L137" s="33">
        <v>0</v>
      </c>
      <c r="M137" s="33">
        <v>125404.92</v>
      </c>
      <c r="N137" s="33">
        <v>1133803.17</v>
      </c>
      <c r="O137" s="33">
        <v>143986.45</v>
      </c>
      <c r="P137" s="33">
        <v>2257475.63</v>
      </c>
      <c r="Q137" s="33">
        <v>15754.07</v>
      </c>
      <c r="R137" s="33">
        <v>830830.62</v>
      </c>
      <c r="S137" s="33">
        <v>289325.85</v>
      </c>
      <c r="T137" s="33">
        <v>1000</v>
      </c>
      <c r="U137" s="33">
        <v>779209.11</v>
      </c>
      <c r="V137" s="33">
        <v>246058.87</v>
      </c>
      <c r="W137" s="33">
        <v>2123602.74</v>
      </c>
      <c r="X137" s="33">
        <v>52172.54</v>
      </c>
      <c r="Y137" s="33">
        <v>90743.47</v>
      </c>
    </row>
    <row r="138" spans="1:25" ht="12.75">
      <c r="A138" s="34">
        <v>6</v>
      </c>
      <c r="B138" s="34">
        <v>16</v>
      </c>
      <c r="C138" s="34">
        <v>5</v>
      </c>
      <c r="D138" s="35">
        <v>2</v>
      </c>
      <c r="E138" s="36"/>
      <c r="F138" s="31" t="s">
        <v>274</v>
      </c>
      <c r="G138" s="56" t="s">
        <v>394</v>
      </c>
      <c r="H138" s="33">
        <v>7375760.47</v>
      </c>
      <c r="I138" s="33">
        <v>188982.26</v>
      </c>
      <c r="J138" s="33">
        <v>82206.89</v>
      </c>
      <c r="K138" s="33">
        <v>139851.63</v>
      </c>
      <c r="L138" s="33">
        <v>0</v>
      </c>
      <c r="M138" s="33">
        <v>4746.84</v>
      </c>
      <c r="N138" s="33">
        <v>845273.18</v>
      </c>
      <c r="O138" s="33">
        <v>69810.03</v>
      </c>
      <c r="P138" s="33">
        <v>3774984.55</v>
      </c>
      <c r="Q138" s="33">
        <v>10809.65</v>
      </c>
      <c r="R138" s="33">
        <v>412834.73</v>
      </c>
      <c r="S138" s="33">
        <v>1224</v>
      </c>
      <c r="T138" s="33">
        <v>0</v>
      </c>
      <c r="U138" s="33">
        <v>666421.76</v>
      </c>
      <c r="V138" s="33">
        <v>852577.3</v>
      </c>
      <c r="W138" s="33">
        <v>169835.19</v>
      </c>
      <c r="X138" s="33">
        <v>57948.58</v>
      </c>
      <c r="Y138" s="33">
        <v>98253.88</v>
      </c>
    </row>
    <row r="139" spans="1:25" ht="12.75">
      <c r="A139" s="34">
        <v>6</v>
      </c>
      <c r="B139" s="34">
        <v>11</v>
      </c>
      <c r="C139" s="34">
        <v>8</v>
      </c>
      <c r="D139" s="35">
        <v>2</v>
      </c>
      <c r="E139" s="36"/>
      <c r="F139" s="31" t="s">
        <v>274</v>
      </c>
      <c r="G139" s="56" t="s">
        <v>286</v>
      </c>
      <c r="H139" s="33">
        <v>12182730.5</v>
      </c>
      <c r="I139" s="33">
        <v>17695.6</v>
      </c>
      <c r="J139" s="33">
        <v>0</v>
      </c>
      <c r="K139" s="33">
        <v>1511845.01</v>
      </c>
      <c r="L139" s="33">
        <v>0</v>
      </c>
      <c r="M139" s="33">
        <v>299887.74</v>
      </c>
      <c r="N139" s="33">
        <v>1270695.76</v>
      </c>
      <c r="O139" s="33">
        <v>84082.83</v>
      </c>
      <c r="P139" s="33">
        <v>5090897.04</v>
      </c>
      <c r="Q139" s="33">
        <v>9287.8</v>
      </c>
      <c r="R139" s="33">
        <v>350100.12</v>
      </c>
      <c r="S139" s="33">
        <v>6120</v>
      </c>
      <c r="T139" s="33">
        <v>0</v>
      </c>
      <c r="U139" s="33">
        <v>1040891.96</v>
      </c>
      <c r="V139" s="33">
        <v>545316.65</v>
      </c>
      <c r="W139" s="33">
        <v>1821115.63</v>
      </c>
      <c r="X139" s="33">
        <v>60000</v>
      </c>
      <c r="Y139" s="33">
        <v>74794.36</v>
      </c>
    </row>
    <row r="140" spans="1:25" ht="12.75">
      <c r="A140" s="34">
        <v>6</v>
      </c>
      <c r="B140" s="34">
        <v>9</v>
      </c>
      <c r="C140" s="34">
        <v>12</v>
      </c>
      <c r="D140" s="35">
        <v>2</v>
      </c>
      <c r="E140" s="36"/>
      <c r="F140" s="31" t="s">
        <v>274</v>
      </c>
      <c r="G140" s="56" t="s">
        <v>395</v>
      </c>
      <c r="H140" s="33">
        <v>10681705.91</v>
      </c>
      <c r="I140" s="33">
        <v>12833.05</v>
      </c>
      <c r="J140" s="33">
        <v>0</v>
      </c>
      <c r="K140" s="33">
        <v>482923.9</v>
      </c>
      <c r="L140" s="33">
        <v>0</v>
      </c>
      <c r="M140" s="33">
        <v>11316.44</v>
      </c>
      <c r="N140" s="33">
        <v>1625523.76</v>
      </c>
      <c r="O140" s="33">
        <v>112513.14</v>
      </c>
      <c r="P140" s="33">
        <v>5051022.1</v>
      </c>
      <c r="Q140" s="33">
        <v>19707.2</v>
      </c>
      <c r="R140" s="33">
        <v>626487.4</v>
      </c>
      <c r="S140" s="33">
        <v>15873.32</v>
      </c>
      <c r="T140" s="33">
        <v>0</v>
      </c>
      <c r="U140" s="33">
        <v>1479590.69</v>
      </c>
      <c r="V140" s="33">
        <v>658106.34</v>
      </c>
      <c r="W140" s="33">
        <v>341843.3</v>
      </c>
      <c r="X140" s="33">
        <v>75000</v>
      </c>
      <c r="Y140" s="33">
        <v>168965.27</v>
      </c>
    </row>
    <row r="141" spans="1:25" ht="12.75">
      <c r="A141" s="34">
        <v>6</v>
      </c>
      <c r="B141" s="34">
        <v>20</v>
      </c>
      <c r="C141" s="34">
        <v>12</v>
      </c>
      <c r="D141" s="35">
        <v>2</v>
      </c>
      <c r="E141" s="36"/>
      <c r="F141" s="31" t="s">
        <v>274</v>
      </c>
      <c r="G141" s="56" t="s">
        <v>396</v>
      </c>
      <c r="H141" s="33">
        <v>6217893.77</v>
      </c>
      <c r="I141" s="33">
        <v>13269.95</v>
      </c>
      <c r="J141" s="33">
        <v>33740.61</v>
      </c>
      <c r="K141" s="33">
        <v>39926.02</v>
      </c>
      <c r="L141" s="33">
        <v>0</v>
      </c>
      <c r="M141" s="33">
        <v>14781.71</v>
      </c>
      <c r="N141" s="33">
        <v>1146514.24</v>
      </c>
      <c r="O141" s="33">
        <v>72632.52</v>
      </c>
      <c r="P141" s="33">
        <v>2880503.52</v>
      </c>
      <c r="Q141" s="33">
        <v>16596.77</v>
      </c>
      <c r="R141" s="33">
        <v>403731.73</v>
      </c>
      <c r="S141" s="33">
        <v>193989.92</v>
      </c>
      <c r="T141" s="33">
        <v>0</v>
      </c>
      <c r="U141" s="33">
        <v>725227.96</v>
      </c>
      <c r="V141" s="33">
        <v>290476.91</v>
      </c>
      <c r="W141" s="33">
        <v>175960.74</v>
      </c>
      <c r="X141" s="33">
        <v>0</v>
      </c>
      <c r="Y141" s="33">
        <v>210541.17</v>
      </c>
    </row>
    <row r="142" spans="1:25" ht="12.75">
      <c r="A142" s="34">
        <v>6</v>
      </c>
      <c r="B142" s="34">
        <v>18</v>
      </c>
      <c r="C142" s="34">
        <v>8</v>
      </c>
      <c r="D142" s="35">
        <v>2</v>
      </c>
      <c r="E142" s="36"/>
      <c r="F142" s="31" t="s">
        <v>274</v>
      </c>
      <c r="G142" s="56" t="s">
        <v>397</v>
      </c>
      <c r="H142" s="33">
        <v>9947714.58</v>
      </c>
      <c r="I142" s="33">
        <v>324843.75</v>
      </c>
      <c r="J142" s="33">
        <v>89642.47</v>
      </c>
      <c r="K142" s="33">
        <v>463846.96</v>
      </c>
      <c r="L142" s="33">
        <v>787.2</v>
      </c>
      <c r="M142" s="33">
        <v>108227.77</v>
      </c>
      <c r="N142" s="33">
        <v>1492660.19</v>
      </c>
      <c r="O142" s="33">
        <v>126515.61</v>
      </c>
      <c r="P142" s="33">
        <v>3560218.77</v>
      </c>
      <c r="Q142" s="33">
        <v>26207.31</v>
      </c>
      <c r="R142" s="33">
        <v>1753195.65</v>
      </c>
      <c r="S142" s="33">
        <v>33597</v>
      </c>
      <c r="T142" s="33">
        <v>2790</v>
      </c>
      <c r="U142" s="33">
        <v>1177687.05</v>
      </c>
      <c r="V142" s="33">
        <v>485155.94</v>
      </c>
      <c r="W142" s="33">
        <v>244921.66</v>
      </c>
      <c r="X142" s="33">
        <v>50859.9</v>
      </c>
      <c r="Y142" s="33">
        <v>6557.35</v>
      </c>
    </row>
    <row r="143" spans="1:25" ht="12.75">
      <c r="A143" s="34">
        <v>6</v>
      </c>
      <c r="B143" s="34">
        <v>7</v>
      </c>
      <c r="C143" s="34">
        <v>6</v>
      </c>
      <c r="D143" s="35">
        <v>2</v>
      </c>
      <c r="E143" s="36"/>
      <c r="F143" s="31" t="s">
        <v>274</v>
      </c>
      <c r="G143" s="56" t="s">
        <v>398</v>
      </c>
      <c r="H143" s="33">
        <v>11246478.36</v>
      </c>
      <c r="I143" s="33">
        <v>3168185.13</v>
      </c>
      <c r="J143" s="33">
        <v>84150.83</v>
      </c>
      <c r="K143" s="33">
        <v>124863.67</v>
      </c>
      <c r="L143" s="33">
        <v>0</v>
      </c>
      <c r="M143" s="33">
        <v>32038.87</v>
      </c>
      <c r="N143" s="33">
        <v>1171610.39</v>
      </c>
      <c r="O143" s="33">
        <v>180298.2</v>
      </c>
      <c r="P143" s="33">
        <v>3937391.66</v>
      </c>
      <c r="Q143" s="33">
        <v>9543.43</v>
      </c>
      <c r="R143" s="33">
        <v>765519.47</v>
      </c>
      <c r="S143" s="33">
        <v>0</v>
      </c>
      <c r="T143" s="33">
        <v>3750</v>
      </c>
      <c r="U143" s="33">
        <v>1127529.03</v>
      </c>
      <c r="V143" s="33">
        <v>331350.54</v>
      </c>
      <c r="W143" s="33">
        <v>274114.23</v>
      </c>
      <c r="X143" s="33">
        <v>3000</v>
      </c>
      <c r="Y143" s="33">
        <v>33132.91</v>
      </c>
    </row>
    <row r="144" spans="1:25" ht="12.75">
      <c r="A144" s="34">
        <v>6</v>
      </c>
      <c r="B144" s="34">
        <v>18</v>
      </c>
      <c r="C144" s="34">
        <v>9</v>
      </c>
      <c r="D144" s="35">
        <v>2</v>
      </c>
      <c r="E144" s="36"/>
      <c r="F144" s="31" t="s">
        <v>274</v>
      </c>
      <c r="G144" s="56" t="s">
        <v>399</v>
      </c>
      <c r="H144" s="33">
        <v>5647920.16</v>
      </c>
      <c r="I144" s="33">
        <v>58.86</v>
      </c>
      <c r="J144" s="33">
        <v>34944.2</v>
      </c>
      <c r="K144" s="33">
        <v>713358.22</v>
      </c>
      <c r="L144" s="33">
        <v>0</v>
      </c>
      <c r="M144" s="33">
        <v>5228.41</v>
      </c>
      <c r="N144" s="33">
        <v>1049211.29</v>
      </c>
      <c r="O144" s="33">
        <v>11985.23</v>
      </c>
      <c r="P144" s="33">
        <v>1384060.17</v>
      </c>
      <c r="Q144" s="33">
        <v>1027.8</v>
      </c>
      <c r="R144" s="33">
        <v>348284.63</v>
      </c>
      <c r="S144" s="33">
        <v>21562.44</v>
      </c>
      <c r="T144" s="33">
        <v>1200</v>
      </c>
      <c r="U144" s="33">
        <v>680071.18</v>
      </c>
      <c r="V144" s="33">
        <v>279139.33</v>
      </c>
      <c r="W144" s="33">
        <v>1020940.38</v>
      </c>
      <c r="X144" s="33">
        <v>20130</v>
      </c>
      <c r="Y144" s="33">
        <v>76718.02</v>
      </c>
    </row>
    <row r="145" spans="1:25" ht="12.75">
      <c r="A145" s="34">
        <v>6</v>
      </c>
      <c r="B145" s="34">
        <v>18</v>
      </c>
      <c r="C145" s="34">
        <v>10</v>
      </c>
      <c r="D145" s="35">
        <v>2</v>
      </c>
      <c r="E145" s="36"/>
      <c r="F145" s="31" t="s">
        <v>274</v>
      </c>
      <c r="G145" s="56" t="s">
        <v>400</v>
      </c>
      <c r="H145" s="33">
        <v>5536232.77</v>
      </c>
      <c r="I145" s="33">
        <v>758701.34</v>
      </c>
      <c r="J145" s="33">
        <v>67260.41</v>
      </c>
      <c r="K145" s="33">
        <v>97475.18</v>
      </c>
      <c r="L145" s="33">
        <v>0</v>
      </c>
      <c r="M145" s="33">
        <v>22402.47</v>
      </c>
      <c r="N145" s="33">
        <v>1367374.52</v>
      </c>
      <c r="O145" s="33">
        <v>85445.51</v>
      </c>
      <c r="P145" s="33">
        <v>1823260.33</v>
      </c>
      <c r="Q145" s="33">
        <v>14452.13</v>
      </c>
      <c r="R145" s="33">
        <v>404528.38</v>
      </c>
      <c r="S145" s="33">
        <v>0</v>
      </c>
      <c r="T145" s="33">
        <v>620</v>
      </c>
      <c r="U145" s="33">
        <v>506385.21</v>
      </c>
      <c r="V145" s="33">
        <v>205692.91</v>
      </c>
      <c r="W145" s="33">
        <v>169253.43</v>
      </c>
      <c r="X145" s="33">
        <v>7500</v>
      </c>
      <c r="Y145" s="33">
        <v>5880.95</v>
      </c>
    </row>
    <row r="146" spans="1:25" ht="12.75">
      <c r="A146" s="34">
        <v>6</v>
      </c>
      <c r="B146" s="34">
        <v>1</v>
      </c>
      <c r="C146" s="34">
        <v>16</v>
      </c>
      <c r="D146" s="35">
        <v>2</v>
      </c>
      <c r="E146" s="36"/>
      <c r="F146" s="31" t="s">
        <v>274</v>
      </c>
      <c r="G146" s="56" t="s">
        <v>288</v>
      </c>
      <c r="H146" s="33">
        <v>7599367.32</v>
      </c>
      <c r="I146" s="33">
        <v>162.32</v>
      </c>
      <c r="J146" s="33">
        <v>0</v>
      </c>
      <c r="K146" s="33">
        <v>334833</v>
      </c>
      <c r="L146" s="33">
        <v>32368.46</v>
      </c>
      <c r="M146" s="33">
        <v>38221.9</v>
      </c>
      <c r="N146" s="33">
        <v>1919208.82</v>
      </c>
      <c r="O146" s="33">
        <v>34032.5</v>
      </c>
      <c r="P146" s="33">
        <v>2922733.52</v>
      </c>
      <c r="Q146" s="33">
        <v>33808.83</v>
      </c>
      <c r="R146" s="33">
        <v>708537.27</v>
      </c>
      <c r="S146" s="33">
        <v>0</v>
      </c>
      <c r="T146" s="33">
        <v>15285</v>
      </c>
      <c r="U146" s="33">
        <v>620877.59</v>
      </c>
      <c r="V146" s="33">
        <v>387076.05</v>
      </c>
      <c r="W146" s="33">
        <v>455840.33</v>
      </c>
      <c r="X146" s="33">
        <v>85000</v>
      </c>
      <c r="Y146" s="33">
        <v>11381.73</v>
      </c>
    </row>
    <row r="147" spans="1:25" ht="12.75">
      <c r="A147" s="34">
        <v>6</v>
      </c>
      <c r="B147" s="34">
        <v>2</v>
      </c>
      <c r="C147" s="34">
        <v>13</v>
      </c>
      <c r="D147" s="35">
        <v>2</v>
      </c>
      <c r="E147" s="36"/>
      <c r="F147" s="31" t="s">
        <v>274</v>
      </c>
      <c r="G147" s="56" t="s">
        <v>401</v>
      </c>
      <c r="H147" s="33">
        <v>5902009.58</v>
      </c>
      <c r="I147" s="33">
        <v>1042.94</v>
      </c>
      <c r="J147" s="33">
        <v>45000</v>
      </c>
      <c r="K147" s="33">
        <v>318601.34</v>
      </c>
      <c r="L147" s="33">
        <v>0</v>
      </c>
      <c r="M147" s="33">
        <v>24061.2</v>
      </c>
      <c r="N147" s="33">
        <v>926066.02</v>
      </c>
      <c r="O147" s="33">
        <v>99522.2</v>
      </c>
      <c r="P147" s="33">
        <v>2159143.68</v>
      </c>
      <c r="Q147" s="33">
        <v>18749.37</v>
      </c>
      <c r="R147" s="33">
        <v>436310.27</v>
      </c>
      <c r="S147" s="33">
        <v>0</v>
      </c>
      <c r="T147" s="33">
        <v>0</v>
      </c>
      <c r="U147" s="33">
        <v>698495.12</v>
      </c>
      <c r="V147" s="33">
        <v>372567.45</v>
      </c>
      <c r="W147" s="33">
        <v>121599.16</v>
      </c>
      <c r="X147" s="33">
        <v>636443.18</v>
      </c>
      <c r="Y147" s="33">
        <v>44407.65</v>
      </c>
    </row>
    <row r="148" spans="1:25" ht="12.75">
      <c r="A148" s="34">
        <v>6</v>
      </c>
      <c r="B148" s="34">
        <v>18</v>
      </c>
      <c r="C148" s="34">
        <v>11</v>
      </c>
      <c r="D148" s="35">
        <v>2</v>
      </c>
      <c r="E148" s="36"/>
      <c r="F148" s="31" t="s">
        <v>274</v>
      </c>
      <c r="G148" s="56" t="s">
        <v>289</v>
      </c>
      <c r="H148" s="33">
        <v>24335047.61</v>
      </c>
      <c r="I148" s="33">
        <v>1946881.37</v>
      </c>
      <c r="J148" s="33">
        <v>179725.68</v>
      </c>
      <c r="K148" s="33">
        <v>4756436.97</v>
      </c>
      <c r="L148" s="33">
        <v>0</v>
      </c>
      <c r="M148" s="33">
        <v>8805.4</v>
      </c>
      <c r="N148" s="33">
        <v>2016141.78</v>
      </c>
      <c r="O148" s="33">
        <v>79599.19</v>
      </c>
      <c r="P148" s="33">
        <v>8939044.05</v>
      </c>
      <c r="Q148" s="33">
        <v>21285.61</v>
      </c>
      <c r="R148" s="33">
        <v>1702648.17</v>
      </c>
      <c r="S148" s="33">
        <v>145227.18</v>
      </c>
      <c r="T148" s="33">
        <v>0</v>
      </c>
      <c r="U148" s="33">
        <v>1653129.09</v>
      </c>
      <c r="V148" s="33">
        <v>1716170.51</v>
      </c>
      <c r="W148" s="33">
        <v>686392.85</v>
      </c>
      <c r="X148" s="33">
        <v>279285.9</v>
      </c>
      <c r="Y148" s="33">
        <v>204273.86</v>
      </c>
    </row>
    <row r="149" spans="1:25" ht="12.75">
      <c r="A149" s="34">
        <v>6</v>
      </c>
      <c r="B149" s="34">
        <v>17</v>
      </c>
      <c r="C149" s="34">
        <v>5</v>
      </c>
      <c r="D149" s="35">
        <v>2</v>
      </c>
      <c r="E149" s="36"/>
      <c r="F149" s="31" t="s">
        <v>274</v>
      </c>
      <c r="G149" s="56" t="s">
        <v>402</v>
      </c>
      <c r="H149" s="33">
        <v>11435494.74</v>
      </c>
      <c r="I149" s="33">
        <v>22893.56</v>
      </c>
      <c r="J149" s="33">
        <v>0</v>
      </c>
      <c r="K149" s="33">
        <v>1252309.49</v>
      </c>
      <c r="L149" s="33">
        <v>0</v>
      </c>
      <c r="M149" s="33">
        <v>3492.42</v>
      </c>
      <c r="N149" s="33">
        <v>1596396.44</v>
      </c>
      <c r="O149" s="33">
        <v>789160.63</v>
      </c>
      <c r="P149" s="33">
        <v>4411007.56</v>
      </c>
      <c r="Q149" s="33">
        <v>129156.42</v>
      </c>
      <c r="R149" s="33">
        <v>470253.79</v>
      </c>
      <c r="S149" s="33">
        <v>600</v>
      </c>
      <c r="T149" s="33">
        <v>0</v>
      </c>
      <c r="U149" s="33">
        <v>1438417.8</v>
      </c>
      <c r="V149" s="33">
        <v>623379.52</v>
      </c>
      <c r="W149" s="33">
        <v>331502.24</v>
      </c>
      <c r="X149" s="33">
        <v>73338.55</v>
      </c>
      <c r="Y149" s="33">
        <v>293586.32</v>
      </c>
    </row>
    <row r="150" spans="1:25" ht="12.75">
      <c r="A150" s="34">
        <v>6</v>
      </c>
      <c r="B150" s="34">
        <v>11</v>
      </c>
      <c r="C150" s="34">
        <v>9</v>
      </c>
      <c r="D150" s="35">
        <v>2</v>
      </c>
      <c r="E150" s="36"/>
      <c r="F150" s="31" t="s">
        <v>274</v>
      </c>
      <c r="G150" s="56" t="s">
        <v>403</v>
      </c>
      <c r="H150" s="33">
        <v>11550451.92</v>
      </c>
      <c r="I150" s="33">
        <v>9051.18</v>
      </c>
      <c r="J150" s="33">
        <v>0</v>
      </c>
      <c r="K150" s="33">
        <v>25626.54</v>
      </c>
      <c r="L150" s="33">
        <v>0</v>
      </c>
      <c r="M150" s="33">
        <v>41526.31</v>
      </c>
      <c r="N150" s="33">
        <v>1328157.33</v>
      </c>
      <c r="O150" s="33">
        <v>364894.59</v>
      </c>
      <c r="P150" s="33">
        <v>4514426.67</v>
      </c>
      <c r="Q150" s="33">
        <v>12940.56</v>
      </c>
      <c r="R150" s="33">
        <v>535551.3</v>
      </c>
      <c r="S150" s="33">
        <v>31160</v>
      </c>
      <c r="T150" s="33">
        <v>900</v>
      </c>
      <c r="U150" s="33">
        <v>980759.14</v>
      </c>
      <c r="V150" s="33">
        <v>2672479.34</v>
      </c>
      <c r="W150" s="33">
        <v>781829</v>
      </c>
      <c r="X150" s="33">
        <v>0</v>
      </c>
      <c r="Y150" s="33">
        <v>251149.96</v>
      </c>
    </row>
    <row r="151" spans="1:25" ht="12.75">
      <c r="A151" s="34">
        <v>6</v>
      </c>
      <c r="B151" s="34">
        <v>4</v>
      </c>
      <c r="C151" s="34">
        <v>6</v>
      </c>
      <c r="D151" s="35">
        <v>2</v>
      </c>
      <c r="E151" s="36"/>
      <c r="F151" s="31" t="s">
        <v>274</v>
      </c>
      <c r="G151" s="56" t="s">
        <v>404</v>
      </c>
      <c r="H151" s="33">
        <v>15636016.55</v>
      </c>
      <c r="I151" s="33">
        <v>1656280.22</v>
      </c>
      <c r="J151" s="33">
        <v>43649</v>
      </c>
      <c r="K151" s="33">
        <v>7803682.39</v>
      </c>
      <c r="L151" s="33">
        <v>0</v>
      </c>
      <c r="M151" s="33">
        <v>45453.03</v>
      </c>
      <c r="N151" s="33">
        <v>831057.18</v>
      </c>
      <c r="O151" s="33">
        <v>85734.21</v>
      </c>
      <c r="P151" s="33">
        <v>2010102.72</v>
      </c>
      <c r="Q151" s="33">
        <v>10638.42</v>
      </c>
      <c r="R151" s="33">
        <v>645679.62</v>
      </c>
      <c r="S151" s="33">
        <v>0</v>
      </c>
      <c r="T151" s="33">
        <v>0</v>
      </c>
      <c r="U151" s="33">
        <v>555772.09</v>
      </c>
      <c r="V151" s="33">
        <v>373781.05</v>
      </c>
      <c r="W151" s="33">
        <v>1517682.14</v>
      </c>
      <c r="X151" s="33">
        <v>11070</v>
      </c>
      <c r="Y151" s="33">
        <v>45434.48</v>
      </c>
    </row>
    <row r="152" spans="1:25" ht="12.75">
      <c r="A152" s="34">
        <v>6</v>
      </c>
      <c r="B152" s="34">
        <v>7</v>
      </c>
      <c r="C152" s="34">
        <v>7</v>
      </c>
      <c r="D152" s="35">
        <v>2</v>
      </c>
      <c r="E152" s="36"/>
      <c r="F152" s="31" t="s">
        <v>274</v>
      </c>
      <c r="G152" s="56" t="s">
        <v>405</v>
      </c>
      <c r="H152" s="33">
        <v>8885920.53</v>
      </c>
      <c r="I152" s="33">
        <v>14795.62</v>
      </c>
      <c r="J152" s="33">
        <v>49881.82</v>
      </c>
      <c r="K152" s="33">
        <v>52086.01</v>
      </c>
      <c r="L152" s="33">
        <v>0</v>
      </c>
      <c r="M152" s="33">
        <v>12718.95</v>
      </c>
      <c r="N152" s="33">
        <v>1576585.34</v>
      </c>
      <c r="O152" s="33">
        <v>134468.85</v>
      </c>
      <c r="P152" s="33">
        <v>4321134.73</v>
      </c>
      <c r="Q152" s="33">
        <v>21871.45</v>
      </c>
      <c r="R152" s="33">
        <v>600776.57</v>
      </c>
      <c r="S152" s="33">
        <v>2440</v>
      </c>
      <c r="T152" s="33">
        <v>0</v>
      </c>
      <c r="U152" s="33">
        <v>957889.44</v>
      </c>
      <c r="V152" s="33">
        <v>421604.09</v>
      </c>
      <c r="W152" s="33">
        <v>430149.46</v>
      </c>
      <c r="X152" s="33">
        <v>122695.42</v>
      </c>
      <c r="Y152" s="33">
        <v>166822.78</v>
      </c>
    </row>
    <row r="153" spans="1:25" ht="12.75">
      <c r="A153" s="34">
        <v>6</v>
      </c>
      <c r="B153" s="34">
        <v>1</v>
      </c>
      <c r="C153" s="34">
        <v>17</v>
      </c>
      <c r="D153" s="35">
        <v>2</v>
      </c>
      <c r="E153" s="36"/>
      <c r="F153" s="31" t="s">
        <v>274</v>
      </c>
      <c r="G153" s="56" t="s">
        <v>406</v>
      </c>
      <c r="H153" s="33">
        <v>4999844.09</v>
      </c>
      <c r="I153" s="33">
        <v>1341.03</v>
      </c>
      <c r="J153" s="33">
        <v>100828.23</v>
      </c>
      <c r="K153" s="33">
        <v>340424.69</v>
      </c>
      <c r="L153" s="33">
        <v>0</v>
      </c>
      <c r="M153" s="33">
        <v>61261.95</v>
      </c>
      <c r="N153" s="33">
        <v>916276.08</v>
      </c>
      <c r="O153" s="33">
        <v>105067.91</v>
      </c>
      <c r="P153" s="33">
        <v>1649894.39</v>
      </c>
      <c r="Q153" s="33">
        <v>32518.98</v>
      </c>
      <c r="R153" s="33">
        <v>702657.24</v>
      </c>
      <c r="S153" s="33">
        <v>0</v>
      </c>
      <c r="T153" s="33">
        <v>0</v>
      </c>
      <c r="U153" s="33">
        <v>403643.62</v>
      </c>
      <c r="V153" s="33">
        <v>478462.13</v>
      </c>
      <c r="W153" s="33">
        <v>123144.2</v>
      </c>
      <c r="X153" s="33">
        <v>0</v>
      </c>
      <c r="Y153" s="33">
        <v>84323.64</v>
      </c>
    </row>
    <row r="154" spans="1:25" ht="12.75">
      <c r="A154" s="34">
        <v>6</v>
      </c>
      <c r="B154" s="34">
        <v>4</v>
      </c>
      <c r="C154" s="34">
        <v>7</v>
      </c>
      <c r="D154" s="35">
        <v>2</v>
      </c>
      <c r="E154" s="36"/>
      <c r="F154" s="31" t="s">
        <v>274</v>
      </c>
      <c r="G154" s="56" t="s">
        <v>407</v>
      </c>
      <c r="H154" s="33">
        <v>5743282.81</v>
      </c>
      <c r="I154" s="33">
        <v>1000693.6</v>
      </c>
      <c r="J154" s="33">
        <v>78800</v>
      </c>
      <c r="K154" s="33">
        <v>118177.76</v>
      </c>
      <c r="L154" s="33">
        <v>0</v>
      </c>
      <c r="M154" s="33">
        <v>46074.52</v>
      </c>
      <c r="N154" s="33">
        <v>892623.72</v>
      </c>
      <c r="O154" s="33">
        <v>97056.32</v>
      </c>
      <c r="P154" s="33">
        <v>1821431.71</v>
      </c>
      <c r="Q154" s="33">
        <v>12457.99</v>
      </c>
      <c r="R154" s="33">
        <v>551997.86</v>
      </c>
      <c r="S154" s="33">
        <v>0</v>
      </c>
      <c r="T154" s="33">
        <v>0</v>
      </c>
      <c r="U154" s="33">
        <v>668362.64</v>
      </c>
      <c r="V154" s="33">
        <v>210915.97</v>
      </c>
      <c r="W154" s="33">
        <v>225504.66</v>
      </c>
      <c r="X154" s="33">
        <v>609</v>
      </c>
      <c r="Y154" s="33">
        <v>18577.06</v>
      </c>
    </row>
    <row r="155" spans="1:25" ht="12.75">
      <c r="A155" s="34">
        <v>6</v>
      </c>
      <c r="B155" s="34">
        <v>15</v>
      </c>
      <c r="C155" s="34">
        <v>7</v>
      </c>
      <c r="D155" s="35">
        <v>2</v>
      </c>
      <c r="E155" s="36"/>
      <c r="F155" s="31" t="s">
        <v>274</v>
      </c>
      <c r="G155" s="56" t="s">
        <v>408</v>
      </c>
      <c r="H155" s="33">
        <v>11024310.49</v>
      </c>
      <c r="I155" s="33">
        <v>2073016.49</v>
      </c>
      <c r="J155" s="33">
        <v>38744.28</v>
      </c>
      <c r="K155" s="33">
        <v>86311.37</v>
      </c>
      <c r="L155" s="33">
        <v>0</v>
      </c>
      <c r="M155" s="33">
        <v>47022.56</v>
      </c>
      <c r="N155" s="33">
        <v>1463840.55</v>
      </c>
      <c r="O155" s="33">
        <v>105883.73</v>
      </c>
      <c r="P155" s="33">
        <v>4519347</v>
      </c>
      <c r="Q155" s="33">
        <v>9144.79</v>
      </c>
      <c r="R155" s="33">
        <v>392158.76</v>
      </c>
      <c r="S155" s="33">
        <v>295.48</v>
      </c>
      <c r="T155" s="33">
        <v>0</v>
      </c>
      <c r="U155" s="33">
        <v>1324030.33</v>
      </c>
      <c r="V155" s="33">
        <v>326375.48</v>
      </c>
      <c r="W155" s="33">
        <v>456147.84</v>
      </c>
      <c r="X155" s="33">
        <v>11350</v>
      </c>
      <c r="Y155" s="33">
        <v>170641.83</v>
      </c>
    </row>
    <row r="156" spans="1:25" ht="12.75">
      <c r="A156" s="34">
        <v>6</v>
      </c>
      <c r="B156" s="34">
        <v>18</v>
      </c>
      <c r="C156" s="34">
        <v>13</v>
      </c>
      <c r="D156" s="35">
        <v>2</v>
      </c>
      <c r="E156" s="36"/>
      <c r="F156" s="31" t="s">
        <v>274</v>
      </c>
      <c r="G156" s="56" t="s">
        <v>409</v>
      </c>
      <c r="H156" s="33">
        <v>5262455.15</v>
      </c>
      <c r="I156" s="33">
        <v>398.02</v>
      </c>
      <c r="J156" s="33">
        <v>0</v>
      </c>
      <c r="K156" s="33">
        <v>94967.72</v>
      </c>
      <c r="L156" s="33">
        <v>0</v>
      </c>
      <c r="M156" s="33">
        <v>810.23</v>
      </c>
      <c r="N156" s="33">
        <v>1028537.82</v>
      </c>
      <c r="O156" s="33">
        <v>155123.39</v>
      </c>
      <c r="P156" s="33">
        <v>2056108.6</v>
      </c>
      <c r="Q156" s="33">
        <v>14465.9</v>
      </c>
      <c r="R156" s="33">
        <v>584436.61</v>
      </c>
      <c r="S156" s="33">
        <v>1600</v>
      </c>
      <c r="T156" s="33">
        <v>0</v>
      </c>
      <c r="U156" s="33">
        <v>610715</v>
      </c>
      <c r="V156" s="33">
        <v>364725.54</v>
      </c>
      <c r="W156" s="33">
        <v>207508.2</v>
      </c>
      <c r="X156" s="33">
        <v>42759.71</v>
      </c>
      <c r="Y156" s="33">
        <v>100298.41</v>
      </c>
    </row>
    <row r="157" spans="1:25" ht="12.75">
      <c r="A157" s="34">
        <v>6</v>
      </c>
      <c r="B157" s="34">
        <v>16</v>
      </c>
      <c r="C157" s="34">
        <v>6</v>
      </c>
      <c r="D157" s="35">
        <v>2</v>
      </c>
      <c r="E157" s="36"/>
      <c r="F157" s="31" t="s">
        <v>274</v>
      </c>
      <c r="G157" s="56" t="s">
        <v>410</v>
      </c>
      <c r="H157" s="33">
        <v>6074400.66</v>
      </c>
      <c r="I157" s="33">
        <v>45423.04</v>
      </c>
      <c r="J157" s="33">
        <v>113914.16</v>
      </c>
      <c r="K157" s="33">
        <v>56038.2</v>
      </c>
      <c r="L157" s="33">
        <v>0</v>
      </c>
      <c r="M157" s="33">
        <v>4990.4</v>
      </c>
      <c r="N157" s="33">
        <v>1023420.05</v>
      </c>
      <c r="O157" s="33">
        <v>43585.96</v>
      </c>
      <c r="P157" s="33">
        <v>1546043.73</v>
      </c>
      <c r="Q157" s="33">
        <v>16539.39</v>
      </c>
      <c r="R157" s="33">
        <v>382445.88</v>
      </c>
      <c r="S157" s="33">
        <v>11456</v>
      </c>
      <c r="T157" s="33">
        <v>0</v>
      </c>
      <c r="U157" s="33">
        <v>614590.01</v>
      </c>
      <c r="V157" s="33">
        <v>267756.88</v>
      </c>
      <c r="W157" s="33">
        <v>1736679.1</v>
      </c>
      <c r="X157" s="33">
        <v>497.48</v>
      </c>
      <c r="Y157" s="33">
        <v>211020.38</v>
      </c>
    </row>
    <row r="158" spans="1:25" ht="12.75">
      <c r="A158" s="34">
        <v>6</v>
      </c>
      <c r="B158" s="34">
        <v>19</v>
      </c>
      <c r="C158" s="34">
        <v>5</v>
      </c>
      <c r="D158" s="35">
        <v>2</v>
      </c>
      <c r="E158" s="36"/>
      <c r="F158" s="31" t="s">
        <v>274</v>
      </c>
      <c r="G158" s="56" t="s">
        <v>411</v>
      </c>
      <c r="H158" s="33">
        <v>6321620.47</v>
      </c>
      <c r="I158" s="33">
        <v>12907.41</v>
      </c>
      <c r="J158" s="33">
        <v>0</v>
      </c>
      <c r="K158" s="33">
        <v>293902.41</v>
      </c>
      <c r="L158" s="33">
        <v>12657.25</v>
      </c>
      <c r="M158" s="33">
        <v>72472.36</v>
      </c>
      <c r="N158" s="33">
        <v>1460445.87</v>
      </c>
      <c r="O158" s="33">
        <v>12275.99</v>
      </c>
      <c r="P158" s="33">
        <v>2353107.47</v>
      </c>
      <c r="Q158" s="33">
        <v>6274.93</v>
      </c>
      <c r="R158" s="33">
        <v>270809.94</v>
      </c>
      <c r="S158" s="33">
        <v>3686.5</v>
      </c>
      <c r="T158" s="33">
        <v>4020.59</v>
      </c>
      <c r="U158" s="33">
        <v>919592.21</v>
      </c>
      <c r="V158" s="33">
        <v>287478.31</v>
      </c>
      <c r="W158" s="33">
        <v>518207.63</v>
      </c>
      <c r="X158" s="33">
        <v>4335.21</v>
      </c>
      <c r="Y158" s="33">
        <v>89446.39</v>
      </c>
    </row>
    <row r="159" spans="1:25" ht="12.75">
      <c r="A159" s="34">
        <v>6</v>
      </c>
      <c r="B159" s="34">
        <v>8</v>
      </c>
      <c r="C159" s="34">
        <v>13</v>
      </c>
      <c r="D159" s="35">
        <v>2</v>
      </c>
      <c r="E159" s="36"/>
      <c r="F159" s="31" t="s">
        <v>274</v>
      </c>
      <c r="G159" s="56" t="s">
        <v>412</v>
      </c>
      <c r="H159" s="33">
        <v>4163975.15</v>
      </c>
      <c r="I159" s="33">
        <v>1330.7</v>
      </c>
      <c r="J159" s="33">
        <v>64072.51</v>
      </c>
      <c r="K159" s="33">
        <v>8645.02</v>
      </c>
      <c r="L159" s="33">
        <v>0</v>
      </c>
      <c r="M159" s="33">
        <v>814.51</v>
      </c>
      <c r="N159" s="33">
        <v>1352866.72</v>
      </c>
      <c r="O159" s="33">
        <v>131591.17</v>
      </c>
      <c r="P159" s="33">
        <v>1403210.38</v>
      </c>
      <c r="Q159" s="33">
        <v>12460</v>
      </c>
      <c r="R159" s="33">
        <v>273514.01</v>
      </c>
      <c r="S159" s="33">
        <v>0</v>
      </c>
      <c r="T159" s="33">
        <v>0</v>
      </c>
      <c r="U159" s="33">
        <v>458506.39</v>
      </c>
      <c r="V159" s="33">
        <v>289340.64</v>
      </c>
      <c r="W159" s="33">
        <v>69901.2</v>
      </c>
      <c r="X159" s="33">
        <v>15000</v>
      </c>
      <c r="Y159" s="33">
        <v>82721.9</v>
      </c>
    </row>
    <row r="160" spans="1:25" ht="12.75">
      <c r="A160" s="34">
        <v>6</v>
      </c>
      <c r="B160" s="34">
        <v>14</v>
      </c>
      <c r="C160" s="34">
        <v>10</v>
      </c>
      <c r="D160" s="35">
        <v>2</v>
      </c>
      <c r="E160" s="36"/>
      <c r="F160" s="31" t="s">
        <v>274</v>
      </c>
      <c r="G160" s="56" t="s">
        <v>413</v>
      </c>
      <c r="H160" s="33">
        <v>6065481.54</v>
      </c>
      <c r="I160" s="33">
        <v>242564.2</v>
      </c>
      <c r="J160" s="33">
        <v>0</v>
      </c>
      <c r="K160" s="33">
        <v>57659.82</v>
      </c>
      <c r="L160" s="33">
        <v>0</v>
      </c>
      <c r="M160" s="33">
        <v>49250.83</v>
      </c>
      <c r="N160" s="33">
        <v>1069411.91</v>
      </c>
      <c r="O160" s="33">
        <v>41911.19</v>
      </c>
      <c r="P160" s="33">
        <v>2405138.59</v>
      </c>
      <c r="Q160" s="33">
        <v>14167.73</v>
      </c>
      <c r="R160" s="33">
        <v>495846.76</v>
      </c>
      <c r="S160" s="33">
        <v>4000</v>
      </c>
      <c r="T160" s="33">
        <v>0</v>
      </c>
      <c r="U160" s="33">
        <v>789246.94</v>
      </c>
      <c r="V160" s="33">
        <v>670125.3</v>
      </c>
      <c r="W160" s="33">
        <v>153946.58</v>
      </c>
      <c r="X160" s="33">
        <v>44000</v>
      </c>
      <c r="Y160" s="33">
        <v>28211.69</v>
      </c>
    </row>
    <row r="161" spans="1:25" ht="12.75">
      <c r="A161" s="34">
        <v>6</v>
      </c>
      <c r="B161" s="34">
        <v>4</v>
      </c>
      <c r="C161" s="34">
        <v>8</v>
      </c>
      <c r="D161" s="35">
        <v>2</v>
      </c>
      <c r="E161" s="36"/>
      <c r="F161" s="31" t="s">
        <v>274</v>
      </c>
      <c r="G161" s="56" t="s">
        <v>414</v>
      </c>
      <c r="H161" s="33">
        <v>9173440.87</v>
      </c>
      <c r="I161" s="33">
        <v>1235.23</v>
      </c>
      <c r="J161" s="33">
        <v>0</v>
      </c>
      <c r="K161" s="33">
        <v>84687.11</v>
      </c>
      <c r="L161" s="33">
        <v>0</v>
      </c>
      <c r="M161" s="33">
        <v>25111.78</v>
      </c>
      <c r="N161" s="33">
        <v>1558426.98</v>
      </c>
      <c r="O161" s="33">
        <v>51045.43</v>
      </c>
      <c r="P161" s="33">
        <v>3979797.37</v>
      </c>
      <c r="Q161" s="33">
        <v>31069.27</v>
      </c>
      <c r="R161" s="33">
        <v>795522.97</v>
      </c>
      <c r="S161" s="33">
        <v>12467.87</v>
      </c>
      <c r="T161" s="33">
        <v>0</v>
      </c>
      <c r="U161" s="33">
        <v>1217908.12</v>
      </c>
      <c r="V161" s="33">
        <v>782872.25</v>
      </c>
      <c r="W161" s="33">
        <v>326201.61</v>
      </c>
      <c r="X161" s="33">
        <v>228089.56</v>
      </c>
      <c r="Y161" s="33">
        <v>79005.32</v>
      </c>
    </row>
    <row r="162" spans="1:25" ht="12.75">
      <c r="A162" s="34">
        <v>6</v>
      </c>
      <c r="B162" s="34">
        <v>3</v>
      </c>
      <c r="C162" s="34">
        <v>12</v>
      </c>
      <c r="D162" s="35">
        <v>2</v>
      </c>
      <c r="E162" s="36"/>
      <c r="F162" s="31" t="s">
        <v>274</v>
      </c>
      <c r="G162" s="56" t="s">
        <v>415</v>
      </c>
      <c r="H162" s="33">
        <v>7024070.27</v>
      </c>
      <c r="I162" s="33">
        <v>120.35</v>
      </c>
      <c r="J162" s="33">
        <v>111472.3</v>
      </c>
      <c r="K162" s="33">
        <v>25871.16</v>
      </c>
      <c r="L162" s="33">
        <v>0</v>
      </c>
      <c r="M162" s="33">
        <v>44525.43</v>
      </c>
      <c r="N162" s="33">
        <v>1364017.55</v>
      </c>
      <c r="O162" s="33">
        <v>105100.31</v>
      </c>
      <c r="P162" s="33">
        <v>3016669.47</v>
      </c>
      <c r="Q162" s="33">
        <v>15932</v>
      </c>
      <c r="R162" s="33">
        <v>593385.71</v>
      </c>
      <c r="S162" s="33">
        <v>0</v>
      </c>
      <c r="T162" s="33">
        <v>1120</v>
      </c>
      <c r="U162" s="33">
        <v>1054749.85</v>
      </c>
      <c r="V162" s="33">
        <v>361754.56</v>
      </c>
      <c r="W162" s="33">
        <v>112855.17</v>
      </c>
      <c r="X162" s="33">
        <v>19052.4</v>
      </c>
      <c r="Y162" s="33">
        <v>197444.01</v>
      </c>
    </row>
    <row r="163" spans="1:25" ht="12.75">
      <c r="A163" s="34">
        <v>6</v>
      </c>
      <c r="B163" s="34">
        <v>7</v>
      </c>
      <c r="C163" s="34">
        <v>9</v>
      </c>
      <c r="D163" s="35">
        <v>2</v>
      </c>
      <c r="E163" s="36"/>
      <c r="F163" s="31" t="s">
        <v>274</v>
      </c>
      <c r="G163" s="56" t="s">
        <v>416</v>
      </c>
      <c r="H163" s="33">
        <v>9349452.61</v>
      </c>
      <c r="I163" s="33">
        <v>73698.69</v>
      </c>
      <c r="J163" s="33">
        <v>5280.75</v>
      </c>
      <c r="K163" s="33">
        <v>2495252.09</v>
      </c>
      <c r="L163" s="33">
        <v>0</v>
      </c>
      <c r="M163" s="33">
        <v>10056.09</v>
      </c>
      <c r="N163" s="33">
        <v>1138559.62</v>
      </c>
      <c r="O163" s="33">
        <v>69672.91</v>
      </c>
      <c r="P163" s="33">
        <v>3781559.08</v>
      </c>
      <c r="Q163" s="33">
        <v>15888.67</v>
      </c>
      <c r="R163" s="33">
        <v>502222.29</v>
      </c>
      <c r="S163" s="33">
        <v>0</v>
      </c>
      <c r="T163" s="33">
        <v>0</v>
      </c>
      <c r="U163" s="33">
        <v>761886.39</v>
      </c>
      <c r="V163" s="33">
        <v>167862.9</v>
      </c>
      <c r="W163" s="33">
        <v>178698.05</v>
      </c>
      <c r="X163" s="33">
        <v>109802.14</v>
      </c>
      <c r="Y163" s="33">
        <v>39012.94</v>
      </c>
    </row>
    <row r="164" spans="1:25" ht="12.75">
      <c r="A164" s="34">
        <v>6</v>
      </c>
      <c r="B164" s="34">
        <v>12</v>
      </c>
      <c r="C164" s="34">
        <v>7</v>
      </c>
      <c r="D164" s="35">
        <v>2</v>
      </c>
      <c r="E164" s="36"/>
      <c r="F164" s="31" t="s">
        <v>274</v>
      </c>
      <c r="G164" s="56" t="s">
        <v>417</v>
      </c>
      <c r="H164" s="33">
        <v>10260405.6</v>
      </c>
      <c r="I164" s="33">
        <v>2110.2</v>
      </c>
      <c r="J164" s="33">
        <v>0</v>
      </c>
      <c r="K164" s="33">
        <v>572474.48</v>
      </c>
      <c r="L164" s="33">
        <v>0</v>
      </c>
      <c r="M164" s="33">
        <v>4059352.33</v>
      </c>
      <c r="N164" s="33">
        <v>968487.95</v>
      </c>
      <c r="O164" s="33">
        <v>56756.93</v>
      </c>
      <c r="P164" s="33">
        <v>2673543.57</v>
      </c>
      <c r="Q164" s="33">
        <v>22440.47</v>
      </c>
      <c r="R164" s="33">
        <v>424261.2</v>
      </c>
      <c r="S164" s="33">
        <v>6240</v>
      </c>
      <c r="T164" s="33">
        <v>3684.97</v>
      </c>
      <c r="U164" s="33">
        <v>998505.4</v>
      </c>
      <c r="V164" s="33">
        <v>330938.34</v>
      </c>
      <c r="W164" s="33">
        <v>84000</v>
      </c>
      <c r="X164" s="33">
        <v>37500</v>
      </c>
      <c r="Y164" s="33">
        <v>20109.76</v>
      </c>
    </row>
    <row r="165" spans="1:25" ht="12.75">
      <c r="A165" s="34">
        <v>6</v>
      </c>
      <c r="B165" s="34">
        <v>1</v>
      </c>
      <c r="C165" s="34">
        <v>18</v>
      </c>
      <c r="D165" s="35">
        <v>2</v>
      </c>
      <c r="E165" s="36"/>
      <c r="F165" s="31" t="s">
        <v>274</v>
      </c>
      <c r="G165" s="56" t="s">
        <v>418</v>
      </c>
      <c r="H165" s="33">
        <v>6668240.28</v>
      </c>
      <c r="I165" s="33">
        <v>105.16</v>
      </c>
      <c r="J165" s="33">
        <v>0</v>
      </c>
      <c r="K165" s="33">
        <v>48535.83</v>
      </c>
      <c r="L165" s="33">
        <v>0</v>
      </c>
      <c r="M165" s="33">
        <v>73468.57</v>
      </c>
      <c r="N165" s="33">
        <v>1038558.31</v>
      </c>
      <c r="O165" s="33">
        <v>48630.49</v>
      </c>
      <c r="P165" s="33">
        <v>3280794.43</v>
      </c>
      <c r="Q165" s="33">
        <v>38100.73</v>
      </c>
      <c r="R165" s="33">
        <v>544235.83</v>
      </c>
      <c r="S165" s="33">
        <v>28751.37</v>
      </c>
      <c r="T165" s="33">
        <v>12284.27</v>
      </c>
      <c r="U165" s="33">
        <v>710679.85</v>
      </c>
      <c r="V165" s="33">
        <v>208900.92</v>
      </c>
      <c r="W165" s="33">
        <v>366339.35</v>
      </c>
      <c r="X165" s="33">
        <v>95000</v>
      </c>
      <c r="Y165" s="33">
        <v>173855.17</v>
      </c>
    </row>
    <row r="166" spans="1:25" ht="12.75">
      <c r="A166" s="34">
        <v>6</v>
      </c>
      <c r="B166" s="34">
        <v>19</v>
      </c>
      <c r="C166" s="34">
        <v>6</v>
      </c>
      <c r="D166" s="35">
        <v>2</v>
      </c>
      <c r="E166" s="36"/>
      <c r="F166" s="31" t="s">
        <v>274</v>
      </c>
      <c r="G166" s="56" t="s">
        <v>290</v>
      </c>
      <c r="H166" s="33">
        <v>8257927.48</v>
      </c>
      <c r="I166" s="33">
        <v>90042.68</v>
      </c>
      <c r="J166" s="33">
        <v>0</v>
      </c>
      <c r="K166" s="33">
        <v>501152.56</v>
      </c>
      <c r="L166" s="33">
        <v>176477.63</v>
      </c>
      <c r="M166" s="33">
        <v>41344.49</v>
      </c>
      <c r="N166" s="33">
        <v>1307832.2</v>
      </c>
      <c r="O166" s="33">
        <v>111304.62</v>
      </c>
      <c r="P166" s="33">
        <v>3007167.97</v>
      </c>
      <c r="Q166" s="33">
        <v>70381.78</v>
      </c>
      <c r="R166" s="33">
        <v>659723.8</v>
      </c>
      <c r="S166" s="33">
        <v>44639.17</v>
      </c>
      <c r="T166" s="33">
        <v>76870.7</v>
      </c>
      <c r="U166" s="33">
        <v>1191930.86</v>
      </c>
      <c r="V166" s="33">
        <v>571378.67</v>
      </c>
      <c r="W166" s="33">
        <v>256204.87</v>
      </c>
      <c r="X166" s="33">
        <v>4425.42</v>
      </c>
      <c r="Y166" s="33">
        <v>147050.06</v>
      </c>
    </row>
    <row r="167" spans="1:25" ht="12.75">
      <c r="A167" s="34">
        <v>6</v>
      </c>
      <c r="B167" s="34">
        <v>15</v>
      </c>
      <c r="C167" s="34">
        <v>8</v>
      </c>
      <c r="D167" s="35">
        <v>2</v>
      </c>
      <c r="E167" s="36"/>
      <c r="F167" s="31" t="s">
        <v>274</v>
      </c>
      <c r="G167" s="56" t="s">
        <v>419</v>
      </c>
      <c r="H167" s="33">
        <v>8227646.57</v>
      </c>
      <c r="I167" s="33">
        <v>1073.43</v>
      </c>
      <c r="J167" s="33">
        <v>0</v>
      </c>
      <c r="K167" s="33">
        <v>26113.85</v>
      </c>
      <c r="L167" s="33">
        <v>0</v>
      </c>
      <c r="M167" s="33">
        <v>42676.01</v>
      </c>
      <c r="N167" s="33">
        <v>1250606.03</v>
      </c>
      <c r="O167" s="33">
        <v>123572.29</v>
      </c>
      <c r="P167" s="33">
        <v>4300688.28</v>
      </c>
      <c r="Q167" s="33">
        <v>10216.24</v>
      </c>
      <c r="R167" s="33">
        <v>855225.85</v>
      </c>
      <c r="S167" s="33">
        <v>300</v>
      </c>
      <c r="T167" s="33">
        <v>0</v>
      </c>
      <c r="U167" s="33">
        <v>1099501.44</v>
      </c>
      <c r="V167" s="33">
        <v>260502.56</v>
      </c>
      <c r="W167" s="33">
        <v>239267.12</v>
      </c>
      <c r="X167" s="33">
        <v>6150</v>
      </c>
      <c r="Y167" s="33">
        <v>11753.47</v>
      </c>
    </row>
    <row r="168" spans="1:25" ht="12.75">
      <c r="A168" s="34">
        <v>6</v>
      </c>
      <c r="B168" s="34">
        <v>9</v>
      </c>
      <c r="C168" s="34">
        <v>13</v>
      </c>
      <c r="D168" s="35">
        <v>2</v>
      </c>
      <c r="E168" s="36"/>
      <c r="F168" s="31" t="s">
        <v>274</v>
      </c>
      <c r="G168" s="56" t="s">
        <v>420</v>
      </c>
      <c r="H168" s="33">
        <v>9463521.64</v>
      </c>
      <c r="I168" s="33">
        <v>1854.41</v>
      </c>
      <c r="J168" s="33">
        <v>114.66</v>
      </c>
      <c r="K168" s="33">
        <v>460038.91</v>
      </c>
      <c r="L168" s="33">
        <v>0</v>
      </c>
      <c r="M168" s="33">
        <v>29759.61</v>
      </c>
      <c r="N168" s="33">
        <v>1243972.74</v>
      </c>
      <c r="O168" s="33">
        <v>287929.68</v>
      </c>
      <c r="P168" s="33">
        <v>4374947.4</v>
      </c>
      <c r="Q168" s="33">
        <v>36048.24</v>
      </c>
      <c r="R168" s="33">
        <v>919905.27</v>
      </c>
      <c r="S168" s="33">
        <v>2888.43</v>
      </c>
      <c r="T168" s="33">
        <v>10177.1</v>
      </c>
      <c r="U168" s="33">
        <v>1168839.49</v>
      </c>
      <c r="V168" s="33">
        <v>424105.68</v>
      </c>
      <c r="W168" s="33">
        <v>397412</v>
      </c>
      <c r="X168" s="33">
        <v>15730.77</v>
      </c>
      <c r="Y168" s="33">
        <v>89797.25</v>
      </c>
    </row>
    <row r="169" spans="1:25" ht="12.75">
      <c r="A169" s="34">
        <v>6</v>
      </c>
      <c r="B169" s="34">
        <v>11</v>
      </c>
      <c r="C169" s="34">
        <v>10</v>
      </c>
      <c r="D169" s="35">
        <v>2</v>
      </c>
      <c r="E169" s="36"/>
      <c r="F169" s="31" t="s">
        <v>274</v>
      </c>
      <c r="G169" s="56" t="s">
        <v>421</v>
      </c>
      <c r="H169" s="33">
        <v>9765093.94</v>
      </c>
      <c r="I169" s="33">
        <v>41328.35</v>
      </c>
      <c r="J169" s="33">
        <v>0</v>
      </c>
      <c r="K169" s="33">
        <v>215790.86</v>
      </c>
      <c r="L169" s="33">
        <v>0</v>
      </c>
      <c r="M169" s="33">
        <v>41696.83</v>
      </c>
      <c r="N169" s="33">
        <v>1669594.88</v>
      </c>
      <c r="O169" s="33">
        <v>111148.03</v>
      </c>
      <c r="P169" s="33">
        <v>4637987.47</v>
      </c>
      <c r="Q169" s="33">
        <v>15656.8</v>
      </c>
      <c r="R169" s="33">
        <v>673508.36</v>
      </c>
      <c r="S169" s="33">
        <v>0</v>
      </c>
      <c r="T169" s="33">
        <v>0</v>
      </c>
      <c r="U169" s="33">
        <v>1632435.69</v>
      </c>
      <c r="V169" s="33">
        <v>423570.9</v>
      </c>
      <c r="W169" s="33">
        <v>266175.91</v>
      </c>
      <c r="X169" s="33">
        <v>0</v>
      </c>
      <c r="Y169" s="33">
        <v>36199.86</v>
      </c>
    </row>
    <row r="170" spans="1:25" ht="12.75">
      <c r="A170" s="34">
        <v>6</v>
      </c>
      <c r="B170" s="34">
        <v>3</v>
      </c>
      <c r="C170" s="34">
        <v>13</v>
      </c>
      <c r="D170" s="35">
        <v>2</v>
      </c>
      <c r="E170" s="36"/>
      <c r="F170" s="31" t="s">
        <v>274</v>
      </c>
      <c r="G170" s="56" t="s">
        <v>422</v>
      </c>
      <c r="H170" s="33">
        <v>5083213.64</v>
      </c>
      <c r="I170" s="33">
        <v>74.6</v>
      </c>
      <c r="J170" s="33">
        <v>75409.88</v>
      </c>
      <c r="K170" s="33">
        <v>38359.88</v>
      </c>
      <c r="L170" s="33">
        <v>1836.33</v>
      </c>
      <c r="M170" s="33">
        <v>60646.89</v>
      </c>
      <c r="N170" s="33">
        <v>1291578.86</v>
      </c>
      <c r="O170" s="33">
        <v>19696.53</v>
      </c>
      <c r="P170" s="33">
        <v>1485488.14</v>
      </c>
      <c r="Q170" s="33">
        <v>12638.44</v>
      </c>
      <c r="R170" s="33">
        <v>419074.12</v>
      </c>
      <c r="S170" s="33">
        <v>23752.02</v>
      </c>
      <c r="T170" s="33">
        <v>0</v>
      </c>
      <c r="U170" s="33">
        <v>980691.4</v>
      </c>
      <c r="V170" s="33">
        <v>343987.85</v>
      </c>
      <c r="W170" s="33">
        <v>258864.6</v>
      </c>
      <c r="X170" s="33">
        <v>0</v>
      </c>
      <c r="Y170" s="33">
        <v>71114.1</v>
      </c>
    </row>
    <row r="171" spans="1:25" ht="12.75">
      <c r="A171" s="34">
        <v>6</v>
      </c>
      <c r="B171" s="34">
        <v>11</v>
      </c>
      <c r="C171" s="34">
        <v>11</v>
      </c>
      <c r="D171" s="35">
        <v>2</v>
      </c>
      <c r="E171" s="36"/>
      <c r="F171" s="31" t="s">
        <v>274</v>
      </c>
      <c r="G171" s="56" t="s">
        <v>423</v>
      </c>
      <c r="H171" s="33">
        <v>7121175.21</v>
      </c>
      <c r="I171" s="33">
        <v>623812.16</v>
      </c>
      <c r="J171" s="33">
        <v>0</v>
      </c>
      <c r="K171" s="33">
        <v>102469.47</v>
      </c>
      <c r="L171" s="33">
        <v>0</v>
      </c>
      <c r="M171" s="33">
        <v>3900.66</v>
      </c>
      <c r="N171" s="33">
        <v>754178.19</v>
      </c>
      <c r="O171" s="33">
        <v>377939.55</v>
      </c>
      <c r="P171" s="33">
        <v>3940873.18</v>
      </c>
      <c r="Q171" s="33">
        <v>2718.38</v>
      </c>
      <c r="R171" s="33">
        <v>312570.62</v>
      </c>
      <c r="S171" s="33">
        <v>0</v>
      </c>
      <c r="T171" s="33">
        <v>0</v>
      </c>
      <c r="U171" s="33">
        <v>688750.46</v>
      </c>
      <c r="V171" s="33">
        <v>222426.24</v>
      </c>
      <c r="W171" s="33">
        <v>61964.4</v>
      </c>
      <c r="X171" s="33">
        <v>0</v>
      </c>
      <c r="Y171" s="33">
        <v>29571.9</v>
      </c>
    </row>
    <row r="172" spans="1:25" ht="12.75">
      <c r="A172" s="34">
        <v>6</v>
      </c>
      <c r="B172" s="34">
        <v>19</v>
      </c>
      <c r="C172" s="34">
        <v>7</v>
      </c>
      <c r="D172" s="35">
        <v>2</v>
      </c>
      <c r="E172" s="36"/>
      <c r="F172" s="31" t="s">
        <v>274</v>
      </c>
      <c r="G172" s="56" t="s">
        <v>424</v>
      </c>
      <c r="H172" s="33">
        <v>6407170.85</v>
      </c>
      <c r="I172" s="33">
        <v>9573.54</v>
      </c>
      <c r="J172" s="33">
        <v>0</v>
      </c>
      <c r="K172" s="33">
        <v>20185.22</v>
      </c>
      <c r="L172" s="33">
        <v>0</v>
      </c>
      <c r="M172" s="33">
        <v>32513.56</v>
      </c>
      <c r="N172" s="33">
        <v>940020.71</v>
      </c>
      <c r="O172" s="33">
        <v>34841.6</v>
      </c>
      <c r="P172" s="33">
        <v>2055536.95</v>
      </c>
      <c r="Q172" s="33">
        <v>1067209.6</v>
      </c>
      <c r="R172" s="33">
        <v>369496.36</v>
      </c>
      <c r="S172" s="33">
        <v>21840</v>
      </c>
      <c r="T172" s="33">
        <v>41605.86</v>
      </c>
      <c r="U172" s="33">
        <v>1252210.29</v>
      </c>
      <c r="V172" s="33">
        <v>253742.49</v>
      </c>
      <c r="W172" s="33">
        <v>124688.84</v>
      </c>
      <c r="X172" s="33">
        <v>171916.18</v>
      </c>
      <c r="Y172" s="33">
        <v>11789.65</v>
      </c>
    </row>
    <row r="173" spans="1:25" ht="12.75">
      <c r="A173" s="34">
        <v>6</v>
      </c>
      <c r="B173" s="34">
        <v>9</v>
      </c>
      <c r="C173" s="34">
        <v>14</v>
      </c>
      <c r="D173" s="35">
        <v>2</v>
      </c>
      <c r="E173" s="36"/>
      <c r="F173" s="31" t="s">
        <v>274</v>
      </c>
      <c r="G173" s="56" t="s">
        <v>425</v>
      </c>
      <c r="H173" s="33">
        <v>18534961.82</v>
      </c>
      <c r="I173" s="33">
        <v>139.42</v>
      </c>
      <c r="J173" s="33">
        <v>105</v>
      </c>
      <c r="K173" s="33">
        <v>2058935.14</v>
      </c>
      <c r="L173" s="33">
        <v>3080.16</v>
      </c>
      <c r="M173" s="33">
        <v>3039561.24</v>
      </c>
      <c r="N173" s="33">
        <v>1662323.88</v>
      </c>
      <c r="O173" s="33">
        <v>160023.6</v>
      </c>
      <c r="P173" s="33">
        <v>6761462.65</v>
      </c>
      <c r="Q173" s="33">
        <v>58616.13</v>
      </c>
      <c r="R173" s="33">
        <v>864107.64</v>
      </c>
      <c r="S173" s="33">
        <v>37296.52</v>
      </c>
      <c r="T173" s="33">
        <v>7192</v>
      </c>
      <c r="U173" s="33">
        <v>1345421.66</v>
      </c>
      <c r="V173" s="33">
        <v>837344.91</v>
      </c>
      <c r="W173" s="33">
        <v>998329.1</v>
      </c>
      <c r="X173" s="33">
        <v>190606.41</v>
      </c>
      <c r="Y173" s="33">
        <v>510416.36</v>
      </c>
    </row>
    <row r="174" spans="1:25" ht="12.75">
      <c r="A174" s="34">
        <v>6</v>
      </c>
      <c r="B174" s="34">
        <v>19</v>
      </c>
      <c r="C174" s="34">
        <v>8</v>
      </c>
      <c r="D174" s="35">
        <v>2</v>
      </c>
      <c r="E174" s="36"/>
      <c r="F174" s="31" t="s">
        <v>274</v>
      </c>
      <c r="G174" s="56" t="s">
        <v>426</v>
      </c>
      <c r="H174" s="33">
        <v>5474071.75</v>
      </c>
      <c r="I174" s="33">
        <v>203.85</v>
      </c>
      <c r="J174" s="33">
        <v>34166.02</v>
      </c>
      <c r="K174" s="33">
        <v>25092.8</v>
      </c>
      <c r="L174" s="33">
        <v>0</v>
      </c>
      <c r="M174" s="33">
        <v>25152.74</v>
      </c>
      <c r="N174" s="33">
        <v>667105.21</v>
      </c>
      <c r="O174" s="33">
        <v>36673.36</v>
      </c>
      <c r="P174" s="33">
        <v>1674080.56</v>
      </c>
      <c r="Q174" s="33">
        <v>4101.97</v>
      </c>
      <c r="R174" s="33">
        <v>259271.61</v>
      </c>
      <c r="S174" s="33">
        <v>0</v>
      </c>
      <c r="T174" s="33">
        <v>5000</v>
      </c>
      <c r="U174" s="33">
        <v>440825.47</v>
      </c>
      <c r="V174" s="33">
        <v>80795.8</v>
      </c>
      <c r="W174" s="33">
        <v>2213442.19</v>
      </c>
      <c r="X174" s="33">
        <v>0</v>
      </c>
      <c r="Y174" s="33">
        <v>8160.17</v>
      </c>
    </row>
    <row r="175" spans="1:25" ht="12.75">
      <c r="A175" s="34">
        <v>6</v>
      </c>
      <c r="B175" s="34">
        <v>9</v>
      </c>
      <c r="C175" s="34">
        <v>15</v>
      </c>
      <c r="D175" s="35">
        <v>2</v>
      </c>
      <c r="E175" s="36"/>
      <c r="F175" s="31" t="s">
        <v>274</v>
      </c>
      <c r="G175" s="56" t="s">
        <v>427</v>
      </c>
      <c r="H175" s="33">
        <v>8003915.02</v>
      </c>
      <c r="I175" s="33">
        <v>9017.09</v>
      </c>
      <c r="J175" s="33">
        <v>112273.5</v>
      </c>
      <c r="K175" s="33">
        <v>102918.97</v>
      </c>
      <c r="L175" s="33">
        <v>0</v>
      </c>
      <c r="M175" s="33">
        <v>3030593.98</v>
      </c>
      <c r="N175" s="33">
        <v>1183734.75</v>
      </c>
      <c r="O175" s="33">
        <v>137500.81</v>
      </c>
      <c r="P175" s="33">
        <v>1968506.43</v>
      </c>
      <c r="Q175" s="33">
        <v>5250</v>
      </c>
      <c r="R175" s="33">
        <v>286149.51</v>
      </c>
      <c r="S175" s="33">
        <v>7280</v>
      </c>
      <c r="T175" s="33">
        <v>0</v>
      </c>
      <c r="U175" s="33">
        <v>634546.76</v>
      </c>
      <c r="V175" s="33">
        <v>192491.27</v>
      </c>
      <c r="W175" s="33">
        <v>148938.19</v>
      </c>
      <c r="X175" s="33">
        <v>759.94</v>
      </c>
      <c r="Y175" s="33">
        <v>183953.82</v>
      </c>
    </row>
    <row r="176" spans="1:25" ht="12.75">
      <c r="A176" s="34">
        <v>6</v>
      </c>
      <c r="B176" s="34">
        <v>9</v>
      </c>
      <c r="C176" s="34">
        <v>16</v>
      </c>
      <c r="D176" s="35">
        <v>2</v>
      </c>
      <c r="E176" s="36"/>
      <c r="F176" s="31" t="s">
        <v>274</v>
      </c>
      <c r="G176" s="56" t="s">
        <v>428</v>
      </c>
      <c r="H176" s="33">
        <v>6854748.72</v>
      </c>
      <c r="I176" s="33">
        <v>291.74</v>
      </c>
      <c r="J176" s="33">
        <v>36531.95</v>
      </c>
      <c r="K176" s="33">
        <v>56725.39</v>
      </c>
      <c r="L176" s="33">
        <v>0</v>
      </c>
      <c r="M176" s="33">
        <v>29755.08</v>
      </c>
      <c r="N176" s="33">
        <v>800092.71</v>
      </c>
      <c r="O176" s="33">
        <v>86560.82</v>
      </c>
      <c r="P176" s="33">
        <v>4940375.24</v>
      </c>
      <c r="Q176" s="33">
        <v>2600</v>
      </c>
      <c r="R176" s="33">
        <v>302865.07</v>
      </c>
      <c r="S176" s="33">
        <v>0</v>
      </c>
      <c r="T176" s="33">
        <v>0</v>
      </c>
      <c r="U176" s="33">
        <v>415348.73</v>
      </c>
      <c r="V176" s="33">
        <v>108076.96</v>
      </c>
      <c r="W176" s="33">
        <v>66625.15</v>
      </c>
      <c r="X176" s="33">
        <v>0</v>
      </c>
      <c r="Y176" s="33">
        <v>8899.88</v>
      </c>
    </row>
    <row r="177" spans="1:25" ht="12.75">
      <c r="A177" s="34">
        <v>6</v>
      </c>
      <c r="B177" s="34">
        <v>7</v>
      </c>
      <c r="C177" s="34">
        <v>10</v>
      </c>
      <c r="D177" s="35">
        <v>2</v>
      </c>
      <c r="E177" s="36"/>
      <c r="F177" s="31" t="s">
        <v>274</v>
      </c>
      <c r="G177" s="56" t="s">
        <v>429</v>
      </c>
      <c r="H177" s="33">
        <v>10210934.32</v>
      </c>
      <c r="I177" s="33">
        <v>8789.27</v>
      </c>
      <c r="J177" s="33">
        <v>208694.78</v>
      </c>
      <c r="K177" s="33">
        <v>1622954.69</v>
      </c>
      <c r="L177" s="33">
        <v>6.75</v>
      </c>
      <c r="M177" s="33">
        <v>39178.33</v>
      </c>
      <c r="N177" s="33">
        <v>981122.89</v>
      </c>
      <c r="O177" s="33">
        <v>54202.33</v>
      </c>
      <c r="P177" s="33">
        <v>4016419.75</v>
      </c>
      <c r="Q177" s="33">
        <v>54212.57</v>
      </c>
      <c r="R177" s="33">
        <v>681992.07</v>
      </c>
      <c r="S177" s="33">
        <v>3060</v>
      </c>
      <c r="T177" s="33">
        <v>0</v>
      </c>
      <c r="U177" s="33">
        <v>1181668.39</v>
      </c>
      <c r="V177" s="33">
        <v>957068.75</v>
      </c>
      <c r="W177" s="33">
        <v>193021.39</v>
      </c>
      <c r="X177" s="33">
        <v>34935.25</v>
      </c>
      <c r="Y177" s="33">
        <v>173607.11</v>
      </c>
    </row>
    <row r="178" spans="1:25" ht="12.75">
      <c r="A178" s="34">
        <v>6</v>
      </c>
      <c r="B178" s="34">
        <v>1</v>
      </c>
      <c r="C178" s="34">
        <v>19</v>
      </c>
      <c r="D178" s="35">
        <v>2</v>
      </c>
      <c r="E178" s="36"/>
      <c r="F178" s="31" t="s">
        <v>274</v>
      </c>
      <c r="G178" s="56" t="s">
        <v>430</v>
      </c>
      <c r="H178" s="33">
        <v>7475805.28</v>
      </c>
      <c r="I178" s="33">
        <v>170605.97</v>
      </c>
      <c r="J178" s="33">
        <v>0</v>
      </c>
      <c r="K178" s="33">
        <v>807170.48</v>
      </c>
      <c r="L178" s="33">
        <v>0</v>
      </c>
      <c r="M178" s="33">
        <v>16764.29</v>
      </c>
      <c r="N178" s="33">
        <v>1259345.38</v>
      </c>
      <c r="O178" s="33">
        <v>31501.94</v>
      </c>
      <c r="P178" s="33">
        <v>2962272.44</v>
      </c>
      <c r="Q178" s="33">
        <v>6491.45</v>
      </c>
      <c r="R178" s="33">
        <v>443621.25</v>
      </c>
      <c r="S178" s="33">
        <v>249448.38</v>
      </c>
      <c r="T178" s="33">
        <v>496</v>
      </c>
      <c r="U178" s="33">
        <v>723983.95</v>
      </c>
      <c r="V178" s="33">
        <v>445875.84</v>
      </c>
      <c r="W178" s="33">
        <v>192273.79</v>
      </c>
      <c r="X178" s="33">
        <v>127872.98</v>
      </c>
      <c r="Y178" s="33">
        <v>38081.14</v>
      </c>
    </row>
    <row r="179" spans="1:25" ht="12.75">
      <c r="A179" s="34">
        <v>6</v>
      </c>
      <c r="B179" s="34">
        <v>20</v>
      </c>
      <c r="C179" s="34">
        <v>14</v>
      </c>
      <c r="D179" s="35">
        <v>2</v>
      </c>
      <c r="E179" s="36"/>
      <c r="F179" s="31" t="s">
        <v>274</v>
      </c>
      <c r="G179" s="56" t="s">
        <v>431</v>
      </c>
      <c r="H179" s="33">
        <v>29266445.49</v>
      </c>
      <c r="I179" s="33">
        <v>273126.15</v>
      </c>
      <c r="J179" s="33">
        <v>101875.74</v>
      </c>
      <c r="K179" s="33">
        <v>1616073.28</v>
      </c>
      <c r="L179" s="33">
        <v>25125.87</v>
      </c>
      <c r="M179" s="33">
        <v>293115.8</v>
      </c>
      <c r="N179" s="33">
        <v>4572777.94</v>
      </c>
      <c r="O179" s="33">
        <v>99760.1</v>
      </c>
      <c r="P179" s="33">
        <v>12708970.54</v>
      </c>
      <c r="Q179" s="33">
        <v>112054.75</v>
      </c>
      <c r="R179" s="33">
        <v>1818793.03</v>
      </c>
      <c r="S179" s="33">
        <v>49120.98</v>
      </c>
      <c r="T179" s="33">
        <v>5181.54</v>
      </c>
      <c r="U179" s="33">
        <v>3169168.82</v>
      </c>
      <c r="V179" s="33">
        <v>2633899.23</v>
      </c>
      <c r="W179" s="33">
        <v>709382.83</v>
      </c>
      <c r="X179" s="33">
        <v>741042.64</v>
      </c>
      <c r="Y179" s="33">
        <v>336976.25</v>
      </c>
    </row>
    <row r="180" spans="1:25" ht="12.75">
      <c r="A180" s="34">
        <v>6</v>
      </c>
      <c r="B180" s="34">
        <v>3</v>
      </c>
      <c r="C180" s="34">
        <v>14</v>
      </c>
      <c r="D180" s="35">
        <v>2</v>
      </c>
      <c r="E180" s="36"/>
      <c r="F180" s="31" t="s">
        <v>274</v>
      </c>
      <c r="G180" s="56" t="s">
        <v>432</v>
      </c>
      <c r="H180" s="33">
        <v>4026847.01</v>
      </c>
      <c r="I180" s="33">
        <v>7088.69</v>
      </c>
      <c r="J180" s="33">
        <v>23030.96</v>
      </c>
      <c r="K180" s="33">
        <v>45066.87</v>
      </c>
      <c r="L180" s="33">
        <v>0</v>
      </c>
      <c r="M180" s="33">
        <v>99049.43</v>
      </c>
      <c r="N180" s="33">
        <v>881766.43</v>
      </c>
      <c r="O180" s="33">
        <v>25190.77</v>
      </c>
      <c r="P180" s="33">
        <v>1341916.75</v>
      </c>
      <c r="Q180" s="33">
        <v>3478.3</v>
      </c>
      <c r="R180" s="33">
        <v>761423.39</v>
      </c>
      <c r="S180" s="33">
        <v>0</v>
      </c>
      <c r="T180" s="33">
        <v>0</v>
      </c>
      <c r="U180" s="33">
        <v>525732.55</v>
      </c>
      <c r="V180" s="33">
        <v>143619.24</v>
      </c>
      <c r="W180" s="33">
        <v>121258.99</v>
      </c>
      <c r="X180" s="33">
        <v>0</v>
      </c>
      <c r="Y180" s="33">
        <v>48224.64</v>
      </c>
    </row>
    <row r="181" spans="1:25" ht="12.75">
      <c r="A181" s="34">
        <v>6</v>
      </c>
      <c r="B181" s="34">
        <v>6</v>
      </c>
      <c r="C181" s="34">
        <v>11</v>
      </c>
      <c r="D181" s="35">
        <v>2</v>
      </c>
      <c r="E181" s="36"/>
      <c r="F181" s="31" t="s">
        <v>274</v>
      </c>
      <c r="G181" s="56" t="s">
        <v>433</v>
      </c>
      <c r="H181" s="33">
        <v>8593878.14</v>
      </c>
      <c r="I181" s="33">
        <v>22518.48</v>
      </c>
      <c r="J181" s="33">
        <v>104541.29</v>
      </c>
      <c r="K181" s="33">
        <v>113612.85</v>
      </c>
      <c r="L181" s="33">
        <v>0</v>
      </c>
      <c r="M181" s="33">
        <v>3170623.18</v>
      </c>
      <c r="N181" s="33">
        <v>1197522.72</v>
      </c>
      <c r="O181" s="33">
        <v>209973.34</v>
      </c>
      <c r="P181" s="33">
        <v>2082311.97</v>
      </c>
      <c r="Q181" s="33">
        <v>86262.91</v>
      </c>
      <c r="R181" s="33">
        <v>531046.6</v>
      </c>
      <c r="S181" s="33">
        <v>1700</v>
      </c>
      <c r="T181" s="33">
        <v>0</v>
      </c>
      <c r="U181" s="33">
        <v>519870.42</v>
      </c>
      <c r="V181" s="33">
        <v>247440.42</v>
      </c>
      <c r="W181" s="33">
        <v>210000</v>
      </c>
      <c r="X181" s="33">
        <v>0</v>
      </c>
      <c r="Y181" s="33">
        <v>96453.96</v>
      </c>
    </row>
    <row r="182" spans="1:25" ht="12.75">
      <c r="A182" s="34">
        <v>6</v>
      </c>
      <c r="B182" s="34">
        <v>14</v>
      </c>
      <c r="C182" s="34">
        <v>11</v>
      </c>
      <c r="D182" s="35">
        <v>2</v>
      </c>
      <c r="E182" s="36"/>
      <c r="F182" s="31" t="s">
        <v>274</v>
      </c>
      <c r="G182" s="56" t="s">
        <v>434</v>
      </c>
      <c r="H182" s="33">
        <v>16815631.17</v>
      </c>
      <c r="I182" s="33">
        <v>6512901.99</v>
      </c>
      <c r="J182" s="33">
        <v>33099.24</v>
      </c>
      <c r="K182" s="33">
        <v>209340.14</v>
      </c>
      <c r="L182" s="33">
        <v>0</v>
      </c>
      <c r="M182" s="33">
        <v>153699.79</v>
      </c>
      <c r="N182" s="33">
        <v>1383315.36</v>
      </c>
      <c r="O182" s="33">
        <v>833382.15</v>
      </c>
      <c r="P182" s="33">
        <v>4243404.98</v>
      </c>
      <c r="Q182" s="33">
        <v>51084.83</v>
      </c>
      <c r="R182" s="33">
        <v>1488746.56</v>
      </c>
      <c r="S182" s="33">
        <v>0</v>
      </c>
      <c r="T182" s="33">
        <v>0</v>
      </c>
      <c r="U182" s="33">
        <v>1097334.39</v>
      </c>
      <c r="V182" s="33">
        <v>585224.59</v>
      </c>
      <c r="W182" s="33">
        <v>125459.45</v>
      </c>
      <c r="X182" s="33">
        <v>85688.46</v>
      </c>
      <c r="Y182" s="33">
        <v>12949.24</v>
      </c>
    </row>
    <row r="183" spans="1:25" ht="12.75">
      <c r="A183" s="34">
        <v>6</v>
      </c>
      <c r="B183" s="34">
        <v>7</v>
      </c>
      <c r="C183" s="34">
        <v>2</v>
      </c>
      <c r="D183" s="35">
        <v>3</v>
      </c>
      <c r="E183" s="36"/>
      <c r="F183" s="31" t="s">
        <v>274</v>
      </c>
      <c r="G183" s="56" t="s">
        <v>435</v>
      </c>
      <c r="H183" s="33">
        <v>15298407.7</v>
      </c>
      <c r="I183" s="33">
        <v>1831769.46</v>
      </c>
      <c r="J183" s="33">
        <v>126845.32</v>
      </c>
      <c r="K183" s="33">
        <v>26855.65</v>
      </c>
      <c r="L183" s="33">
        <v>0</v>
      </c>
      <c r="M183" s="33">
        <v>50543.95</v>
      </c>
      <c r="N183" s="33">
        <v>2757677.7</v>
      </c>
      <c r="O183" s="33">
        <v>132146.03</v>
      </c>
      <c r="P183" s="33">
        <v>6161391.04</v>
      </c>
      <c r="Q183" s="33">
        <v>90135.2</v>
      </c>
      <c r="R183" s="33">
        <v>1371675.02</v>
      </c>
      <c r="S183" s="33">
        <v>5000</v>
      </c>
      <c r="T183" s="33">
        <v>0</v>
      </c>
      <c r="U183" s="33">
        <v>1279075.63</v>
      </c>
      <c r="V183" s="33">
        <v>794250.7</v>
      </c>
      <c r="W183" s="33">
        <v>342575.01</v>
      </c>
      <c r="X183" s="33">
        <v>74881.84</v>
      </c>
      <c r="Y183" s="33">
        <v>253585.15</v>
      </c>
    </row>
    <row r="184" spans="1:25" ht="12.75">
      <c r="A184" s="34">
        <v>6</v>
      </c>
      <c r="B184" s="34">
        <v>9</v>
      </c>
      <c r="C184" s="34">
        <v>1</v>
      </c>
      <c r="D184" s="35">
        <v>3</v>
      </c>
      <c r="E184" s="36"/>
      <c r="F184" s="31" t="s">
        <v>274</v>
      </c>
      <c r="G184" s="56" t="s">
        <v>436</v>
      </c>
      <c r="H184" s="33">
        <v>21722203.98</v>
      </c>
      <c r="I184" s="33">
        <v>6361.46</v>
      </c>
      <c r="J184" s="33">
        <v>0</v>
      </c>
      <c r="K184" s="33">
        <v>118556.44</v>
      </c>
      <c r="L184" s="33">
        <v>0</v>
      </c>
      <c r="M184" s="33">
        <v>315764.25</v>
      </c>
      <c r="N184" s="33">
        <v>2100609.14</v>
      </c>
      <c r="O184" s="33">
        <v>102198.08</v>
      </c>
      <c r="P184" s="33">
        <v>11742398.28</v>
      </c>
      <c r="Q184" s="33">
        <v>10395.41</v>
      </c>
      <c r="R184" s="33">
        <v>1474353.43</v>
      </c>
      <c r="S184" s="33">
        <v>378407.26</v>
      </c>
      <c r="T184" s="33">
        <v>47346.07</v>
      </c>
      <c r="U184" s="33">
        <v>2004708.26</v>
      </c>
      <c r="V184" s="33">
        <v>2110952.91</v>
      </c>
      <c r="W184" s="33">
        <v>520874.3</v>
      </c>
      <c r="X184" s="33">
        <v>776608.69</v>
      </c>
      <c r="Y184" s="33">
        <v>12670</v>
      </c>
    </row>
    <row r="185" spans="1:25" ht="12.75">
      <c r="A185" s="34">
        <v>6</v>
      </c>
      <c r="B185" s="34">
        <v>9</v>
      </c>
      <c r="C185" s="34">
        <v>3</v>
      </c>
      <c r="D185" s="35">
        <v>3</v>
      </c>
      <c r="E185" s="36"/>
      <c r="F185" s="31" t="s">
        <v>274</v>
      </c>
      <c r="G185" s="56" t="s">
        <v>437</v>
      </c>
      <c r="H185" s="33">
        <v>13578866.63</v>
      </c>
      <c r="I185" s="33">
        <v>590.59</v>
      </c>
      <c r="J185" s="33">
        <v>0</v>
      </c>
      <c r="K185" s="33">
        <v>215135.59</v>
      </c>
      <c r="L185" s="33">
        <v>0</v>
      </c>
      <c r="M185" s="33">
        <v>36640.51</v>
      </c>
      <c r="N185" s="33">
        <v>1598314.86</v>
      </c>
      <c r="O185" s="33">
        <v>87522.46</v>
      </c>
      <c r="P185" s="33">
        <v>6169446.94</v>
      </c>
      <c r="Q185" s="33">
        <v>27457.53</v>
      </c>
      <c r="R185" s="33">
        <v>1208564.56</v>
      </c>
      <c r="S185" s="33">
        <v>135268.99</v>
      </c>
      <c r="T185" s="33">
        <v>22043.48</v>
      </c>
      <c r="U185" s="33">
        <v>1341309.76</v>
      </c>
      <c r="V185" s="33">
        <v>1839740.88</v>
      </c>
      <c r="W185" s="33">
        <v>511036.27</v>
      </c>
      <c r="X185" s="33">
        <v>74903.21</v>
      </c>
      <c r="Y185" s="33">
        <v>310891</v>
      </c>
    </row>
    <row r="186" spans="1:25" ht="12.75">
      <c r="A186" s="34">
        <v>6</v>
      </c>
      <c r="B186" s="34">
        <v>15</v>
      </c>
      <c r="C186" s="34">
        <v>3</v>
      </c>
      <c r="D186" s="35">
        <v>3</v>
      </c>
      <c r="E186" s="36"/>
      <c r="F186" s="31" t="s">
        <v>274</v>
      </c>
      <c r="G186" s="56" t="s">
        <v>438</v>
      </c>
      <c r="H186" s="33">
        <v>7502906.09</v>
      </c>
      <c r="I186" s="33">
        <v>211.11</v>
      </c>
      <c r="J186" s="33">
        <v>42784.95</v>
      </c>
      <c r="K186" s="33">
        <v>8240.84</v>
      </c>
      <c r="L186" s="33">
        <v>0</v>
      </c>
      <c r="M186" s="33">
        <v>29994.49</v>
      </c>
      <c r="N186" s="33">
        <v>1145063.83</v>
      </c>
      <c r="O186" s="33">
        <v>113507.88</v>
      </c>
      <c r="P186" s="33">
        <v>2215596.21</v>
      </c>
      <c r="Q186" s="33">
        <v>6243.7</v>
      </c>
      <c r="R186" s="33">
        <v>388919.42</v>
      </c>
      <c r="S186" s="33">
        <v>0</v>
      </c>
      <c r="T186" s="33">
        <v>0</v>
      </c>
      <c r="U186" s="33">
        <v>566612.58</v>
      </c>
      <c r="V186" s="33">
        <v>495598.23</v>
      </c>
      <c r="W186" s="33">
        <v>2383492.17</v>
      </c>
      <c r="X186" s="33">
        <v>39248.89</v>
      </c>
      <c r="Y186" s="33">
        <v>67391.79</v>
      </c>
    </row>
    <row r="187" spans="1:25" ht="12.75">
      <c r="A187" s="34">
        <v>6</v>
      </c>
      <c r="B187" s="34">
        <v>2</v>
      </c>
      <c r="C187" s="34">
        <v>5</v>
      </c>
      <c r="D187" s="35">
        <v>3</v>
      </c>
      <c r="E187" s="36"/>
      <c r="F187" s="31" t="s">
        <v>274</v>
      </c>
      <c r="G187" s="56" t="s">
        <v>439</v>
      </c>
      <c r="H187" s="33">
        <v>8412386.55</v>
      </c>
      <c r="I187" s="33">
        <v>781976.39</v>
      </c>
      <c r="J187" s="33">
        <v>0</v>
      </c>
      <c r="K187" s="33">
        <v>187563.64</v>
      </c>
      <c r="L187" s="33">
        <v>0</v>
      </c>
      <c r="M187" s="33">
        <v>118424.75</v>
      </c>
      <c r="N187" s="33">
        <v>1294250.19</v>
      </c>
      <c r="O187" s="33">
        <v>114595.66</v>
      </c>
      <c r="P187" s="33">
        <v>3497327.75</v>
      </c>
      <c r="Q187" s="33">
        <v>44676.22</v>
      </c>
      <c r="R187" s="33">
        <v>462600.14</v>
      </c>
      <c r="S187" s="33">
        <v>9600</v>
      </c>
      <c r="T187" s="33">
        <v>0</v>
      </c>
      <c r="U187" s="33">
        <v>1005268.41</v>
      </c>
      <c r="V187" s="33">
        <v>482991</v>
      </c>
      <c r="W187" s="33">
        <v>212321.59</v>
      </c>
      <c r="X187" s="33">
        <v>78389.52</v>
      </c>
      <c r="Y187" s="33">
        <v>122401.29</v>
      </c>
    </row>
    <row r="188" spans="1:25" ht="12.75">
      <c r="A188" s="34">
        <v>6</v>
      </c>
      <c r="B188" s="34">
        <v>2</v>
      </c>
      <c r="C188" s="34">
        <v>6</v>
      </c>
      <c r="D188" s="35">
        <v>3</v>
      </c>
      <c r="E188" s="36"/>
      <c r="F188" s="31" t="s">
        <v>274</v>
      </c>
      <c r="G188" s="56" t="s">
        <v>440</v>
      </c>
      <c r="H188" s="33">
        <v>7362639.38</v>
      </c>
      <c r="I188" s="33">
        <v>611.32</v>
      </c>
      <c r="J188" s="33">
        <v>59350.25</v>
      </c>
      <c r="K188" s="33">
        <v>334839.95</v>
      </c>
      <c r="L188" s="33">
        <v>500</v>
      </c>
      <c r="M188" s="33">
        <v>7313.06</v>
      </c>
      <c r="N188" s="33">
        <v>1265188</v>
      </c>
      <c r="O188" s="33">
        <v>34068.83</v>
      </c>
      <c r="P188" s="33">
        <v>1623657.69</v>
      </c>
      <c r="Q188" s="33">
        <v>25983.95</v>
      </c>
      <c r="R188" s="33">
        <v>414056.81</v>
      </c>
      <c r="S188" s="33">
        <v>0</v>
      </c>
      <c r="T188" s="33">
        <v>3330</v>
      </c>
      <c r="U188" s="33">
        <v>755796.52</v>
      </c>
      <c r="V188" s="33">
        <v>2482535.94</v>
      </c>
      <c r="W188" s="33">
        <v>269644.98</v>
      </c>
      <c r="X188" s="33">
        <v>60733.94</v>
      </c>
      <c r="Y188" s="33">
        <v>25028.14</v>
      </c>
    </row>
    <row r="189" spans="1:25" ht="12.75">
      <c r="A189" s="34">
        <v>6</v>
      </c>
      <c r="B189" s="34">
        <v>6</v>
      </c>
      <c r="C189" s="34">
        <v>4</v>
      </c>
      <c r="D189" s="35">
        <v>3</v>
      </c>
      <c r="E189" s="36"/>
      <c r="F189" s="31" t="s">
        <v>274</v>
      </c>
      <c r="G189" s="56" t="s">
        <v>441</v>
      </c>
      <c r="H189" s="33">
        <v>9743231.4</v>
      </c>
      <c r="I189" s="33">
        <v>3077.98</v>
      </c>
      <c r="J189" s="33">
        <v>0</v>
      </c>
      <c r="K189" s="33">
        <v>146297.36</v>
      </c>
      <c r="L189" s="33">
        <v>0</v>
      </c>
      <c r="M189" s="33">
        <v>3834.16</v>
      </c>
      <c r="N189" s="33">
        <v>1885438.09</v>
      </c>
      <c r="O189" s="33">
        <v>115137.31</v>
      </c>
      <c r="P189" s="33">
        <v>3903113.99</v>
      </c>
      <c r="Q189" s="33">
        <v>40768.36</v>
      </c>
      <c r="R189" s="33">
        <v>940040.46</v>
      </c>
      <c r="S189" s="33">
        <v>0</v>
      </c>
      <c r="T189" s="33">
        <v>0</v>
      </c>
      <c r="U189" s="33">
        <v>1631687.41</v>
      </c>
      <c r="V189" s="33">
        <v>392033.27</v>
      </c>
      <c r="W189" s="33">
        <v>336415</v>
      </c>
      <c r="X189" s="33">
        <v>98336</v>
      </c>
      <c r="Y189" s="33">
        <v>247052.01</v>
      </c>
    </row>
    <row r="190" spans="1:25" ht="12.75">
      <c r="A190" s="34">
        <v>6</v>
      </c>
      <c r="B190" s="34">
        <v>5</v>
      </c>
      <c r="C190" s="34">
        <v>5</v>
      </c>
      <c r="D190" s="35">
        <v>3</v>
      </c>
      <c r="E190" s="36"/>
      <c r="F190" s="31" t="s">
        <v>274</v>
      </c>
      <c r="G190" s="56" t="s">
        <v>442</v>
      </c>
      <c r="H190" s="33">
        <v>18837332.6</v>
      </c>
      <c r="I190" s="33">
        <v>105.64</v>
      </c>
      <c r="J190" s="33">
        <v>0</v>
      </c>
      <c r="K190" s="33">
        <v>238110.83</v>
      </c>
      <c r="L190" s="33">
        <v>1191663.44</v>
      </c>
      <c r="M190" s="33">
        <v>102941.92</v>
      </c>
      <c r="N190" s="33">
        <v>2681245.9</v>
      </c>
      <c r="O190" s="33">
        <v>50451.65</v>
      </c>
      <c r="P190" s="33">
        <v>8035614.84</v>
      </c>
      <c r="Q190" s="33">
        <v>23826.85</v>
      </c>
      <c r="R190" s="33">
        <v>1597327.99</v>
      </c>
      <c r="S190" s="33">
        <v>935.22</v>
      </c>
      <c r="T190" s="33">
        <v>2237</v>
      </c>
      <c r="U190" s="33">
        <v>1798164.84</v>
      </c>
      <c r="V190" s="33">
        <v>1441547.37</v>
      </c>
      <c r="W190" s="33">
        <v>472500</v>
      </c>
      <c r="X190" s="33">
        <v>1163928.1</v>
      </c>
      <c r="Y190" s="33">
        <v>36731.01</v>
      </c>
    </row>
    <row r="191" spans="1:25" ht="12.75">
      <c r="A191" s="34">
        <v>6</v>
      </c>
      <c r="B191" s="34">
        <v>2</v>
      </c>
      <c r="C191" s="34">
        <v>7</v>
      </c>
      <c r="D191" s="35">
        <v>3</v>
      </c>
      <c r="E191" s="36"/>
      <c r="F191" s="31" t="s">
        <v>274</v>
      </c>
      <c r="G191" s="56" t="s">
        <v>443</v>
      </c>
      <c r="H191" s="33">
        <v>12715234.27</v>
      </c>
      <c r="I191" s="33">
        <v>2924599.8</v>
      </c>
      <c r="J191" s="33">
        <v>46484.1</v>
      </c>
      <c r="K191" s="33">
        <v>529797.32</v>
      </c>
      <c r="L191" s="33">
        <v>16979.12</v>
      </c>
      <c r="M191" s="33">
        <v>49736.91</v>
      </c>
      <c r="N191" s="33">
        <v>1379547.25</v>
      </c>
      <c r="O191" s="33">
        <v>138314.3</v>
      </c>
      <c r="P191" s="33">
        <v>3427170.1</v>
      </c>
      <c r="Q191" s="33">
        <v>56620.67</v>
      </c>
      <c r="R191" s="33">
        <v>1556505.37</v>
      </c>
      <c r="S191" s="33">
        <v>143138.72</v>
      </c>
      <c r="T191" s="33">
        <v>129108.52</v>
      </c>
      <c r="U191" s="33">
        <v>1425779.97</v>
      </c>
      <c r="V191" s="33">
        <v>520133.07</v>
      </c>
      <c r="W191" s="33">
        <v>325490.85</v>
      </c>
      <c r="X191" s="33">
        <v>18262.5</v>
      </c>
      <c r="Y191" s="33">
        <v>27565.7</v>
      </c>
    </row>
    <row r="192" spans="1:25" ht="12.75">
      <c r="A192" s="34">
        <v>6</v>
      </c>
      <c r="B192" s="34">
        <v>12</v>
      </c>
      <c r="C192" s="34">
        <v>2</v>
      </c>
      <c r="D192" s="35">
        <v>3</v>
      </c>
      <c r="E192" s="36"/>
      <c r="F192" s="31" t="s">
        <v>274</v>
      </c>
      <c r="G192" s="56" t="s">
        <v>444</v>
      </c>
      <c r="H192" s="33">
        <v>11875566.6</v>
      </c>
      <c r="I192" s="33">
        <v>64424.7</v>
      </c>
      <c r="J192" s="33">
        <v>0</v>
      </c>
      <c r="K192" s="33">
        <v>89099.11</v>
      </c>
      <c r="L192" s="33">
        <v>0</v>
      </c>
      <c r="M192" s="33">
        <v>19868.2</v>
      </c>
      <c r="N192" s="33">
        <v>1158540.65</v>
      </c>
      <c r="O192" s="33">
        <v>71198.89</v>
      </c>
      <c r="P192" s="33">
        <v>7511684.45</v>
      </c>
      <c r="Q192" s="33">
        <v>23504.76</v>
      </c>
      <c r="R192" s="33">
        <v>806649.2</v>
      </c>
      <c r="S192" s="33">
        <v>0</v>
      </c>
      <c r="T192" s="33">
        <v>0</v>
      </c>
      <c r="U192" s="33">
        <v>969993.94</v>
      </c>
      <c r="V192" s="33">
        <v>380593.8</v>
      </c>
      <c r="W192" s="33">
        <v>423505.82</v>
      </c>
      <c r="X192" s="33">
        <v>299840.78</v>
      </c>
      <c r="Y192" s="33">
        <v>56662.3</v>
      </c>
    </row>
    <row r="193" spans="1:25" ht="12.75">
      <c r="A193" s="34">
        <v>6</v>
      </c>
      <c r="B193" s="34">
        <v>8</v>
      </c>
      <c r="C193" s="34">
        <v>5</v>
      </c>
      <c r="D193" s="35">
        <v>3</v>
      </c>
      <c r="E193" s="36"/>
      <c r="F193" s="31" t="s">
        <v>274</v>
      </c>
      <c r="G193" s="56" t="s">
        <v>445</v>
      </c>
      <c r="H193" s="33">
        <v>9030659.62</v>
      </c>
      <c r="I193" s="33">
        <v>13080.11</v>
      </c>
      <c r="J193" s="33">
        <v>66010.04</v>
      </c>
      <c r="K193" s="33">
        <v>1832402.9</v>
      </c>
      <c r="L193" s="33">
        <v>0</v>
      </c>
      <c r="M193" s="33">
        <v>46990.6</v>
      </c>
      <c r="N193" s="33">
        <v>1755505.75</v>
      </c>
      <c r="O193" s="33">
        <v>68534.69</v>
      </c>
      <c r="P193" s="33">
        <v>3231773.59</v>
      </c>
      <c r="Q193" s="33">
        <v>31122.86</v>
      </c>
      <c r="R193" s="33">
        <v>479894.79</v>
      </c>
      <c r="S193" s="33">
        <v>3810.92</v>
      </c>
      <c r="T193" s="33">
        <v>634</v>
      </c>
      <c r="U193" s="33">
        <v>716173.19</v>
      </c>
      <c r="V193" s="33">
        <v>416071.56</v>
      </c>
      <c r="W193" s="33">
        <v>302340.69</v>
      </c>
      <c r="X193" s="33">
        <v>35628.12</v>
      </c>
      <c r="Y193" s="33">
        <v>30685.81</v>
      </c>
    </row>
    <row r="194" spans="1:25" ht="12.75">
      <c r="A194" s="34">
        <v>6</v>
      </c>
      <c r="B194" s="34">
        <v>14</v>
      </c>
      <c r="C194" s="34">
        <v>4</v>
      </c>
      <c r="D194" s="35">
        <v>3</v>
      </c>
      <c r="E194" s="36"/>
      <c r="F194" s="31" t="s">
        <v>274</v>
      </c>
      <c r="G194" s="56" t="s">
        <v>446</v>
      </c>
      <c r="H194" s="33">
        <v>8878065.29</v>
      </c>
      <c r="I194" s="33">
        <v>1394.14</v>
      </c>
      <c r="J194" s="33">
        <v>0</v>
      </c>
      <c r="K194" s="33">
        <v>464613.55</v>
      </c>
      <c r="L194" s="33">
        <v>0</v>
      </c>
      <c r="M194" s="33">
        <v>356947.65</v>
      </c>
      <c r="N194" s="33">
        <v>1774167.6</v>
      </c>
      <c r="O194" s="33">
        <v>313368.17</v>
      </c>
      <c r="P194" s="33">
        <v>3130373.87</v>
      </c>
      <c r="Q194" s="33">
        <v>46149.4</v>
      </c>
      <c r="R194" s="33">
        <v>550607.91</v>
      </c>
      <c r="S194" s="33">
        <v>20960</v>
      </c>
      <c r="T194" s="33">
        <v>0</v>
      </c>
      <c r="U194" s="33">
        <v>1362446.79</v>
      </c>
      <c r="V194" s="33">
        <v>544640.76</v>
      </c>
      <c r="W194" s="33">
        <v>229268.64</v>
      </c>
      <c r="X194" s="33">
        <v>0</v>
      </c>
      <c r="Y194" s="33">
        <v>83126.81</v>
      </c>
    </row>
    <row r="195" spans="1:25" ht="12.75">
      <c r="A195" s="34">
        <v>6</v>
      </c>
      <c r="B195" s="34">
        <v>8</v>
      </c>
      <c r="C195" s="34">
        <v>6</v>
      </c>
      <c r="D195" s="35">
        <v>3</v>
      </c>
      <c r="E195" s="36"/>
      <c r="F195" s="31" t="s">
        <v>274</v>
      </c>
      <c r="G195" s="56" t="s">
        <v>447</v>
      </c>
      <c r="H195" s="33">
        <v>9658864.82</v>
      </c>
      <c r="I195" s="33">
        <v>2380.83</v>
      </c>
      <c r="J195" s="33">
        <v>80978.78</v>
      </c>
      <c r="K195" s="33">
        <v>148274.06</v>
      </c>
      <c r="L195" s="33">
        <v>12300</v>
      </c>
      <c r="M195" s="33">
        <v>44078.1</v>
      </c>
      <c r="N195" s="33">
        <v>1272282.74</v>
      </c>
      <c r="O195" s="33">
        <v>114949.01</v>
      </c>
      <c r="P195" s="33">
        <v>5180756.4</v>
      </c>
      <c r="Q195" s="33">
        <v>34636.58</v>
      </c>
      <c r="R195" s="33">
        <v>680924.32</v>
      </c>
      <c r="S195" s="33">
        <v>0</v>
      </c>
      <c r="T195" s="33">
        <v>0</v>
      </c>
      <c r="U195" s="33">
        <v>1052632.83</v>
      </c>
      <c r="V195" s="33">
        <v>554853.28</v>
      </c>
      <c r="W195" s="33">
        <v>219801.27</v>
      </c>
      <c r="X195" s="33">
        <v>185126.81</v>
      </c>
      <c r="Y195" s="33">
        <v>74889.81</v>
      </c>
    </row>
    <row r="196" spans="1:25" ht="12.75">
      <c r="A196" s="34">
        <v>6</v>
      </c>
      <c r="B196" s="34">
        <v>20</v>
      </c>
      <c r="C196" s="34">
        <v>4</v>
      </c>
      <c r="D196" s="35">
        <v>3</v>
      </c>
      <c r="E196" s="36"/>
      <c r="F196" s="31" t="s">
        <v>274</v>
      </c>
      <c r="G196" s="56" t="s">
        <v>448</v>
      </c>
      <c r="H196" s="33">
        <v>10813167.72</v>
      </c>
      <c r="I196" s="33">
        <v>346.14</v>
      </c>
      <c r="J196" s="33">
        <v>0</v>
      </c>
      <c r="K196" s="33">
        <v>141163.38</v>
      </c>
      <c r="L196" s="33">
        <v>80060</v>
      </c>
      <c r="M196" s="33">
        <v>1905022.52</v>
      </c>
      <c r="N196" s="33">
        <v>1215177.74</v>
      </c>
      <c r="O196" s="33">
        <v>143563.18</v>
      </c>
      <c r="P196" s="33">
        <v>4753105.02</v>
      </c>
      <c r="Q196" s="33">
        <v>67845</v>
      </c>
      <c r="R196" s="33">
        <v>476907.42</v>
      </c>
      <c r="S196" s="33">
        <v>141144</v>
      </c>
      <c r="T196" s="33">
        <v>0</v>
      </c>
      <c r="U196" s="33">
        <v>1033123.21</v>
      </c>
      <c r="V196" s="33">
        <v>438381.8</v>
      </c>
      <c r="W196" s="33">
        <v>352473.39</v>
      </c>
      <c r="X196" s="33">
        <v>39120.56</v>
      </c>
      <c r="Y196" s="33">
        <v>25734.36</v>
      </c>
    </row>
    <row r="197" spans="1:25" ht="12.75">
      <c r="A197" s="34">
        <v>6</v>
      </c>
      <c r="B197" s="34">
        <v>18</v>
      </c>
      <c r="C197" s="34">
        <v>5</v>
      </c>
      <c r="D197" s="35">
        <v>3</v>
      </c>
      <c r="E197" s="36"/>
      <c r="F197" s="31" t="s">
        <v>274</v>
      </c>
      <c r="G197" s="56" t="s">
        <v>449</v>
      </c>
      <c r="H197" s="33">
        <v>10671025.36</v>
      </c>
      <c r="I197" s="33">
        <v>334509.93</v>
      </c>
      <c r="J197" s="33">
        <v>42695.36</v>
      </c>
      <c r="K197" s="33">
        <v>1853530.2</v>
      </c>
      <c r="L197" s="33">
        <v>0</v>
      </c>
      <c r="M197" s="33">
        <v>8667.6</v>
      </c>
      <c r="N197" s="33">
        <v>1375892.36</v>
      </c>
      <c r="O197" s="33">
        <v>117049.69</v>
      </c>
      <c r="P197" s="33">
        <v>3474296.57</v>
      </c>
      <c r="Q197" s="33">
        <v>26306.19</v>
      </c>
      <c r="R197" s="33">
        <v>733275.73</v>
      </c>
      <c r="S197" s="33">
        <v>35708.05</v>
      </c>
      <c r="T197" s="33">
        <v>1440</v>
      </c>
      <c r="U197" s="33">
        <v>1001131.09</v>
      </c>
      <c r="V197" s="33">
        <v>850457.68</v>
      </c>
      <c r="W197" s="33">
        <v>487636.72</v>
      </c>
      <c r="X197" s="33">
        <v>108816.49</v>
      </c>
      <c r="Y197" s="33">
        <v>219611.7</v>
      </c>
    </row>
    <row r="198" spans="1:25" ht="12.75">
      <c r="A198" s="34">
        <v>6</v>
      </c>
      <c r="B198" s="34">
        <v>18</v>
      </c>
      <c r="C198" s="34">
        <v>6</v>
      </c>
      <c r="D198" s="35">
        <v>3</v>
      </c>
      <c r="E198" s="36"/>
      <c r="F198" s="31" t="s">
        <v>274</v>
      </c>
      <c r="G198" s="56" t="s">
        <v>450</v>
      </c>
      <c r="H198" s="33">
        <v>8433372.6</v>
      </c>
      <c r="I198" s="33">
        <v>12376.17</v>
      </c>
      <c r="J198" s="33">
        <v>74044.85</v>
      </c>
      <c r="K198" s="33">
        <v>59985.05</v>
      </c>
      <c r="L198" s="33">
        <v>0</v>
      </c>
      <c r="M198" s="33">
        <v>88304.39</v>
      </c>
      <c r="N198" s="33">
        <v>1467461.06</v>
      </c>
      <c r="O198" s="33">
        <v>115857.65</v>
      </c>
      <c r="P198" s="33">
        <v>4207773.81</v>
      </c>
      <c r="Q198" s="33">
        <v>22698.72</v>
      </c>
      <c r="R198" s="33">
        <v>529290.99</v>
      </c>
      <c r="S198" s="33">
        <v>100300.43</v>
      </c>
      <c r="T198" s="33">
        <v>312.48</v>
      </c>
      <c r="U198" s="33">
        <v>702082.4</v>
      </c>
      <c r="V198" s="33">
        <v>665894.18</v>
      </c>
      <c r="W198" s="33">
        <v>238806</v>
      </c>
      <c r="X198" s="33">
        <v>105500</v>
      </c>
      <c r="Y198" s="33">
        <v>42684.42</v>
      </c>
    </row>
    <row r="199" spans="1:25" ht="12.75">
      <c r="A199" s="34">
        <v>6</v>
      </c>
      <c r="B199" s="34">
        <v>10</v>
      </c>
      <c r="C199" s="34">
        <v>3</v>
      </c>
      <c r="D199" s="35">
        <v>3</v>
      </c>
      <c r="E199" s="36"/>
      <c r="F199" s="31" t="s">
        <v>274</v>
      </c>
      <c r="G199" s="56" t="s">
        <v>451</v>
      </c>
      <c r="H199" s="33">
        <v>28079845.43</v>
      </c>
      <c r="I199" s="33">
        <v>587.91</v>
      </c>
      <c r="J199" s="33">
        <v>0</v>
      </c>
      <c r="K199" s="33">
        <v>2459661.98</v>
      </c>
      <c r="L199" s="33">
        <v>0</v>
      </c>
      <c r="M199" s="33">
        <v>221359.47</v>
      </c>
      <c r="N199" s="33">
        <v>3281442.4</v>
      </c>
      <c r="O199" s="33">
        <v>32700.86</v>
      </c>
      <c r="P199" s="33">
        <v>14786173.1</v>
      </c>
      <c r="Q199" s="33">
        <v>132442.1</v>
      </c>
      <c r="R199" s="33">
        <v>1407839.82</v>
      </c>
      <c r="S199" s="33">
        <v>43272.07</v>
      </c>
      <c r="T199" s="33">
        <v>82338.49</v>
      </c>
      <c r="U199" s="33">
        <v>3024533.52</v>
      </c>
      <c r="V199" s="33">
        <v>1709935.41</v>
      </c>
      <c r="W199" s="33">
        <v>729638.32</v>
      </c>
      <c r="X199" s="33">
        <v>13512.5</v>
      </c>
      <c r="Y199" s="33">
        <v>154407.48</v>
      </c>
    </row>
    <row r="200" spans="1:25" ht="12.75">
      <c r="A200" s="34">
        <v>6</v>
      </c>
      <c r="B200" s="34">
        <v>5</v>
      </c>
      <c r="C200" s="34">
        <v>6</v>
      </c>
      <c r="D200" s="35">
        <v>3</v>
      </c>
      <c r="E200" s="36"/>
      <c r="F200" s="31" t="s">
        <v>274</v>
      </c>
      <c r="G200" s="56" t="s">
        <v>452</v>
      </c>
      <c r="H200" s="33">
        <v>9041591.02</v>
      </c>
      <c r="I200" s="33">
        <v>1884.27</v>
      </c>
      <c r="J200" s="33">
        <v>0</v>
      </c>
      <c r="K200" s="33">
        <v>385147.68</v>
      </c>
      <c r="L200" s="33">
        <v>0</v>
      </c>
      <c r="M200" s="33">
        <v>9622.07</v>
      </c>
      <c r="N200" s="33">
        <v>1213401.52</v>
      </c>
      <c r="O200" s="33">
        <v>113655.51</v>
      </c>
      <c r="P200" s="33">
        <v>4528889.18</v>
      </c>
      <c r="Q200" s="33">
        <v>87514.11</v>
      </c>
      <c r="R200" s="33">
        <v>610808.24</v>
      </c>
      <c r="S200" s="33">
        <v>7200</v>
      </c>
      <c r="T200" s="33">
        <v>0</v>
      </c>
      <c r="U200" s="33">
        <v>1251469</v>
      </c>
      <c r="V200" s="33">
        <v>401808.72</v>
      </c>
      <c r="W200" s="33">
        <v>309344</v>
      </c>
      <c r="X200" s="33">
        <v>55880.31</v>
      </c>
      <c r="Y200" s="33">
        <v>64966.41</v>
      </c>
    </row>
    <row r="201" spans="1:25" ht="12.75">
      <c r="A201" s="34">
        <v>6</v>
      </c>
      <c r="B201" s="34">
        <v>14</v>
      </c>
      <c r="C201" s="34">
        <v>8</v>
      </c>
      <c r="D201" s="35">
        <v>3</v>
      </c>
      <c r="E201" s="36"/>
      <c r="F201" s="31" t="s">
        <v>274</v>
      </c>
      <c r="G201" s="56" t="s">
        <v>453</v>
      </c>
      <c r="H201" s="33">
        <v>12084794.76</v>
      </c>
      <c r="I201" s="33">
        <v>759.43</v>
      </c>
      <c r="J201" s="33">
        <v>0</v>
      </c>
      <c r="K201" s="33">
        <v>659344.86</v>
      </c>
      <c r="L201" s="33">
        <v>45000</v>
      </c>
      <c r="M201" s="33">
        <v>189751.12</v>
      </c>
      <c r="N201" s="33">
        <v>1592857.7</v>
      </c>
      <c r="O201" s="33">
        <v>269375.13</v>
      </c>
      <c r="P201" s="33">
        <v>5329952.08</v>
      </c>
      <c r="Q201" s="33">
        <v>90867.85</v>
      </c>
      <c r="R201" s="33">
        <v>476190.71</v>
      </c>
      <c r="S201" s="33">
        <v>44345.69</v>
      </c>
      <c r="T201" s="33">
        <v>3414.26</v>
      </c>
      <c r="U201" s="33">
        <v>1307268.03</v>
      </c>
      <c r="V201" s="33">
        <v>1719827.38</v>
      </c>
      <c r="W201" s="33">
        <v>245415.75</v>
      </c>
      <c r="X201" s="33">
        <v>107100.92</v>
      </c>
      <c r="Y201" s="33">
        <v>3323.85</v>
      </c>
    </row>
    <row r="202" spans="1:25" ht="12.75">
      <c r="A202" s="34">
        <v>6</v>
      </c>
      <c r="B202" s="34">
        <v>12</v>
      </c>
      <c r="C202" s="34">
        <v>5</v>
      </c>
      <c r="D202" s="35">
        <v>3</v>
      </c>
      <c r="E202" s="36"/>
      <c r="F202" s="31" t="s">
        <v>274</v>
      </c>
      <c r="G202" s="56" t="s">
        <v>454</v>
      </c>
      <c r="H202" s="33">
        <v>21193039.7</v>
      </c>
      <c r="I202" s="33">
        <v>34.96</v>
      </c>
      <c r="J202" s="33">
        <v>0</v>
      </c>
      <c r="K202" s="33">
        <v>111302.63</v>
      </c>
      <c r="L202" s="33">
        <v>0</v>
      </c>
      <c r="M202" s="33">
        <v>131162.15</v>
      </c>
      <c r="N202" s="33">
        <v>2582046.38</v>
      </c>
      <c r="O202" s="33">
        <v>208228.24</v>
      </c>
      <c r="P202" s="33">
        <v>10451299.96</v>
      </c>
      <c r="Q202" s="33">
        <v>148364.36</v>
      </c>
      <c r="R202" s="33">
        <v>1622797.98</v>
      </c>
      <c r="S202" s="33">
        <v>4629.49</v>
      </c>
      <c r="T202" s="33">
        <v>38919.94</v>
      </c>
      <c r="U202" s="33">
        <v>3532756.19</v>
      </c>
      <c r="V202" s="33">
        <v>1253652.4</v>
      </c>
      <c r="W202" s="33">
        <v>512000</v>
      </c>
      <c r="X202" s="33">
        <v>232441.53</v>
      </c>
      <c r="Y202" s="33">
        <v>363403.49</v>
      </c>
    </row>
    <row r="203" spans="1:25" ht="12.75">
      <c r="A203" s="34">
        <v>6</v>
      </c>
      <c r="B203" s="34">
        <v>8</v>
      </c>
      <c r="C203" s="34">
        <v>10</v>
      </c>
      <c r="D203" s="35">
        <v>3</v>
      </c>
      <c r="E203" s="36"/>
      <c r="F203" s="31" t="s">
        <v>274</v>
      </c>
      <c r="G203" s="56" t="s">
        <v>455</v>
      </c>
      <c r="H203" s="33">
        <v>7613937.62</v>
      </c>
      <c r="I203" s="33">
        <v>5827.1</v>
      </c>
      <c r="J203" s="33">
        <v>8195.15</v>
      </c>
      <c r="K203" s="33">
        <v>147820.54</v>
      </c>
      <c r="L203" s="33">
        <v>0</v>
      </c>
      <c r="M203" s="33">
        <v>28274.04</v>
      </c>
      <c r="N203" s="33">
        <v>1248061.39</v>
      </c>
      <c r="O203" s="33">
        <v>88986.02</v>
      </c>
      <c r="P203" s="33">
        <v>3849438.56</v>
      </c>
      <c r="Q203" s="33">
        <v>20117.46</v>
      </c>
      <c r="R203" s="33">
        <v>800942.54</v>
      </c>
      <c r="S203" s="33">
        <v>0</v>
      </c>
      <c r="T203" s="33">
        <v>0</v>
      </c>
      <c r="U203" s="33">
        <v>826721.17</v>
      </c>
      <c r="V203" s="33">
        <v>151137.07</v>
      </c>
      <c r="W203" s="33">
        <v>227400</v>
      </c>
      <c r="X203" s="33">
        <v>1346.11</v>
      </c>
      <c r="Y203" s="33">
        <v>209670.47</v>
      </c>
    </row>
    <row r="204" spans="1:25" ht="12.75">
      <c r="A204" s="34">
        <v>6</v>
      </c>
      <c r="B204" s="34">
        <v>13</v>
      </c>
      <c r="C204" s="34">
        <v>4</v>
      </c>
      <c r="D204" s="35">
        <v>3</v>
      </c>
      <c r="E204" s="36"/>
      <c r="F204" s="31" t="s">
        <v>274</v>
      </c>
      <c r="G204" s="56" t="s">
        <v>456</v>
      </c>
      <c r="H204" s="33">
        <v>18272080.5</v>
      </c>
      <c r="I204" s="33">
        <v>12.25</v>
      </c>
      <c r="J204" s="33">
        <v>0</v>
      </c>
      <c r="K204" s="33">
        <v>126495.77</v>
      </c>
      <c r="L204" s="33">
        <v>0</v>
      </c>
      <c r="M204" s="33">
        <v>43184.2</v>
      </c>
      <c r="N204" s="33">
        <v>2420353.67</v>
      </c>
      <c r="O204" s="33">
        <v>44281.31</v>
      </c>
      <c r="P204" s="33">
        <v>9462128.63</v>
      </c>
      <c r="Q204" s="33">
        <v>117412.88</v>
      </c>
      <c r="R204" s="33">
        <v>2154938.7</v>
      </c>
      <c r="S204" s="33">
        <v>43312</v>
      </c>
      <c r="T204" s="33">
        <v>6840</v>
      </c>
      <c r="U204" s="33">
        <v>1732199.02</v>
      </c>
      <c r="V204" s="33">
        <v>1048620.06</v>
      </c>
      <c r="W204" s="33">
        <v>456885.04</v>
      </c>
      <c r="X204" s="33">
        <v>347926.44</v>
      </c>
      <c r="Y204" s="33">
        <v>267490.53</v>
      </c>
    </row>
    <row r="205" spans="1:25" ht="12.75">
      <c r="A205" s="34">
        <v>6</v>
      </c>
      <c r="B205" s="34">
        <v>17</v>
      </c>
      <c r="C205" s="34">
        <v>3</v>
      </c>
      <c r="D205" s="35">
        <v>3</v>
      </c>
      <c r="E205" s="36"/>
      <c r="F205" s="31" t="s">
        <v>274</v>
      </c>
      <c r="G205" s="56" t="s">
        <v>457</v>
      </c>
      <c r="H205" s="33">
        <v>11927022.2</v>
      </c>
      <c r="I205" s="33">
        <v>2324.64</v>
      </c>
      <c r="J205" s="33">
        <v>0</v>
      </c>
      <c r="K205" s="33">
        <v>435963.61</v>
      </c>
      <c r="L205" s="33">
        <v>0</v>
      </c>
      <c r="M205" s="33">
        <v>0</v>
      </c>
      <c r="N205" s="33">
        <v>1688647.26</v>
      </c>
      <c r="O205" s="33">
        <v>193836.48</v>
      </c>
      <c r="P205" s="33">
        <v>5256549.31</v>
      </c>
      <c r="Q205" s="33">
        <v>129305.76</v>
      </c>
      <c r="R205" s="33">
        <v>716703.04</v>
      </c>
      <c r="S205" s="33">
        <v>7200</v>
      </c>
      <c r="T205" s="33">
        <v>0</v>
      </c>
      <c r="U205" s="33">
        <v>1780872.47</v>
      </c>
      <c r="V205" s="33">
        <v>1042452.84</v>
      </c>
      <c r="W205" s="33">
        <v>359960</v>
      </c>
      <c r="X205" s="33">
        <v>190000</v>
      </c>
      <c r="Y205" s="33">
        <v>123206.79</v>
      </c>
    </row>
    <row r="206" spans="1:25" ht="12.75">
      <c r="A206" s="34">
        <v>6</v>
      </c>
      <c r="B206" s="34">
        <v>1</v>
      </c>
      <c r="C206" s="34">
        <v>11</v>
      </c>
      <c r="D206" s="35">
        <v>3</v>
      </c>
      <c r="E206" s="36"/>
      <c r="F206" s="31" t="s">
        <v>274</v>
      </c>
      <c r="G206" s="56" t="s">
        <v>458</v>
      </c>
      <c r="H206" s="33">
        <v>10766539.38</v>
      </c>
      <c r="I206" s="33">
        <v>183.35</v>
      </c>
      <c r="J206" s="33">
        <v>0</v>
      </c>
      <c r="K206" s="33">
        <v>140598.66</v>
      </c>
      <c r="L206" s="33">
        <v>891.89</v>
      </c>
      <c r="M206" s="33">
        <v>790552.04</v>
      </c>
      <c r="N206" s="33">
        <v>1365405.8</v>
      </c>
      <c r="O206" s="33">
        <v>146657.5</v>
      </c>
      <c r="P206" s="33">
        <v>5037282.82</v>
      </c>
      <c r="Q206" s="33">
        <v>38443.71</v>
      </c>
      <c r="R206" s="33">
        <v>398181.4</v>
      </c>
      <c r="S206" s="33">
        <v>0</v>
      </c>
      <c r="T206" s="33">
        <v>690054.69</v>
      </c>
      <c r="U206" s="33">
        <v>1124751.06</v>
      </c>
      <c r="V206" s="33">
        <v>406955.64</v>
      </c>
      <c r="W206" s="33">
        <v>339681.53</v>
      </c>
      <c r="X206" s="33">
        <v>67258.37</v>
      </c>
      <c r="Y206" s="33">
        <v>219640.92</v>
      </c>
    </row>
    <row r="207" spans="1:25" ht="12.75">
      <c r="A207" s="34">
        <v>6</v>
      </c>
      <c r="B207" s="34">
        <v>12</v>
      </c>
      <c r="C207" s="34">
        <v>6</v>
      </c>
      <c r="D207" s="35">
        <v>3</v>
      </c>
      <c r="E207" s="36"/>
      <c r="F207" s="31" t="s">
        <v>274</v>
      </c>
      <c r="G207" s="56" t="s">
        <v>459</v>
      </c>
      <c r="H207" s="33">
        <v>21700260.53</v>
      </c>
      <c r="I207" s="33">
        <v>1682.59</v>
      </c>
      <c r="J207" s="33">
        <v>0</v>
      </c>
      <c r="K207" s="33">
        <v>75587.72</v>
      </c>
      <c r="L207" s="33">
        <v>3189708.91</v>
      </c>
      <c r="M207" s="33">
        <v>564129.36</v>
      </c>
      <c r="N207" s="33">
        <v>1922470.09</v>
      </c>
      <c r="O207" s="33">
        <v>376012.62</v>
      </c>
      <c r="P207" s="33">
        <v>7527219.32</v>
      </c>
      <c r="Q207" s="33">
        <v>89623.71</v>
      </c>
      <c r="R207" s="33">
        <v>1142020.24</v>
      </c>
      <c r="S207" s="33">
        <v>9990.38</v>
      </c>
      <c r="T207" s="33">
        <v>14290</v>
      </c>
      <c r="U207" s="33">
        <v>2189349.45</v>
      </c>
      <c r="V207" s="33">
        <v>865598.26</v>
      </c>
      <c r="W207" s="33">
        <v>916036.3</v>
      </c>
      <c r="X207" s="33">
        <v>2305553.35</v>
      </c>
      <c r="Y207" s="33">
        <v>510988.23</v>
      </c>
    </row>
    <row r="208" spans="1:25" ht="12.75">
      <c r="A208" s="34">
        <v>6</v>
      </c>
      <c r="B208" s="34">
        <v>3</v>
      </c>
      <c r="C208" s="34">
        <v>15</v>
      </c>
      <c r="D208" s="35">
        <v>3</v>
      </c>
      <c r="E208" s="36"/>
      <c r="F208" s="31" t="s">
        <v>274</v>
      </c>
      <c r="G208" s="56" t="s">
        <v>460</v>
      </c>
      <c r="H208" s="33">
        <v>9649205.91</v>
      </c>
      <c r="I208" s="33">
        <v>8291.92</v>
      </c>
      <c r="J208" s="33">
        <v>125831.9</v>
      </c>
      <c r="K208" s="33">
        <v>344401.04</v>
      </c>
      <c r="L208" s="33">
        <v>114.66</v>
      </c>
      <c r="M208" s="33">
        <v>38337.61</v>
      </c>
      <c r="N208" s="33">
        <v>1365527.97</v>
      </c>
      <c r="O208" s="33">
        <v>35790.54</v>
      </c>
      <c r="P208" s="33">
        <v>2837292.45</v>
      </c>
      <c r="Q208" s="33">
        <v>12059</v>
      </c>
      <c r="R208" s="33">
        <v>665808.36</v>
      </c>
      <c r="S208" s="33">
        <v>10752.39</v>
      </c>
      <c r="T208" s="33">
        <v>5456</v>
      </c>
      <c r="U208" s="33">
        <v>986081.42</v>
      </c>
      <c r="V208" s="33">
        <v>2483268.98</v>
      </c>
      <c r="W208" s="33">
        <v>663061.11</v>
      </c>
      <c r="X208" s="33">
        <v>22521.66</v>
      </c>
      <c r="Y208" s="33">
        <v>44608.9</v>
      </c>
    </row>
    <row r="209" spans="1:25" ht="12.75">
      <c r="A209" s="34">
        <v>6</v>
      </c>
      <c r="B209" s="34">
        <v>16</v>
      </c>
      <c r="C209" s="34">
        <v>4</v>
      </c>
      <c r="D209" s="35">
        <v>3</v>
      </c>
      <c r="E209" s="36"/>
      <c r="F209" s="31" t="s">
        <v>274</v>
      </c>
      <c r="G209" s="56" t="s">
        <v>461</v>
      </c>
      <c r="H209" s="33">
        <v>32528980.15</v>
      </c>
      <c r="I209" s="33">
        <v>228.6</v>
      </c>
      <c r="J209" s="33">
        <v>0</v>
      </c>
      <c r="K209" s="33">
        <v>2109752.97</v>
      </c>
      <c r="L209" s="33">
        <v>0</v>
      </c>
      <c r="M209" s="33">
        <v>503487.93</v>
      </c>
      <c r="N209" s="33">
        <v>2719041.74</v>
      </c>
      <c r="O209" s="33">
        <v>305705.6</v>
      </c>
      <c r="P209" s="33">
        <v>12874440.37</v>
      </c>
      <c r="Q209" s="33">
        <v>123970.59</v>
      </c>
      <c r="R209" s="33">
        <v>1475444.62</v>
      </c>
      <c r="S209" s="33">
        <v>22660</v>
      </c>
      <c r="T209" s="33">
        <v>720345.38</v>
      </c>
      <c r="U209" s="33">
        <v>3142536.98</v>
      </c>
      <c r="V209" s="33">
        <v>7548601.91</v>
      </c>
      <c r="W209" s="33">
        <v>649500</v>
      </c>
      <c r="X209" s="33">
        <v>291180.95</v>
      </c>
      <c r="Y209" s="33">
        <v>42082.51</v>
      </c>
    </row>
    <row r="210" spans="1:25" ht="12.75">
      <c r="A210" s="34">
        <v>6</v>
      </c>
      <c r="B210" s="34">
        <v>3</v>
      </c>
      <c r="C210" s="34">
        <v>11</v>
      </c>
      <c r="D210" s="35">
        <v>3</v>
      </c>
      <c r="E210" s="36"/>
      <c r="F210" s="31" t="s">
        <v>274</v>
      </c>
      <c r="G210" s="56" t="s">
        <v>462</v>
      </c>
      <c r="H210" s="33">
        <v>8391133.28</v>
      </c>
      <c r="I210" s="33">
        <v>16761.42</v>
      </c>
      <c r="J210" s="33">
        <v>133801.76</v>
      </c>
      <c r="K210" s="33">
        <v>243421.22</v>
      </c>
      <c r="L210" s="33">
        <v>0</v>
      </c>
      <c r="M210" s="33">
        <v>158174.38</v>
      </c>
      <c r="N210" s="33">
        <v>1518800.98</v>
      </c>
      <c r="O210" s="33">
        <v>33794.64</v>
      </c>
      <c r="P210" s="33">
        <v>3187180.32</v>
      </c>
      <c r="Q210" s="33">
        <v>29757.02</v>
      </c>
      <c r="R210" s="33">
        <v>640615.83</v>
      </c>
      <c r="S210" s="33">
        <v>86874.46</v>
      </c>
      <c r="T210" s="33">
        <v>0</v>
      </c>
      <c r="U210" s="33">
        <v>1380195.99</v>
      </c>
      <c r="V210" s="33">
        <v>491801.42</v>
      </c>
      <c r="W210" s="33">
        <v>395375</v>
      </c>
      <c r="X210" s="33">
        <v>617.38</v>
      </c>
      <c r="Y210" s="33">
        <v>73961.46</v>
      </c>
    </row>
    <row r="211" spans="1:25" ht="12.75">
      <c r="A211" s="34">
        <v>6</v>
      </c>
      <c r="B211" s="34">
        <v>20</v>
      </c>
      <c r="C211" s="34">
        <v>13</v>
      </c>
      <c r="D211" s="35">
        <v>3</v>
      </c>
      <c r="E211" s="36"/>
      <c r="F211" s="31" t="s">
        <v>274</v>
      </c>
      <c r="G211" s="56" t="s">
        <v>463</v>
      </c>
      <c r="H211" s="33">
        <v>15770139.55</v>
      </c>
      <c r="I211" s="33">
        <v>1868.95</v>
      </c>
      <c r="J211" s="33">
        <v>0</v>
      </c>
      <c r="K211" s="33">
        <v>1286029.13</v>
      </c>
      <c r="L211" s="33">
        <v>123</v>
      </c>
      <c r="M211" s="33">
        <v>16859.26</v>
      </c>
      <c r="N211" s="33">
        <v>1996687.94</v>
      </c>
      <c r="O211" s="33">
        <v>56273.6</v>
      </c>
      <c r="P211" s="33">
        <v>5571938.75</v>
      </c>
      <c r="Q211" s="33">
        <v>25805.59</v>
      </c>
      <c r="R211" s="33">
        <v>1039646.39</v>
      </c>
      <c r="S211" s="33">
        <v>1802.34</v>
      </c>
      <c r="T211" s="33">
        <v>0</v>
      </c>
      <c r="U211" s="33">
        <v>2317907.68</v>
      </c>
      <c r="V211" s="33">
        <v>766642.86</v>
      </c>
      <c r="W211" s="33">
        <v>2314863.95</v>
      </c>
      <c r="X211" s="33">
        <v>279535.16</v>
      </c>
      <c r="Y211" s="33">
        <v>94154.95</v>
      </c>
    </row>
    <row r="212" spans="1:25" ht="12.75">
      <c r="A212" s="34">
        <v>6</v>
      </c>
      <c r="B212" s="34">
        <v>2</v>
      </c>
      <c r="C212" s="34">
        <v>12</v>
      </c>
      <c r="D212" s="35">
        <v>3</v>
      </c>
      <c r="E212" s="36"/>
      <c r="F212" s="31" t="s">
        <v>274</v>
      </c>
      <c r="G212" s="56" t="s">
        <v>464</v>
      </c>
      <c r="H212" s="33">
        <v>11825198.77</v>
      </c>
      <c r="I212" s="33">
        <v>8557.54</v>
      </c>
      <c r="J212" s="33">
        <v>10022.03</v>
      </c>
      <c r="K212" s="33">
        <v>141646.75</v>
      </c>
      <c r="L212" s="33">
        <v>0</v>
      </c>
      <c r="M212" s="33">
        <v>147008.64</v>
      </c>
      <c r="N212" s="33">
        <v>1371164.57</v>
      </c>
      <c r="O212" s="33">
        <v>87463.9</v>
      </c>
      <c r="P212" s="33">
        <v>7360799.89</v>
      </c>
      <c r="Q212" s="33">
        <v>55994.76</v>
      </c>
      <c r="R212" s="33">
        <v>596496.27</v>
      </c>
      <c r="S212" s="33">
        <v>3464</v>
      </c>
      <c r="T212" s="33">
        <v>0</v>
      </c>
      <c r="U212" s="33">
        <v>944463.12</v>
      </c>
      <c r="V212" s="33">
        <v>304700.64</v>
      </c>
      <c r="W212" s="33">
        <v>390000</v>
      </c>
      <c r="X212" s="33">
        <v>242610.27</v>
      </c>
      <c r="Y212" s="33">
        <v>160806.39</v>
      </c>
    </row>
    <row r="213" spans="1:25" ht="12.75">
      <c r="A213" s="34">
        <v>6</v>
      </c>
      <c r="B213" s="34">
        <v>2</v>
      </c>
      <c r="C213" s="34">
        <v>14</v>
      </c>
      <c r="D213" s="35">
        <v>3</v>
      </c>
      <c r="E213" s="36"/>
      <c r="F213" s="31" t="s">
        <v>274</v>
      </c>
      <c r="G213" s="56" t="s">
        <v>465</v>
      </c>
      <c r="H213" s="33">
        <v>11237362.78</v>
      </c>
      <c r="I213" s="33">
        <v>11477</v>
      </c>
      <c r="J213" s="33">
        <v>112142.39</v>
      </c>
      <c r="K213" s="33">
        <v>98518.84</v>
      </c>
      <c r="L213" s="33">
        <v>0</v>
      </c>
      <c r="M213" s="33">
        <v>3110359.51</v>
      </c>
      <c r="N213" s="33">
        <v>1593946.7</v>
      </c>
      <c r="O213" s="33">
        <v>248865.44</v>
      </c>
      <c r="P213" s="33">
        <v>2949456.8</v>
      </c>
      <c r="Q213" s="33">
        <v>57536.4</v>
      </c>
      <c r="R213" s="33">
        <v>728036.47</v>
      </c>
      <c r="S213" s="33">
        <v>0</v>
      </c>
      <c r="T213" s="33">
        <v>10538</v>
      </c>
      <c r="U213" s="33">
        <v>1064411.68</v>
      </c>
      <c r="V213" s="33">
        <v>610624.5</v>
      </c>
      <c r="W213" s="33">
        <v>390835.74</v>
      </c>
      <c r="X213" s="33">
        <v>80000</v>
      </c>
      <c r="Y213" s="33">
        <v>170613.31</v>
      </c>
    </row>
    <row r="214" spans="1:25" ht="12.75">
      <c r="A214" s="34">
        <v>6</v>
      </c>
      <c r="B214" s="34">
        <v>18</v>
      </c>
      <c r="C214" s="34">
        <v>12</v>
      </c>
      <c r="D214" s="35">
        <v>3</v>
      </c>
      <c r="E214" s="36"/>
      <c r="F214" s="31" t="s">
        <v>274</v>
      </c>
      <c r="G214" s="56" t="s">
        <v>466</v>
      </c>
      <c r="H214" s="33">
        <v>10229552.8</v>
      </c>
      <c r="I214" s="33">
        <v>24619.47</v>
      </c>
      <c r="J214" s="33">
        <v>113792.13</v>
      </c>
      <c r="K214" s="33">
        <v>54133.69</v>
      </c>
      <c r="L214" s="33">
        <v>0</v>
      </c>
      <c r="M214" s="33">
        <v>1661.24</v>
      </c>
      <c r="N214" s="33">
        <v>1182534.18</v>
      </c>
      <c r="O214" s="33">
        <v>138300.58</v>
      </c>
      <c r="P214" s="33">
        <v>6634083.05</v>
      </c>
      <c r="Q214" s="33">
        <v>28788.39</v>
      </c>
      <c r="R214" s="33">
        <v>398443.15</v>
      </c>
      <c r="S214" s="33">
        <v>0</v>
      </c>
      <c r="T214" s="33">
        <v>0</v>
      </c>
      <c r="U214" s="33">
        <v>610591.77</v>
      </c>
      <c r="V214" s="33">
        <v>591874.83</v>
      </c>
      <c r="W214" s="33">
        <v>184266.01</v>
      </c>
      <c r="X214" s="33">
        <v>54943.24</v>
      </c>
      <c r="Y214" s="33">
        <v>211521.07</v>
      </c>
    </row>
    <row r="215" spans="1:25" ht="12.75">
      <c r="A215" s="34">
        <v>6</v>
      </c>
      <c r="B215" s="34">
        <v>7</v>
      </c>
      <c r="C215" s="34">
        <v>8</v>
      </c>
      <c r="D215" s="35">
        <v>3</v>
      </c>
      <c r="E215" s="36"/>
      <c r="F215" s="31" t="s">
        <v>274</v>
      </c>
      <c r="G215" s="56" t="s">
        <v>467</v>
      </c>
      <c r="H215" s="33">
        <v>12936380.23</v>
      </c>
      <c r="I215" s="33">
        <v>6004.46</v>
      </c>
      <c r="J215" s="33">
        <v>0</v>
      </c>
      <c r="K215" s="33">
        <v>167227.41</v>
      </c>
      <c r="L215" s="33">
        <v>0</v>
      </c>
      <c r="M215" s="33">
        <v>39261.83</v>
      </c>
      <c r="N215" s="33">
        <v>1683136.1</v>
      </c>
      <c r="O215" s="33">
        <v>3653479.08</v>
      </c>
      <c r="P215" s="33">
        <v>4510842.72</v>
      </c>
      <c r="Q215" s="33">
        <v>36066.29</v>
      </c>
      <c r="R215" s="33">
        <v>775596.9</v>
      </c>
      <c r="S215" s="33">
        <v>3980</v>
      </c>
      <c r="T215" s="33">
        <v>0</v>
      </c>
      <c r="U215" s="33">
        <v>1108438.5</v>
      </c>
      <c r="V215" s="33">
        <v>386505.8</v>
      </c>
      <c r="W215" s="33">
        <v>413612.66</v>
      </c>
      <c r="X215" s="33">
        <v>65355.62</v>
      </c>
      <c r="Y215" s="33">
        <v>86872.86</v>
      </c>
    </row>
    <row r="216" spans="1:25" ht="12.75">
      <c r="A216" s="34">
        <v>6</v>
      </c>
      <c r="B216" s="34">
        <v>20</v>
      </c>
      <c r="C216" s="34">
        <v>15</v>
      </c>
      <c r="D216" s="35">
        <v>3</v>
      </c>
      <c r="E216" s="36"/>
      <c r="F216" s="31" t="s">
        <v>274</v>
      </c>
      <c r="G216" s="56" t="s">
        <v>468</v>
      </c>
      <c r="H216" s="33">
        <v>6869256.15</v>
      </c>
      <c r="I216" s="33">
        <v>115.26</v>
      </c>
      <c r="J216" s="33">
        <v>0</v>
      </c>
      <c r="K216" s="33">
        <v>42881.76</v>
      </c>
      <c r="L216" s="33">
        <v>0</v>
      </c>
      <c r="M216" s="33">
        <v>34183.2</v>
      </c>
      <c r="N216" s="33">
        <v>1052157.72</v>
      </c>
      <c r="O216" s="33">
        <v>74170.34</v>
      </c>
      <c r="P216" s="33">
        <v>2791581.78</v>
      </c>
      <c r="Q216" s="33">
        <v>22536.99</v>
      </c>
      <c r="R216" s="33">
        <v>825909.58</v>
      </c>
      <c r="S216" s="33">
        <v>11663</v>
      </c>
      <c r="T216" s="33">
        <v>22077.81</v>
      </c>
      <c r="U216" s="33">
        <v>949411.91</v>
      </c>
      <c r="V216" s="33">
        <v>569742.66</v>
      </c>
      <c r="W216" s="33">
        <v>360179.91</v>
      </c>
      <c r="X216" s="33">
        <v>81994.02</v>
      </c>
      <c r="Y216" s="33">
        <v>30650.21</v>
      </c>
    </row>
    <row r="217" spans="1:25" ht="12.75">
      <c r="A217" s="34">
        <v>6</v>
      </c>
      <c r="B217" s="34">
        <v>61</v>
      </c>
      <c r="C217" s="34">
        <v>0</v>
      </c>
      <c r="D217" s="35">
        <v>0</v>
      </c>
      <c r="E217" s="36"/>
      <c r="F217" s="31" t="s">
        <v>469</v>
      </c>
      <c r="G217" s="56" t="s">
        <v>470</v>
      </c>
      <c r="H217" s="33">
        <v>125942111.24</v>
      </c>
      <c r="I217" s="33">
        <v>138.45</v>
      </c>
      <c r="J217" s="33">
        <v>0</v>
      </c>
      <c r="K217" s="33">
        <v>13204269.83</v>
      </c>
      <c r="L217" s="33">
        <v>36000</v>
      </c>
      <c r="M217" s="33">
        <v>378688.42</v>
      </c>
      <c r="N217" s="33">
        <v>7295386.21</v>
      </c>
      <c r="O217" s="33">
        <v>8400007.81</v>
      </c>
      <c r="P217" s="33">
        <v>66797017.85</v>
      </c>
      <c r="Q217" s="33">
        <v>368770.04</v>
      </c>
      <c r="R217" s="33">
        <v>5185891.14</v>
      </c>
      <c r="S217" s="33">
        <v>1089341.08</v>
      </c>
      <c r="T217" s="33">
        <v>2712196.98</v>
      </c>
      <c r="U217" s="33">
        <v>9575058.02</v>
      </c>
      <c r="V217" s="33">
        <v>5436785.11</v>
      </c>
      <c r="W217" s="33">
        <v>4039413.5</v>
      </c>
      <c r="X217" s="33">
        <v>920894</v>
      </c>
      <c r="Y217" s="33">
        <v>502252.8</v>
      </c>
    </row>
    <row r="218" spans="1:25" ht="12.75">
      <c r="A218" s="34">
        <v>6</v>
      </c>
      <c r="B218" s="34">
        <v>62</v>
      </c>
      <c r="C218" s="34">
        <v>0</v>
      </c>
      <c r="D218" s="35">
        <v>0</v>
      </c>
      <c r="E218" s="36"/>
      <c r="F218" s="31" t="s">
        <v>469</v>
      </c>
      <c r="G218" s="56" t="s">
        <v>471</v>
      </c>
      <c r="H218" s="33">
        <v>125252313.47</v>
      </c>
      <c r="I218" s="33">
        <v>105.43</v>
      </c>
      <c r="J218" s="33">
        <v>0</v>
      </c>
      <c r="K218" s="33">
        <v>4258304.47</v>
      </c>
      <c r="L218" s="33">
        <v>5000</v>
      </c>
      <c r="M218" s="33">
        <v>2229127.76</v>
      </c>
      <c r="N218" s="33">
        <v>6863341.86</v>
      </c>
      <c r="O218" s="33">
        <v>4852077.88</v>
      </c>
      <c r="P218" s="33">
        <v>64742077</v>
      </c>
      <c r="Q218" s="33">
        <v>766955.4</v>
      </c>
      <c r="R218" s="33">
        <v>5483912.06</v>
      </c>
      <c r="S218" s="33">
        <v>652664.12</v>
      </c>
      <c r="T218" s="33">
        <v>6698550.48</v>
      </c>
      <c r="U218" s="33">
        <v>11984692.28</v>
      </c>
      <c r="V218" s="33">
        <v>7753906.94</v>
      </c>
      <c r="W218" s="33">
        <v>2109313</v>
      </c>
      <c r="X218" s="33">
        <v>4066719.63</v>
      </c>
      <c r="Y218" s="33">
        <v>2785565.16</v>
      </c>
    </row>
    <row r="219" spans="1:25" ht="12.75">
      <c r="A219" s="34">
        <v>6</v>
      </c>
      <c r="B219" s="34">
        <v>63</v>
      </c>
      <c r="C219" s="34">
        <v>0</v>
      </c>
      <c r="D219" s="35">
        <v>0</v>
      </c>
      <c r="E219" s="36"/>
      <c r="F219" s="31" t="s">
        <v>469</v>
      </c>
      <c r="G219" s="56" t="s">
        <v>472</v>
      </c>
      <c r="H219" s="33">
        <v>894725754.73</v>
      </c>
      <c r="I219" s="33">
        <v>1264.41</v>
      </c>
      <c r="J219" s="33">
        <v>0</v>
      </c>
      <c r="K219" s="33">
        <v>147510712.41</v>
      </c>
      <c r="L219" s="33">
        <v>336085.84</v>
      </c>
      <c r="M219" s="33">
        <v>10572813.92</v>
      </c>
      <c r="N219" s="33">
        <v>71125172.15</v>
      </c>
      <c r="O219" s="33">
        <v>20600094.2</v>
      </c>
      <c r="P219" s="33">
        <v>371612402.39</v>
      </c>
      <c r="Q219" s="33">
        <v>4652128.31</v>
      </c>
      <c r="R219" s="33">
        <v>54531987.7</v>
      </c>
      <c r="S219" s="33">
        <v>9146425.32</v>
      </c>
      <c r="T219" s="33">
        <v>20574767.18</v>
      </c>
      <c r="U219" s="33">
        <v>52794349.06</v>
      </c>
      <c r="V219" s="33">
        <v>66254893.83</v>
      </c>
      <c r="W219" s="33">
        <v>16635179.73</v>
      </c>
      <c r="X219" s="33">
        <v>18060101.1</v>
      </c>
      <c r="Y219" s="33">
        <v>30317377.18</v>
      </c>
    </row>
    <row r="220" spans="1:25" ht="12.75">
      <c r="A220" s="34">
        <v>6</v>
      </c>
      <c r="B220" s="34">
        <v>64</v>
      </c>
      <c r="C220" s="34">
        <v>0</v>
      </c>
      <c r="D220" s="35">
        <v>0</v>
      </c>
      <c r="E220" s="36"/>
      <c r="F220" s="31" t="s">
        <v>469</v>
      </c>
      <c r="G220" s="56" t="s">
        <v>473</v>
      </c>
      <c r="H220" s="33">
        <v>141133349.8</v>
      </c>
      <c r="I220" s="33">
        <v>0</v>
      </c>
      <c r="J220" s="33">
        <v>0</v>
      </c>
      <c r="K220" s="33">
        <v>4069805.22</v>
      </c>
      <c r="L220" s="33">
        <v>16660.77</v>
      </c>
      <c r="M220" s="33">
        <v>4838107.05</v>
      </c>
      <c r="N220" s="33">
        <v>7691764.65</v>
      </c>
      <c r="O220" s="33">
        <v>6703748.83</v>
      </c>
      <c r="P220" s="33">
        <v>74220642.6</v>
      </c>
      <c r="Q220" s="33">
        <v>329470.92</v>
      </c>
      <c r="R220" s="33">
        <v>7347843.29</v>
      </c>
      <c r="S220" s="33">
        <v>2317861.47</v>
      </c>
      <c r="T220" s="33">
        <v>5076456.87</v>
      </c>
      <c r="U220" s="33">
        <v>9999821.23</v>
      </c>
      <c r="V220" s="33">
        <v>5387392.52</v>
      </c>
      <c r="W220" s="33">
        <v>4582725.72</v>
      </c>
      <c r="X220" s="33">
        <v>6191175.57</v>
      </c>
      <c r="Y220" s="33">
        <v>2359873.09</v>
      </c>
    </row>
    <row r="221" spans="1:25" ht="12.75">
      <c r="A221" s="34">
        <v>6</v>
      </c>
      <c r="B221" s="34">
        <v>1</v>
      </c>
      <c r="C221" s="34">
        <v>0</v>
      </c>
      <c r="D221" s="35">
        <v>0</v>
      </c>
      <c r="E221" s="36"/>
      <c r="F221" s="31" t="s">
        <v>474</v>
      </c>
      <c r="G221" s="56" t="s">
        <v>475</v>
      </c>
      <c r="H221" s="33">
        <v>43020672.03</v>
      </c>
      <c r="I221" s="33">
        <v>7582.04</v>
      </c>
      <c r="J221" s="33">
        <v>0</v>
      </c>
      <c r="K221" s="33">
        <v>1290727.84</v>
      </c>
      <c r="L221" s="33">
        <v>700</v>
      </c>
      <c r="M221" s="33">
        <v>587019.24</v>
      </c>
      <c r="N221" s="33">
        <v>6183928.86</v>
      </c>
      <c r="O221" s="33">
        <v>979389.99</v>
      </c>
      <c r="P221" s="33">
        <v>11067628.33</v>
      </c>
      <c r="Q221" s="33">
        <v>150000</v>
      </c>
      <c r="R221" s="33">
        <v>7777229.57</v>
      </c>
      <c r="S221" s="33">
        <v>2199853.62</v>
      </c>
      <c r="T221" s="33">
        <v>1840744.18</v>
      </c>
      <c r="U221" s="33">
        <v>2989874.29</v>
      </c>
      <c r="V221" s="33">
        <v>6255664.04</v>
      </c>
      <c r="W221" s="33">
        <v>363570</v>
      </c>
      <c r="X221" s="33">
        <v>94978.55</v>
      </c>
      <c r="Y221" s="33">
        <v>1231781.48</v>
      </c>
    </row>
    <row r="222" spans="1:25" ht="12.75">
      <c r="A222" s="34">
        <v>6</v>
      </c>
      <c r="B222" s="34">
        <v>2</v>
      </c>
      <c r="C222" s="34">
        <v>0</v>
      </c>
      <c r="D222" s="35">
        <v>0</v>
      </c>
      <c r="E222" s="36"/>
      <c r="F222" s="31" t="s">
        <v>474</v>
      </c>
      <c r="G222" s="56" t="s">
        <v>476</v>
      </c>
      <c r="H222" s="33">
        <v>44459095.36</v>
      </c>
      <c r="I222" s="33">
        <v>1500</v>
      </c>
      <c r="J222" s="33">
        <v>0</v>
      </c>
      <c r="K222" s="33">
        <v>1000720.43</v>
      </c>
      <c r="L222" s="33">
        <v>3000</v>
      </c>
      <c r="M222" s="33">
        <v>508981.1</v>
      </c>
      <c r="N222" s="33">
        <v>6881174.92</v>
      </c>
      <c r="O222" s="33">
        <v>2606616.01</v>
      </c>
      <c r="P222" s="33">
        <v>20232397.64</v>
      </c>
      <c r="Q222" s="33">
        <v>5250</v>
      </c>
      <c r="R222" s="33">
        <v>5269300.18</v>
      </c>
      <c r="S222" s="33">
        <v>1713256.89</v>
      </c>
      <c r="T222" s="33">
        <v>2334862.36</v>
      </c>
      <c r="U222" s="33">
        <v>1685242.26</v>
      </c>
      <c r="V222" s="33">
        <v>3567</v>
      </c>
      <c r="W222" s="33">
        <v>665493.99</v>
      </c>
      <c r="X222" s="33">
        <v>71320.21</v>
      </c>
      <c r="Y222" s="33">
        <v>1476412.37</v>
      </c>
    </row>
    <row r="223" spans="1:25" ht="12.75">
      <c r="A223" s="34">
        <v>6</v>
      </c>
      <c r="B223" s="34">
        <v>3</v>
      </c>
      <c r="C223" s="34">
        <v>0</v>
      </c>
      <c r="D223" s="35">
        <v>0</v>
      </c>
      <c r="E223" s="36"/>
      <c r="F223" s="31" t="s">
        <v>474</v>
      </c>
      <c r="G223" s="56" t="s">
        <v>477</v>
      </c>
      <c r="H223" s="33">
        <v>25452548.71</v>
      </c>
      <c r="I223" s="33">
        <v>200873.4</v>
      </c>
      <c r="J223" s="33">
        <v>0</v>
      </c>
      <c r="K223" s="33">
        <v>579396.87</v>
      </c>
      <c r="L223" s="33">
        <v>0</v>
      </c>
      <c r="M223" s="33">
        <v>100921.89</v>
      </c>
      <c r="N223" s="33">
        <v>6718386.12</v>
      </c>
      <c r="O223" s="33">
        <v>1064328.12</v>
      </c>
      <c r="P223" s="33">
        <v>3013314.16</v>
      </c>
      <c r="Q223" s="33">
        <v>413.05</v>
      </c>
      <c r="R223" s="33">
        <v>6162110.26</v>
      </c>
      <c r="S223" s="33">
        <v>1564843.24</v>
      </c>
      <c r="T223" s="33">
        <v>3232406.53</v>
      </c>
      <c r="U223" s="33">
        <v>1530940.62</v>
      </c>
      <c r="V223" s="33">
        <v>26116.27</v>
      </c>
      <c r="W223" s="33">
        <v>166696.75</v>
      </c>
      <c r="X223" s="33">
        <v>4800</v>
      </c>
      <c r="Y223" s="33">
        <v>1087001.43</v>
      </c>
    </row>
    <row r="224" spans="1:25" ht="12.75">
      <c r="A224" s="34">
        <v>6</v>
      </c>
      <c r="B224" s="34">
        <v>4</v>
      </c>
      <c r="C224" s="34">
        <v>0</v>
      </c>
      <c r="D224" s="35">
        <v>0</v>
      </c>
      <c r="E224" s="36"/>
      <c r="F224" s="31" t="s">
        <v>474</v>
      </c>
      <c r="G224" s="56" t="s">
        <v>478</v>
      </c>
      <c r="H224" s="33">
        <v>23469299</v>
      </c>
      <c r="I224" s="33">
        <v>13906.49</v>
      </c>
      <c r="J224" s="33">
        <v>0</v>
      </c>
      <c r="K224" s="33">
        <v>280940.08</v>
      </c>
      <c r="L224" s="33">
        <v>0</v>
      </c>
      <c r="M224" s="33">
        <v>121641.87</v>
      </c>
      <c r="N224" s="33">
        <v>4049953.55</v>
      </c>
      <c r="O224" s="33">
        <v>2410555.47</v>
      </c>
      <c r="P224" s="33">
        <v>9978243.91</v>
      </c>
      <c r="Q224" s="33">
        <v>28800</v>
      </c>
      <c r="R224" s="33">
        <v>352421.37</v>
      </c>
      <c r="S224" s="33">
        <v>1021591.76</v>
      </c>
      <c r="T224" s="33">
        <v>2427718.81</v>
      </c>
      <c r="U224" s="33">
        <v>1240356.1</v>
      </c>
      <c r="V224" s="33">
        <v>6284</v>
      </c>
      <c r="W224" s="33">
        <v>465474.45</v>
      </c>
      <c r="X224" s="33">
        <v>17100</v>
      </c>
      <c r="Y224" s="33">
        <v>1054311.14</v>
      </c>
    </row>
    <row r="225" spans="1:25" ht="12.75">
      <c r="A225" s="34">
        <v>6</v>
      </c>
      <c r="B225" s="34">
        <v>5</v>
      </c>
      <c r="C225" s="34">
        <v>0</v>
      </c>
      <c r="D225" s="35">
        <v>0</v>
      </c>
      <c r="E225" s="36"/>
      <c r="F225" s="31" t="s">
        <v>474</v>
      </c>
      <c r="G225" s="56" t="s">
        <v>479</v>
      </c>
      <c r="H225" s="33">
        <v>21086054.34</v>
      </c>
      <c r="I225" s="33">
        <v>0</v>
      </c>
      <c r="J225" s="33">
        <v>0</v>
      </c>
      <c r="K225" s="33">
        <v>562159.47</v>
      </c>
      <c r="L225" s="33">
        <v>0</v>
      </c>
      <c r="M225" s="33">
        <v>78290.69</v>
      </c>
      <c r="N225" s="33">
        <v>3323265.18</v>
      </c>
      <c r="O225" s="33">
        <v>3377053.29</v>
      </c>
      <c r="P225" s="33">
        <v>5607107.17</v>
      </c>
      <c r="Q225" s="33">
        <v>9296.95</v>
      </c>
      <c r="R225" s="33">
        <v>3214251.5</v>
      </c>
      <c r="S225" s="33">
        <v>916517.26</v>
      </c>
      <c r="T225" s="33">
        <v>1747007.68</v>
      </c>
      <c r="U225" s="33">
        <v>1032963.42</v>
      </c>
      <c r="V225" s="33">
        <v>6150</v>
      </c>
      <c r="W225" s="33">
        <v>36950</v>
      </c>
      <c r="X225" s="33">
        <v>48410</v>
      </c>
      <c r="Y225" s="33">
        <v>1126631.73</v>
      </c>
    </row>
    <row r="226" spans="1:25" ht="12.75">
      <c r="A226" s="34">
        <v>6</v>
      </c>
      <c r="B226" s="34">
        <v>6</v>
      </c>
      <c r="C226" s="34">
        <v>0</v>
      </c>
      <c r="D226" s="35">
        <v>0</v>
      </c>
      <c r="E226" s="36"/>
      <c r="F226" s="31" t="s">
        <v>474</v>
      </c>
      <c r="G226" s="56" t="s">
        <v>480</v>
      </c>
      <c r="H226" s="33">
        <v>42456866.23</v>
      </c>
      <c r="I226" s="33">
        <v>210.25</v>
      </c>
      <c r="J226" s="33">
        <v>0</v>
      </c>
      <c r="K226" s="33">
        <v>7545655.61</v>
      </c>
      <c r="L226" s="33">
        <v>0</v>
      </c>
      <c r="M226" s="33">
        <v>130016.89</v>
      </c>
      <c r="N226" s="33">
        <v>3648362.29</v>
      </c>
      <c r="O226" s="33">
        <v>4185269.58</v>
      </c>
      <c r="P226" s="33">
        <v>9954937.72</v>
      </c>
      <c r="Q226" s="33">
        <v>66785.04</v>
      </c>
      <c r="R226" s="33">
        <v>10326805.51</v>
      </c>
      <c r="S226" s="33">
        <v>1127473.73</v>
      </c>
      <c r="T226" s="33">
        <v>1576599.66</v>
      </c>
      <c r="U226" s="33">
        <v>2767637.18</v>
      </c>
      <c r="V226" s="33">
        <v>0</v>
      </c>
      <c r="W226" s="33">
        <v>472045.55</v>
      </c>
      <c r="X226" s="33">
        <v>9887.19</v>
      </c>
      <c r="Y226" s="33">
        <v>645180.03</v>
      </c>
    </row>
    <row r="227" spans="1:25" ht="12.75">
      <c r="A227" s="34">
        <v>6</v>
      </c>
      <c r="B227" s="34">
        <v>7</v>
      </c>
      <c r="C227" s="34">
        <v>0</v>
      </c>
      <c r="D227" s="35">
        <v>0</v>
      </c>
      <c r="E227" s="36"/>
      <c r="F227" s="31" t="s">
        <v>474</v>
      </c>
      <c r="G227" s="56" t="s">
        <v>481</v>
      </c>
      <c r="H227" s="33">
        <v>42576947.44</v>
      </c>
      <c r="I227" s="33">
        <v>0</v>
      </c>
      <c r="J227" s="33">
        <v>0</v>
      </c>
      <c r="K227" s="33">
        <v>1292973.04</v>
      </c>
      <c r="L227" s="33">
        <v>0</v>
      </c>
      <c r="M227" s="33">
        <v>59586.05</v>
      </c>
      <c r="N227" s="33">
        <v>6440016.56</v>
      </c>
      <c r="O227" s="33">
        <v>2621456.65</v>
      </c>
      <c r="P227" s="33">
        <v>14964637.11</v>
      </c>
      <c r="Q227" s="33">
        <v>10715.46</v>
      </c>
      <c r="R227" s="33">
        <v>9288680.19</v>
      </c>
      <c r="S227" s="33">
        <v>1658228.17</v>
      </c>
      <c r="T227" s="33">
        <v>2176892.1</v>
      </c>
      <c r="U227" s="33">
        <v>2889094.61</v>
      </c>
      <c r="V227" s="33">
        <v>4917.28</v>
      </c>
      <c r="W227" s="33">
        <v>48439.98</v>
      </c>
      <c r="X227" s="33">
        <v>161830</v>
      </c>
      <c r="Y227" s="33">
        <v>959480.24</v>
      </c>
    </row>
    <row r="228" spans="1:25" ht="12.75">
      <c r="A228" s="34">
        <v>6</v>
      </c>
      <c r="B228" s="34">
        <v>8</v>
      </c>
      <c r="C228" s="34">
        <v>0</v>
      </c>
      <c r="D228" s="35">
        <v>0</v>
      </c>
      <c r="E228" s="36"/>
      <c r="F228" s="31" t="s">
        <v>474</v>
      </c>
      <c r="G228" s="56" t="s">
        <v>482</v>
      </c>
      <c r="H228" s="33">
        <v>30311484.96</v>
      </c>
      <c r="I228" s="33">
        <v>17333.35</v>
      </c>
      <c r="J228" s="33">
        <v>30185.68</v>
      </c>
      <c r="K228" s="33">
        <v>636406.94</v>
      </c>
      <c r="L228" s="33">
        <v>0</v>
      </c>
      <c r="M228" s="33">
        <v>75041.94</v>
      </c>
      <c r="N228" s="33">
        <v>5035212.96</v>
      </c>
      <c r="O228" s="33">
        <v>2566357.93</v>
      </c>
      <c r="P228" s="33">
        <v>10217380.73</v>
      </c>
      <c r="Q228" s="33">
        <v>5241.07</v>
      </c>
      <c r="R228" s="33">
        <v>4326052.86</v>
      </c>
      <c r="S228" s="33">
        <v>1974755.59</v>
      </c>
      <c r="T228" s="33">
        <v>3002568.72</v>
      </c>
      <c r="U228" s="33">
        <v>974823.11</v>
      </c>
      <c r="V228" s="33">
        <v>53968.29</v>
      </c>
      <c r="W228" s="33">
        <v>36026.92</v>
      </c>
      <c r="X228" s="33">
        <v>43599</v>
      </c>
      <c r="Y228" s="33">
        <v>1316529.87</v>
      </c>
    </row>
    <row r="229" spans="1:25" ht="12.75">
      <c r="A229" s="34">
        <v>6</v>
      </c>
      <c r="B229" s="34">
        <v>9</v>
      </c>
      <c r="C229" s="34">
        <v>0</v>
      </c>
      <c r="D229" s="35">
        <v>0</v>
      </c>
      <c r="E229" s="36"/>
      <c r="F229" s="31" t="s">
        <v>474</v>
      </c>
      <c r="G229" s="56" t="s">
        <v>483</v>
      </c>
      <c r="H229" s="33">
        <v>46489555.21</v>
      </c>
      <c r="I229" s="33">
        <v>0</v>
      </c>
      <c r="J229" s="33">
        <v>0</v>
      </c>
      <c r="K229" s="33">
        <v>2589528.97</v>
      </c>
      <c r="L229" s="33">
        <v>0</v>
      </c>
      <c r="M229" s="33">
        <v>302791.15</v>
      </c>
      <c r="N229" s="33">
        <v>9176992.51</v>
      </c>
      <c r="O229" s="33">
        <v>2172322.02</v>
      </c>
      <c r="P229" s="33">
        <v>15293559.29</v>
      </c>
      <c r="Q229" s="33">
        <v>96890.32</v>
      </c>
      <c r="R229" s="33">
        <v>5611848.35</v>
      </c>
      <c r="S229" s="33">
        <v>1604033.44</v>
      </c>
      <c r="T229" s="33">
        <v>3541885.69</v>
      </c>
      <c r="U229" s="33">
        <v>2931081.85</v>
      </c>
      <c r="V229" s="33">
        <v>0</v>
      </c>
      <c r="W229" s="33">
        <v>132250</v>
      </c>
      <c r="X229" s="33">
        <v>39000</v>
      </c>
      <c r="Y229" s="33">
        <v>2997371.62</v>
      </c>
    </row>
    <row r="230" spans="1:25" ht="12.75">
      <c r="A230" s="34">
        <v>6</v>
      </c>
      <c r="B230" s="34">
        <v>10</v>
      </c>
      <c r="C230" s="34">
        <v>0</v>
      </c>
      <c r="D230" s="35">
        <v>0</v>
      </c>
      <c r="E230" s="36"/>
      <c r="F230" s="31" t="s">
        <v>474</v>
      </c>
      <c r="G230" s="56" t="s">
        <v>484</v>
      </c>
      <c r="H230" s="33">
        <v>33903192.13</v>
      </c>
      <c r="I230" s="33">
        <v>20922.45</v>
      </c>
      <c r="J230" s="33">
        <v>0</v>
      </c>
      <c r="K230" s="33">
        <v>553358.95</v>
      </c>
      <c r="L230" s="33">
        <v>3000</v>
      </c>
      <c r="M230" s="33">
        <v>2956401.57</v>
      </c>
      <c r="N230" s="33">
        <v>4916231.29</v>
      </c>
      <c r="O230" s="33">
        <v>2241579.92</v>
      </c>
      <c r="P230" s="33">
        <v>14231617.79</v>
      </c>
      <c r="Q230" s="33">
        <v>354523.19</v>
      </c>
      <c r="R230" s="33">
        <v>1008979.84</v>
      </c>
      <c r="S230" s="33">
        <v>1564134.56</v>
      </c>
      <c r="T230" s="33">
        <v>3541477.79</v>
      </c>
      <c r="U230" s="33">
        <v>1538453.18</v>
      </c>
      <c r="V230" s="33">
        <v>0</v>
      </c>
      <c r="W230" s="33">
        <v>116239.08</v>
      </c>
      <c r="X230" s="33">
        <v>12713.34</v>
      </c>
      <c r="Y230" s="33">
        <v>843559.18</v>
      </c>
    </row>
    <row r="231" spans="1:25" ht="12.75">
      <c r="A231" s="34">
        <v>6</v>
      </c>
      <c r="B231" s="34">
        <v>11</v>
      </c>
      <c r="C231" s="34">
        <v>0</v>
      </c>
      <c r="D231" s="35">
        <v>0</v>
      </c>
      <c r="E231" s="36"/>
      <c r="F231" s="31" t="s">
        <v>474</v>
      </c>
      <c r="G231" s="56" t="s">
        <v>485</v>
      </c>
      <c r="H231" s="33">
        <v>42371384.59</v>
      </c>
      <c r="I231" s="33">
        <v>0</v>
      </c>
      <c r="J231" s="33">
        <v>0</v>
      </c>
      <c r="K231" s="33">
        <v>1796788.29</v>
      </c>
      <c r="L231" s="33">
        <v>0</v>
      </c>
      <c r="M231" s="33">
        <v>109053.81</v>
      </c>
      <c r="N231" s="33">
        <v>5970287.84</v>
      </c>
      <c r="O231" s="33">
        <v>2385237.6</v>
      </c>
      <c r="P231" s="33">
        <v>19856337.12</v>
      </c>
      <c r="Q231" s="33">
        <v>2400</v>
      </c>
      <c r="R231" s="33">
        <v>3510542.58</v>
      </c>
      <c r="S231" s="33">
        <v>1408693.94</v>
      </c>
      <c r="T231" s="33">
        <v>3807254.6</v>
      </c>
      <c r="U231" s="33">
        <v>1709623.36</v>
      </c>
      <c r="V231" s="33">
        <v>3075</v>
      </c>
      <c r="W231" s="33">
        <v>363710.12</v>
      </c>
      <c r="X231" s="33">
        <v>7999.99</v>
      </c>
      <c r="Y231" s="33">
        <v>1440380.34</v>
      </c>
    </row>
    <row r="232" spans="1:25" ht="12.75">
      <c r="A232" s="34">
        <v>6</v>
      </c>
      <c r="B232" s="34">
        <v>12</v>
      </c>
      <c r="C232" s="34">
        <v>0</v>
      </c>
      <c r="D232" s="35">
        <v>0</v>
      </c>
      <c r="E232" s="36"/>
      <c r="F232" s="31" t="s">
        <v>474</v>
      </c>
      <c r="G232" s="56" t="s">
        <v>486</v>
      </c>
      <c r="H232" s="33">
        <v>20877458.06</v>
      </c>
      <c r="I232" s="33">
        <v>0</v>
      </c>
      <c r="J232" s="33">
        <v>0</v>
      </c>
      <c r="K232" s="33">
        <v>1826409.89</v>
      </c>
      <c r="L232" s="33">
        <v>147636.04</v>
      </c>
      <c r="M232" s="33">
        <v>1131507.18</v>
      </c>
      <c r="N232" s="33">
        <v>3058688.53</v>
      </c>
      <c r="O232" s="33">
        <v>2976338.87</v>
      </c>
      <c r="P232" s="33">
        <v>5688787.99</v>
      </c>
      <c r="Q232" s="33">
        <v>7569</v>
      </c>
      <c r="R232" s="33">
        <v>808184.11</v>
      </c>
      <c r="S232" s="33">
        <v>1013810.38</v>
      </c>
      <c r="T232" s="33">
        <v>2065574.04</v>
      </c>
      <c r="U232" s="33">
        <v>953438.55</v>
      </c>
      <c r="V232" s="33">
        <v>27773.49</v>
      </c>
      <c r="W232" s="33">
        <v>101361.81</v>
      </c>
      <c r="X232" s="33">
        <v>14997.76</v>
      </c>
      <c r="Y232" s="33">
        <v>1055380.42</v>
      </c>
    </row>
    <row r="233" spans="1:25" ht="12.75">
      <c r="A233" s="34">
        <v>6</v>
      </c>
      <c r="B233" s="34">
        <v>13</v>
      </c>
      <c r="C233" s="34">
        <v>0</v>
      </c>
      <c r="D233" s="35">
        <v>0</v>
      </c>
      <c r="E233" s="36"/>
      <c r="F233" s="31" t="s">
        <v>474</v>
      </c>
      <c r="G233" s="56" t="s">
        <v>487</v>
      </c>
      <c r="H233" s="33">
        <v>11856580.79</v>
      </c>
      <c r="I233" s="33">
        <v>17871.27</v>
      </c>
      <c r="J233" s="33">
        <v>0</v>
      </c>
      <c r="K233" s="33">
        <v>536718.66</v>
      </c>
      <c r="L233" s="33">
        <v>0</v>
      </c>
      <c r="M233" s="33">
        <v>18858.57</v>
      </c>
      <c r="N233" s="33">
        <v>2080321.8</v>
      </c>
      <c r="O233" s="33">
        <v>2245606.2</v>
      </c>
      <c r="P233" s="33">
        <v>2804366.58</v>
      </c>
      <c r="Q233" s="33">
        <v>0</v>
      </c>
      <c r="R233" s="33">
        <v>1695937.89</v>
      </c>
      <c r="S233" s="33">
        <v>579324.94</v>
      </c>
      <c r="T233" s="33">
        <v>566105.96</v>
      </c>
      <c r="U233" s="33">
        <v>562156.61</v>
      </c>
      <c r="V233" s="33">
        <v>679</v>
      </c>
      <c r="W233" s="33">
        <v>90252</v>
      </c>
      <c r="X233" s="33">
        <v>0</v>
      </c>
      <c r="Y233" s="33">
        <v>658381.31</v>
      </c>
    </row>
    <row r="234" spans="1:25" ht="12.75">
      <c r="A234" s="34">
        <v>6</v>
      </c>
      <c r="B234" s="34">
        <v>14</v>
      </c>
      <c r="C234" s="34">
        <v>0</v>
      </c>
      <c r="D234" s="35">
        <v>0</v>
      </c>
      <c r="E234" s="36"/>
      <c r="F234" s="31" t="s">
        <v>474</v>
      </c>
      <c r="G234" s="56" t="s">
        <v>488</v>
      </c>
      <c r="H234" s="33">
        <v>49723049.87</v>
      </c>
      <c r="I234" s="33">
        <v>0</v>
      </c>
      <c r="J234" s="33">
        <v>0</v>
      </c>
      <c r="K234" s="33">
        <v>439019.96</v>
      </c>
      <c r="L234" s="33">
        <v>0</v>
      </c>
      <c r="M234" s="33">
        <v>513457.43</v>
      </c>
      <c r="N234" s="33">
        <v>6145190.42</v>
      </c>
      <c r="O234" s="33">
        <v>3263928.05</v>
      </c>
      <c r="P234" s="33">
        <v>23058622.44</v>
      </c>
      <c r="Q234" s="33">
        <v>7519.84</v>
      </c>
      <c r="R234" s="33">
        <v>972650.94</v>
      </c>
      <c r="S234" s="33">
        <v>1354155.57</v>
      </c>
      <c r="T234" s="33">
        <v>10478514.92</v>
      </c>
      <c r="U234" s="33">
        <v>2022447.76</v>
      </c>
      <c r="V234" s="33">
        <v>11834.5</v>
      </c>
      <c r="W234" s="33">
        <v>118503</v>
      </c>
      <c r="X234" s="33">
        <v>46000</v>
      </c>
      <c r="Y234" s="33">
        <v>1291205.04</v>
      </c>
    </row>
    <row r="235" spans="1:25" ht="12.75">
      <c r="A235" s="34">
        <v>6</v>
      </c>
      <c r="B235" s="34">
        <v>15</v>
      </c>
      <c r="C235" s="34">
        <v>0</v>
      </c>
      <c r="D235" s="35">
        <v>0</v>
      </c>
      <c r="E235" s="36"/>
      <c r="F235" s="31" t="s">
        <v>474</v>
      </c>
      <c r="G235" s="56" t="s">
        <v>489</v>
      </c>
      <c r="H235" s="33">
        <v>40281218.51</v>
      </c>
      <c r="I235" s="33">
        <v>2002.6</v>
      </c>
      <c r="J235" s="33">
        <v>0</v>
      </c>
      <c r="K235" s="33">
        <v>15535343.64</v>
      </c>
      <c r="L235" s="33">
        <v>3746.05</v>
      </c>
      <c r="M235" s="33">
        <v>49310.45</v>
      </c>
      <c r="N235" s="33">
        <v>3420195.82</v>
      </c>
      <c r="O235" s="33">
        <v>2239679.87</v>
      </c>
      <c r="P235" s="33">
        <v>11625976.63</v>
      </c>
      <c r="Q235" s="33">
        <v>2659477.06</v>
      </c>
      <c r="R235" s="33">
        <v>334506.4</v>
      </c>
      <c r="S235" s="33">
        <v>1045224.1</v>
      </c>
      <c r="T235" s="33">
        <v>1325061.31</v>
      </c>
      <c r="U235" s="33">
        <v>1275704.53</v>
      </c>
      <c r="V235" s="33">
        <v>34010.38</v>
      </c>
      <c r="W235" s="33">
        <v>50000</v>
      </c>
      <c r="X235" s="33">
        <v>51167.86</v>
      </c>
      <c r="Y235" s="33">
        <v>629811.81</v>
      </c>
    </row>
    <row r="236" spans="1:25" ht="12.75">
      <c r="A236" s="34">
        <v>6</v>
      </c>
      <c r="B236" s="34">
        <v>16</v>
      </c>
      <c r="C236" s="34">
        <v>0</v>
      </c>
      <c r="D236" s="35">
        <v>0</v>
      </c>
      <c r="E236" s="36"/>
      <c r="F236" s="31" t="s">
        <v>474</v>
      </c>
      <c r="G236" s="56" t="s">
        <v>490</v>
      </c>
      <c r="H236" s="33">
        <v>24571916.42</v>
      </c>
      <c r="I236" s="33">
        <v>0</v>
      </c>
      <c r="J236" s="33">
        <v>0</v>
      </c>
      <c r="K236" s="33">
        <v>1894034.2</v>
      </c>
      <c r="L236" s="33">
        <v>0</v>
      </c>
      <c r="M236" s="33">
        <v>209001.45</v>
      </c>
      <c r="N236" s="33">
        <v>3360250.66</v>
      </c>
      <c r="O236" s="33">
        <v>2288068.63</v>
      </c>
      <c r="P236" s="33">
        <v>9966798.36</v>
      </c>
      <c r="Q236" s="33">
        <v>507623.62</v>
      </c>
      <c r="R236" s="33">
        <v>1543997.75</v>
      </c>
      <c r="S236" s="33">
        <v>924388.82</v>
      </c>
      <c r="T236" s="33">
        <v>1881972.41</v>
      </c>
      <c r="U236" s="33">
        <v>674221.46</v>
      </c>
      <c r="V236" s="33">
        <v>6502.3</v>
      </c>
      <c r="W236" s="33">
        <v>44135.62</v>
      </c>
      <c r="X236" s="33">
        <v>266483</v>
      </c>
      <c r="Y236" s="33">
        <v>1004438.14</v>
      </c>
    </row>
    <row r="237" spans="1:25" ht="12.75">
      <c r="A237" s="34">
        <v>6</v>
      </c>
      <c r="B237" s="34">
        <v>17</v>
      </c>
      <c r="C237" s="34">
        <v>0</v>
      </c>
      <c r="D237" s="35">
        <v>0</v>
      </c>
      <c r="E237" s="36"/>
      <c r="F237" s="31" t="s">
        <v>474</v>
      </c>
      <c r="G237" s="56" t="s">
        <v>491</v>
      </c>
      <c r="H237" s="33">
        <v>30467341.77</v>
      </c>
      <c r="I237" s="33">
        <v>0</v>
      </c>
      <c r="J237" s="33">
        <v>0</v>
      </c>
      <c r="K237" s="33">
        <v>1105769.04</v>
      </c>
      <c r="L237" s="33">
        <v>0</v>
      </c>
      <c r="M237" s="33">
        <v>192229.76</v>
      </c>
      <c r="N237" s="33">
        <v>4317737.31</v>
      </c>
      <c r="O237" s="33">
        <v>2649387.16</v>
      </c>
      <c r="P237" s="33">
        <v>10918968.15</v>
      </c>
      <c r="Q237" s="33">
        <v>28256.23</v>
      </c>
      <c r="R237" s="33">
        <v>4939258.17</v>
      </c>
      <c r="S237" s="33">
        <v>1413787.91</v>
      </c>
      <c r="T237" s="33">
        <v>2014449.82</v>
      </c>
      <c r="U237" s="33">
        <v>1334242.54</v>
      </c>
      <c r="V237" s="33">
        <v>9141.68</v>
      </c>
      <c r="W237" s="33">
        <v>38582.34</v>
      </c>
      <c r="X237" s="33">
        <v>10978.11</v>
      </c>
      <c r="Y237" s="33">
        <v>1494553.55</v>
      </c>
    </row>
    <row r="238" spans="1:25" ht="12.75">
      <c r="A238" s="34">
        <v>6</v>
      </c>
      <c r="B238" s="34">
        <v>18</v>
      </c>
      <c r="C238" s="34">
        <v>0</v>
      </c>
      <c r="D238" s="35">
        <v>0</v>
      </c>
      <c r="E238" s="36"/>
      <c r="F238" s="31" t="s">
        <v>474</v>
      </c>
      <c r="G238" s="56" t="s">
        <v>492</v>
      </c>
      <c r="H238" s="33">
        <v>39256414.23</v>
      </c>
      <c r="I238" s="33">
        <v>7984.44</v>
      </c>
      <c r="J238" s="33">
        <v>0</v>
      </c>
      <c r="K238" s="33">
        <v>9112241.05</v>
      </c>
      <c r="L238" s="33">
        <v>0</v>
      </c>
      <c r="M238" s="33">
        <v>149997.13</v>
      </c>
      <c r="N238" s="33">
        <v>4745383.26</v>
      </c>
      <c r="O238" s="33">
        <v>2516727.64</v>
      </c>
      <c r="P238" s="33">
        <v>12078800.37</v>
      </c>
      <c r="Q238" s="33">
        <v>19000</v>
      </c>
      <c r="R238" s="33">
        <v>3077102.29</v>
      </c>
      <c r="S238" s="33">
        <v>1402865.41</v>
      </c>
      <c r="T238" s="33">
        <v>3267761.81</v>
      </c>
      <c r="U238" s="33">
        <v>720994.91</v>
      </c>
      <c r="V238" s="33">
        <v>0</v>
      </c>
      <c r="W238" s="33">
        <v>438032.09</v>
      </c>
      <c r="X238" s="33">
        <v>126784.77</v>
      </c>
      <c r="Y238" s="33">
        <v>1592739.06</v>
      </c>
    </row>
    <row r="239" spans="1:25" ht="12.75">
      <c r="A239" s="34">
        <v>6</v>
      </c>
      <c r="B239" s="34">
        <v>19</v>
      </c>
      <c r="C239" s="34">
        <v>0</v>
      </c>
      <c r="D239" s="35">
        <v>0</v>
      </c>
      <c r="E239" s="36"/>
      <c r="F239" s="31" t="s">
        <v>474</v>
      </c>
      <c r="G239" s="56" t="s">
        <v>493</v>
      </c>
      <c r="H239" s="33">
        <v>26602439.93</v>
      </c>
      <c r="I239" s="33">
        <v>20506.12</v>
      </c>
      <c r="J239" s="33">
        <v>0</v>
      </c>
      <c r="K239" s="33">
        <v>1397643.57</v>
      </c>
      <c r="L239" s="33">
        <v>0</v>
      </c>
      <c r="M239" s="33">
        <v>393927.15</v>
      </c>
      <c r="N239" s="33">
        <v>2509575.23</v>
      </c>
      <c r="O239" s="33">
        <v>3764429.51</v>
      </c>
      <c r="P239" s="33">
        <v>5910252.22</v>
      </c>
      <c r="Q239" s="33">
        <v>6353.76</v>
      </c>
      <c r="R239" s="33">
        <v>5163407.36</v>
      </c>
      <c r="S239" s="33">
        <v>878575.25</v>
      </c>
      <c r="T239" s="33">
        <v>2562867.39</v>
      </c>
      <c r="U239" s="33">
        <v>3034063.69</v>
      </c>
      <c r="V239" s="33">
        <v>0</v>
      </c>
      <c r="W239" s="33">
        <v>263041.84</v>
      </c>
      <c r="X239" s="33">
        <v>28698.03</v>
      </c>
      <c r="Y239" s="33">
        <v>669098.81</v>
      </c>
    </row>
    <row r="240" spans="1:25" ht="12.75">
      <c r="A240" s="34">
        <v>6</v>
      </c>
      <c r="B240" s="34">
        <v>20</v>
      </c>
      <c r="C240" s="34">
        <v>0</v>
      </c>
      <c r="D240" s="35">
        <v>0</v>
      </c>
      <c r="E240" s="36"/>
      <c r="F240" s="31" t="s">
        <v>474</v>
      </c>
      <c r="G240" s="56" t="s">
        <v>494</v>
      </c>
      <c r="H240" s="33">
        <v>25267764.45</v>
      </c>
      <c r="I240" s="33">
        <v>0</v>
      </c>
      <c r="J240" s="33">
        <v>0</v>
      </c>
      <c r="K240" s="33">
        <v>3182489.95</v>
      </c>
      <c r="L240" s="33">
        <v>0</v>
      </c>
      <c r="M240" s="33">
        <v>313310.9</v>
      </c>
      <c r="N240" s="33">
        <v>6039853.83</v>
      </c>
      <c r="O240" s="33">
        <v>552582.15</v>
      </c>
      <c r="P240" s="33">
        <v>2641266.98</v>
      </c>
      <c r="Q240" s="33">
        <v>0</v>
      </c>
      <c r="R240" s="33">
        <v>7147264.27</v>
      </c>
      <c r="S240" s="33">
        <v>1596157.23</v>
      </c>
      <c r="T240" s="33">
        <v>1249100.19</v>
      </c>
      <c r="U240" s="33">
        <v>1378279.26</v>
      </c>
      <c r="V240" s="33">
        <v>0</v>
      </c>
      <c r="W240" s="33">
        <v>178120</v>
      </c>
      <c r="X240" s="33">
        <v>55778.09</v>
      </c>
      <c r="Y240" s="33">
        <v>933561.6</v>
      </c>
    </row>
    <row r="241" spans="1:25" ht="12.75">
      <c r="A241" s="34">
        <v>6</v>
      </c>
      <c r="B241" s="34">
        <v>0</v>
      </c>
      <c r="C241" s="34">
        <v>0</v>
      </c>
      <c r="D241" s="35">
        <v>0</v>
      </c>
      <c r="E241" s="36"/>
      <c r="F241" s="31" t="s">
        <v>495</v>
      </c>
      <c r="G241" s="56" t="s">
        <v>496</v>
      </c>
      <c r="H241" s="33">
        <v>294231309.59</v>
      </c>
      <c r="I241" s="33">
        <v>7252412.18</v>
      </c>
      <c r="J241" s="33">
        <v>0</v>
      </c>
      <c r="K241" s="33">
        <v>106757441.51</v>
      </c>
      <c r="L241" s="33">
        <v>103107.76</v>
      </c>
      <c r="M241" s="33">
        <v>1623947.31</v>
      </c>
      <c r="N241" s="33">
        <v>66577301.18</v>
      </c>
      <c r="O241" s="33">
        <v>61544.45</v>
      </c>
      <c r="P241" s="33">
        <v>18383879.75</v>
      </c>
      <c r="Q241" s="33">
        <v>23518752.64</v>
      </c>
      <c r="R241" s="33">
        <v>2412901.3</v>
      </c>
      <c r="S241" s="33">
        <v>15726448.59</v>
      </c>
      <c r="T241" s="33">
        <v>1137134.79</v>
      </c>
      <c r="U241" s="33">
        <v>588738.42</v>
      </c>
      <c r="V241" s="33">
        <v>2554754.86</v>
      </c>
      <c r="W241" s="33">
        <v>23147638</v>
      </c>
      <c r="X241" s="33">
        <v>5119774.32</v>
      </c>
      <c r="Y241" s="33">
        <v>19265532.53</v>
      </c>
    </row>
    <row r="242" spans="1:25" ht="12.75">
      <c r="A242" s="34">
        <v>6</v>
      </c>
      <c r="B242" s="34">
        <v>8</v>
      </c>
      <c r="C242" s="34">
        <v>1</v>
      </c>
      <c r="D242" s="35" t="s">
        <v>497</v>
      </c>
      <c r="E242" s="36">
        <v>271</v>
      </c>
      <c r="F242" s="31" t="s">
        <v>497</v>
      </c>
      <c r="G242" s="56" t="s">
        <v>498</v>
      </c>
      <c r="H242" s="33">
        <v>126865.77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126865.77</v>
      </c>
      <c r="W242" s="33">
        <v>0</v>
      </c>
      <c r="X242" s="33">
        <v>0</v>
      </c>
      <c r="Y242" s="33">
        <v>0</v>
      </c>
    </row>
    <row r="243" spans="1:25" ht="25.5">
      <c r="A243" s="34">
        <v>6</v>
      </c>
      <c r="B243" s="34">
        <v>19</v>
      </c>
      <c r="C243" s="34">
        <v>1</v>
      </c>
      <c r="D243" s="35" t="s">
        <v>497</v>
      </c>
      <c r="E243" s="36">
        <v>270</v>
      </c>
      <c r="F243" s="31" t="s">
        <v>497</v>
      </c>
      <c r="G243" s="56" t="s">
        <v>499</v>
      </c>
      <c r="H243" s="33">
        <v>3195996.17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0</v>
      </c>
      <c r="V243" s="33">
        <v>3173347.01</v>
      </c>
      <c r="W243" s="33">
        <v>0</v>
      </c>
      <c r="X243" s="33">
        <v>0</v>
      </c>
      <c r="Y243" s="33">
        <v>22649.16</v>
      </c>
    </row>
    <row r="244" spans="1:25" ht="12.75">
      <c r="A244" s="34">
        <v>6</v>
      </c>
      <c r="B244" s="34">
        <v>7</v>
      </c>
      <c r="C244" s="34">
        <v>1</v>
      </c>
      <c r="D244" s="35" t="s">
        <v>497</v>
      </c>
      <c r="E244" s="36">
        <v>187</v>
      </c>
      <c r="F244" s="31" t="s">
        <v>497</v>
      </c>
      <c r="G244" s="56" t="s">
        <v>500</v>
      </c>
      <c r="H244" s="33">
        <v>65143.75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0</v>
      </c>
      <c r="V244" s="33">
        <v>65143.75</v>
      </c>
      <c r="W244" s="33">
        <v>0</v>
      </c>
      <c r="X244" s="33">
        <v>0</v>
      </c>
      <c r="Y244" s="33">
        <v>0</v>
      </c>
    </row>
    <row r="245" spans="1:25" ht="12.75">
      <c r="A245" s="34">
        <v>6</v>
      </c>
      <c r="B245" s="34">
        <v>1</v>
      </c>
      <c r="C245" s="34">
        <v>1</v>
      </c>
      <c r="D245" s="35" t="s">
        <v>497</v>
      </c>
      <c r="E245" s="36">
        <v>188</v>
      </c>
      <c r="F245" s="31" t="s">
        <v>497</v>
      </c>
      <c r="G245" s="56" t="s">
        <v>500</v>
      </c>
      <c r="H245" s="33">
        <v>499495.89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35324.84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0</v>
      </c>
      <c r="V245" s="33">
        <v>464171.05</v>
      </c>
      <c r="W245" s="33">
        <v>0</v>
      </c>
      <c r="X245" s="33">
        <v>0</v>
      </c>
      <c r="Y245" s="33">
        <v>0</v>
      </c>
    </row>
    <row r="246" spans="1:25" ht="25.5">
      <c r="A246" s="34">
        <v>6</v>
      </c>
      <c r="B246" s="34">
        <v>13</v>
      </c>
      <c r="C246" s="34">
        <v>4</v>
      </c>
      <c r="D246" s="35" t="s">
        <v>497</v>
      </c>
      <c r="E246" s="36">
        <v>186</v>
      </c>
      <c r="F246" s="31" t="s">
        <v>497</v>
      </c>
      <c r="G246" s="56" t="s">
        <v>501</v>
      </c>
      <c r="H246" s="33">
        <v>5714.91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5714.91</v>
      </c>
      <c r="W246" s="33">
        <v>0</v>
      </c>
      <c r="X246" s="33">
        <v>0</v>
      </c>
      <c r="Y246" s="33">
        <v>0</v>
      </c>
    </row>
    <row r="247" spans="1:25" ht="25.5">
      <c r="A247" s="34">
        <v>6</v>
      </c>
      <c r="B247" s="34">
        <v>7</v>
      </c>
      <c r="C247" s="34">
        <v>1</v>
      </c>
      <c r="D247" s="35" t="s">
        <v>497</v>
      </c>
      <c r="E247" s="36">
        <v>31</v>
      </c>
      <c r="F247" s="31" t="s">
        <v>497</v>
      </c>
      <c r="G247" s="56" t="s">
        <v>502</v>
      </c>
      <c r="H247" s="33">
        <v>1312699.25</v>
      </c>
      <c r="I247" s="33">
        <v>0</v>
      </c>
      <c r="J247" s="33">
        <v>0</v>
      </c>
      <c r="K247" s="33">
        <v>1274662.05</v>
      </c>
      <c r="L247" s="33">
        <v>0</v>
      </c>
      <c r="M247" s="33">
        <v>0</v>
      </c>
      <c r="N247" s="33">
        <v>38037.2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3">
        <v>0</v>
      </c>
      <c r="W247" s="33">
        <v>0</v>
      </c>
      <c r="X247" s="33">
        <v>0</v>
      </c>
      <c r="Y247" s="33">
        <v>0</v>
      </c>
    </row>
    <row r="248" spans="1:25" ht="12.75">
      <c r="A248" s="34">
        <v>6</v>
      </c>
      <c r="B248" s="34">
        <v>18</v>
      </c>
      <c r="C248" s="34">
        <v>1</v>
      </c>
      <c r="D248" s="35" t="s">
        <v>497</v>
      </c>
      <c r="E248" s="36">
        <v>39</v>
      </c>
      <c r="F248" s="31" t="s">
        <v>497</v>
      </c>
      <c r="G248" s="56" t="s">
        <v>503</v>
      </c>
      <c r="H248" s="33">
        <v>73050.82</v>
      </c>
      <c r="I248" s="33">
        <v>0</v>
      </c>
      <c r="J248" s="33">
        <v>0</v>
      </c>
      <c r="K248" s="33">
        <v>61500</v>
      </c>
      <c r="L248" s="33">
        <v>0</v>
      </c>
      <c r="M248" s="33">
        <v>0</v>
      </c>
      <c r="N248" s="33">
        <v>11550.82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0</v>
      </c>
      <c r="W248" s="33">
        <v>0</v>
      </c>
      <c r="X248" s="33">
        <v>0</v>
      </c>
      <c r="Y248" s="33">
        <v>0</v>
      </c>
    </row>
    <row r="249" spans="1:25" ht="24">
      <c r="A249" s="34">
        <v>6</v>
      </c>
      <c r="B249" s="34">
        <v>15</v>
      </c>
      <c r="C249" s="34">
        <v>0</v>
      </c>
      <c r="D249" s="35" t="s">
        <v>497</v>
      </c>
      <c r="E249" s="36">
        <v>220</v>
      </c>
      <c r="F249" s="31" t="s">
        <v>497</v>
      </c>
      <c r="G249" s="53" t="s">
        <v>506</v>
      </c>
      <c r="H249" s="33">
        <v>29527.34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0</v>
      </c>
      <c r="V249" s="33">
        <v>29527.34</v>
      </c>
      <c r="W249" s="33">
        <v>0</v>
      </c>
      <c r="X249" s="33">
        <v>0</v>
      </c>
      <c r="Y249" s="33">
        <v>0</v>
      </c>
    </row>
    <row r="250" spans="1:25" ht="12.75">
      <c r="A250" s="34">
        <v>6</v>
      </c>
      <c r="B250" s="34">
        <v>9</v>
      </c>
      <c r="C250" s="34">
        <v>1</v>
      </c>
      <c r="D250" s="35" t="s">
        <v>497</v>
      </c>
      <c r="E250" s="36">
        <v>140</v>
      </c>
      <c r="F250" s="31" t="s">
        <v>497</v>
      </c>
      <c r="G250" s="56" t="s">
        <v>504</v>
      </c>
      <c r="H250" s="33">
        <v>21797.8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0</v>
      </c>
      <c r="V250" s="33">
        <v>21797.8</v>
      </c>
      <c r="W250" s="33">
        <v>0</v>
      </c>
      <c r="X250" s="33">
        <v>0</v>
      </c>
      <c r="Y250" s="33">
        <v>0</v>
      </c>
    </row>
    <row r="251" spans="1:25" ht="12.75">
      <c r="A251" s="34">
        <v>6</v>
      </c>
      <c r="B251" s="34">
        <v>8</v>
      </c>
      <c r="C251" s="34">
        <v>1</v>
      </c>
      <c r="D251" s="35" t="s">
        <v>497</v>
      </c>
      <c r="E251" s="36">
        <v>265</v>
      </c>
      <c r="F251" s="31" t="s">
        <v>497</v>
      </c>
      <c r="G251" s="56" t="s">
        <v>505</v>
      </c>
      <c r="H251" s="33">
        <v>8952949.75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>
        <v>0</v>
      </c>
      <c r="V251" s="33">
        <v>8952832.85</v>
      </c>
      <c r="W251" s="33">
        <v>0</v>
      </c>
      <c r="X251" s="33">
        <v>0</v>
      </c>
      <c r="Y251" s="33">
        <v>116.9</v>
      </c>
    </row>
  </sheetData>
  <sheetProtection/>
  <mergeCells count="11">
    <mergeCell ref="H6:Y6"/>
    <mergeCell ref="F4:G5"/>
    <mergeCell ref="H4:H5"/>
    <mergeCell ref="I4:Y4"/>
    <mergeCell ref="A4:A5"/>
    <mergeCell ref="B4:B5"/>
    <mergeCell ref="C4:C5"/>
    <mergeCell ref="D4:D5"/>
    <mergeCell ref="F7:G7"/>
    <mergeCell ref="E4:E5"/>
    <mergeCell ref="F6:G6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E201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6.28125" style="113" bestFit="1" customWidth="1"/>
    <col min="2" max="2" width="8.140625" style="113" bestFit="1" customWidth="1"/>
    <col min="3" max="3" width="60.28125" style="113" customWidth="1"/>
    <col min="4" max="4" width="10.28125" style="113" customWidth="1"/>
    <col min="5" max="5" width="51.140625" style="113" customWidth="1"/>
    <col min="6" max="16384" width="9.140625" style="113" customWidth="1"/>
  </cols>
  <sheetData>
    <row r="1" spans="1:5" ht="26.25" customHeight="1" thickBot="1">
      <c r="A1" s="128" t="s">
        <v>81</v>
      </c>
      <c r="B1" s="128"/>
      <c r="C1" s="128"/>
      <c r="D1" s="128"/>
      <c r="E1" s="128"/>
    </row>
    <row r="2" spans="1:5" ht="24.75" thickBot="1">
      <c r="A2" s="114" t="s">
        <v>82</v>
      </c>
      <c r="B2" s="115" t="s">
        <v>83</v>
      </c>
      <c r="C2" s="116" t="s">
        <v>84</v>
      </c>
      <c r="D2" s="115" t="s">
        <v>85</v>
      </c>
      <c r="E2" s="117" t="s">
        <v>240</v>
      </c>
    </row>
    <row r="3" spans="1:5" ht="12.75">
      <c r="A3" s="60">
        <v>1</v>
      </c>
      <c r="B3" s="61">
        <v>7</v>
      </c>
      <c r="C3" s="62" t="s">
        <v>86</v>
      </c>
      <c r="D3" s="61" t="s">
        <v>87</v>
      </c>
      <c r="E3" s="63" t="s">
        <v>88</v>
      </c>
    </row>
    <row r="4" spans="1:5" ht="12.75">
      <c r="A4" s="64">
        <v>1</v>
      </c>
      <c r="B4" s="65">
        <v>8</v>
      </c>
      <c r="C4" s="66" t="s">
        <v>89</v>
      </c>
      <c r="D4" s="65" t="s">
        <v>87</v>
      </c>
      <c r="E4" s="67" t="s">
        <v>90</v>
      </c>
    </row>
    <row r="5" spans="1:5" ht="12.75">
      <c r="A5" s="64">
        <v>1</v>
      </c>
      <c r="B5" s="65">
        <v>9</v>
      </c>
      <c r="C5" s="66" t="s">
        <v>91</v>
      </c>
      <c r="D5" s="65" t="s">
        <v>92</v>
      </c>
      <c r="E5" s="68"/>
    </row>
    <row r="6" spans="1:5" ht="12.75">
      <c r="A6" s="64">
        <v>1</v>
      </c>
      <c r="B6" s="65">
        <v>10</v>
      </c>
      <c r="C6" s="66" t="s">
        <v>93</v>
      </c>
      <c r="D6" s="65" t="s">
        <v>87</v>
      </c>
      <c r="E6" s="67" t="s">
        <v>94</v>
      </c>
    </row>
    <row r="7" spans="1:5" ht="12.75">
      <c r="A7" s="64">
        <v>1</v>
      </c>
      <c r="B7" s="65">
        <v>11</v>
      </c>
      <c r="C7" s="66" t="s">
        <v>95</v>
      </c>
      <c r="D7" s="65" t="s">
        <v>87</v>
      </c>
      <c r="E7" s="67" t="s">
        <v>96</v>
      </c>
    </row>
    <row r="8" spans="1:5" ht="12.75">
      <c r="A8" s="64">
        <v>1</v>
      </c>
      <c r="B8" s="65">
        <v>12</v>
      </c>
      <c r="C8" s="66" t="s">
        <v>97</v>
      </c>
      <c r="D8" s="65" t="s">
        <v>92</v>
      </c>
      <c r="E8" s="67"/>
    </row>
    <row r="9" spans="1:5" ht="12.75">
      <c r="A9" s="64">
        <v>1</v>
      </c>
      <c r="B9" s="65">
        <v>13</v>
      </c>
      <c r="C9" s="66" t="s">
        <v>98</v>
      </c>
      <c r="D9" s="65" t="s">
        <v>87</v>
      </c>
      <c r="E9" s="67" t="s">
        <v>99</v>
      </c>
    </row>
    <row r="10" spans="1:5" ht="12.75">
      <c r="A10" s="64">
        <v>1</v>
      </c>
      <c r="B10" s="65">
        <v>14</v>
      </c>
      <c r="C10" s="66" t="s">
        <v>100</v>
      </c>
      <c r="D10" s="65" t="s">
        <v>87</v>
      </c>
      <c r="E10" s="67" t="s">
        <v>101</v>
      </c>
    </row>
    <row r="11" spans="1:5" ht="13.5" thickBot="1">
      <c r="A11" s="69">
        <v>1</v>
      </c>
      <c r="B11" s="70" t="s">
        <v>102</v>
      </c>
      <c r="C11" s="71" t="s">
        <v>103</v>
      </c>
      <c r="D11" s="70" t="s">
        <v>92</v>
      </c>
      <c r="E11" s="72"/>
    </row>
    <row r="12" spans="1:5" ht="12.75">
      <c r="A12" s="60">
        <v>2</v>
      </c>
      <c r="B12" s="61">
        <v>7</v>
      </c>
      <c r="C12" s="62" t="s">
        <v>86</v>
      </c>
      <c r="D12" s="61" t="s">
        <v>87</v>
      </c>
      <c r="E12" s="63" t="s">
        <v>88</v>
      </c>
    </row>
    <row r="13" spans="1:5" ht="12.75">
      <c r="A13" s="64">
        <v>2</v>
      </c>
      <c r="B13" s="65">
        <v>8</v>
      </c>
      <c r="C13" s="66" t="s">
        <v>105</v>
      </c>
      <c r="D13" s="65" t="s">
        <v>87</v>
      </c>
      <c r="E13" s="67" t="s">
        <v>230</v>
      </c>
    </row>
    <row r="14" spans="1:5" ht="12.75">
      <c r="A14" s="64">
        <v>2</v>
      </c>
      <c r="B14" s="65">
        <v>9</v>
      </c>
      <c r="C14" s="66" t="s">
        <v>106</v>
      </c>
      <c r="D14" s="65" t="s">
        <v>87</v>
      </c>
      <c r="E14" s="67" t="s">
        <v>231</v>
      </c>
    </row>
    <row r="15" spans="1:5" ht="12.75">
      <c r="A15" s="64">
        <v>2</v>
      </c>
      <c r="B15" s="65">
        <v>10</v>
      </c>
      <c r="C15" s="66" t="s">
        <v>89</v>
      </c>
      <c r="D15" s="65" t="s">
        <v>87</v>
      </c>
      <c r="E15" s="67" t="s">
        <v>90</v>
      </c>
    </row>
    <row r="16" spans="1:5" ht="12.75">
      <c r="A16" s="64">
        <v>2</v>
      </c>
      <c r="B16" s="65">
        <v>11</v>
      </c>
      <c r="C16" s="66" t="s">
        <v>107</v>
      </c>
      <c r="D16" s="65" t="s">
        <v>87</v>
      </c>
      <c r="E16" s="67" t="s">
        <v>232</v>
      </c>
    </row>
    <row r="17" spans="1:5" ht="12.75">
      <c r="A17" s="64">
        <v>2</v>
      </c>
      <c r="B17" s="65">
        <v>12</v>
      </c>
      <c r="C17" s="66" t="s">
        <v>108</v>
      </c>
      <c r="D17" s="65" t="s">
        <v>87</v>
      </c>
      <c r="E17" s="67" t="s">
        <v>233</v>
      </c>
    </row>
    <row r="18" spans="1:5" ht="12.75">
      <c r="A18" s="64">
        <v>2</v>
      </c>
      <c r="B18" s="65" t="s">
        <v>109</v>
      </c>
      <c r="C18" s="66" t="s">
        <v>110</v>
      </c>
      <c r="D18" s="65" t="s">
        <v>92</v>
      </c>
      <c r="E18" s="67"/>
    </row>
    <row r="19" spans="1:5" ht="12.75">
      <c r="A19" s="64">
        <v>2</v>
      </c>
      <c r="B19" s="65">
        <v>16</v>
      </c>
      <c r="C19" s="66" t="s">
        <v>93</v>
      </c>
      <c r="D19" s="65" t="s">
        <v>87</v>
      </c>
      <c r="E19" s="67" t="s">
        <v>94</v>
      </c>
    </row>
    <row r="20" spans="1:5" ht="12.75">
      <c r="A20" s="64">
        <v>2</v>
      </c>
      <c r="B20" s="65">
        <v>17</v>
      </c>
      <c r="C20" s="66" t="s">
        <v>112</v>
      </c>
      <c r="D20" s="65" t="s">
        <v>87</v>
      </c>
      <c r="E20" s="67" t="s">
        <v>234</v>
      </c>
    </row>
    <row r="21" spans="1:5" ht="12.75">
      <c r="A21" s="64">
        <v>2</v>
      </c>
      <c r="B21" s="65">
        <v>18</v>
      </c>
      <c r="C21" s="66" t="s">
        <v>113</v>
      </c>
      <c r="D21" s="65" t="s">
        <v>87</v>
      </c>
      <c r="E21" s="67" t="s">
        <v>235</v>
      </c>
    </row>
    <row r="22" spans="1:5" ht="12.75">
      <c r="A22" s="64">
        <v>2</v>
      </c>
      <c r="B22" s="65">
        <v>19</v>
      </c>
      <c r="C22" s="66" t="s">
        <v>114</v>
      </c>
      <c r="D22" s="65" t="s">
        <v>87</v>
      </c>
      <c r="E22" s="67" t="s">
        <v>96</v>
      </c>
    </row>
    <row r="23" spans="1:5" ht="12.75">
      <c r="A23" s="64">
        <v>2</v>
      </c>
      <c r="B23" s="65">
        <v>20</v>
      </c>
      <c r="C23" s="66" t="s">
        <v>115</v>
      </c>
      <c r="D23" s="65" t="s">
        <v>87</v>
      </c>
      <c r="E23" s="67" t="s">
        <v>236</v>
      </c>
    </row>
    <row r="24" spans="1:5" ht="12.75">
      <c r="A24" s="64">
        <v>2</v>
      </c>
      <c r="B24" s="65">
        <v>21</v>
      </c>
      <c r="C24" s="66" t="s">
        <v>116</v>
      </c>
      <c r="D24" s="65" t="s">
        <v>87</v>
      </c>
      <c r="E24" s="67" t="s">
        <v>237</v>
      </c>
    </row>
    <row r="25" spans="1:5" ht="12.75">
      <c r="A25" s="64">
        <v>2</v>
      </c>
      <c r="B25" s="65" t="s">
        <v>117</v>
      </c>
      <c r="C25" s="66" t="s">
        <v>110</v>
      </c>
      <c r="D25" s="65" t="s">
        <v>92</v>
      </c>
      <c r="E25" s="67"/>
    </row>
    <row r="26" spans="1:5" ht="12.75">
      <c r="A26" s="64">
        <v>2</v>
      </c>
      <c r="B26" s="65">
        <v>25</v>
      </c>
      <c r="C26" s="66" t="s">
        <v>164</v>
      </c>
      <c r="D26" s="65" t="s">
        <v>87</v>
      </c>
      <c r="E26" s="67" t="s">
        <v>238</v>
      </c>
    </row>
    <row r="27" spans="1:5" ht="13.5" thickBot="1">
      <c r="A27" s="69">
        <v>2</v>
      </c>
      <c r="B27" s="70">
        <v>26</v>
      </c>
      <c r="C27" s="71" t="s">
        <v>165</v>
      </c>
      <c r="D27" s="70" t="s">
        <v>87</v>
      </c>
      <c r="E27" s="72" t="s">
        <v>239</v>
      </c>
    </row>
    <row r="28" spans="1:5" ht="12.75">
      <c r="A28" s="60">
        <v>3</v>
      </c>
      <c r="B28" s="61">
        <v>7</v>
      </c>
      <c r="C28" s="62" t="s">
        <v>176</v>
      </c>
      <c r="D28" s="61" t="s">
        <v>87</v>
      </c>
      <c r="E28" s="63" t="s">
        <v>200</v>
      </c>
    </row>
    <row r="29" spans="1:5" ht="12.75">
      <c r="A29" s="64">
        <v>3</v>
      </c>
      <c r="B29" s="65">
        <v>8</v>
      </c>
      <c r="C29" s="66" t="s">
        <v>199</v>
      </c>
      <c r="D29" s="65" t="s">
        <v>87</v>
      </c>
      <c r="E29" s="67" t="s">
        <v>201</v>
      </c>
    </row>
    <row r="30" spans="1:5" ht="12.75">
      <c r="A30" s="64">
        <v>3</v>
      </c>
      <c r="B30" s="65">
        <v>9</v>
      </c>
      <c r="C30" s="66" t="s">
        <v>177</v>
      </c>
      <c r="D30" s="65" t="s">
        <v>87</v>
      </c>
      <c r="E30" s="67" t="s">
        <v>202</v>
      </c>
    </row>
    <row r="31" spans="1:5" ht="24">
      <c r="A31" s="64">
        <v>3</v>
      </c>
      <c r="B31" s="65">
        <v>10</v>
      </c>
      <c r="C31" s="66" t="s">
        <v>248</v>
      </c>
      <c r="D31" s="65" t="s">
        <v>87</v>
      </c>
      <c r="E31" s="67" t="s">
        <v>203</v>
      </c>
    </row>
    <row r="32" spans="1:5" ht="12.75">
      <c r="A32" s="64">
        <v>3</v>
      </c>
      <c r="B32" s="65">
        <v>11</v>
      </c>
      <c r="C32" s="66" t="s">
        <v>249</v>
      </c>
      <c r="D32" s="65" t="s">
        <v>87</v>
      </c>
      <c r="E32" s="67" t="s">
        <v>204</v>
      </c>
    </row>
    <row r="33" spans="1:5" ht="12.75">
      <c r="A33" s="64">
        <v>3</v>
      </c>
      <c r="B33" s="65">
        <v>12</v>
      </c>
      <c r="C33" s="66" t="s">
        <v>178</v>
      </c>
      <c r="D33" s="65" t="s">
        <v>87</v>
      </c>
      <c r="E33" s="67" t="s">
        <v>205</v>
      </c>
    </row>
    <row r="34" spans="1:5" ht="12.75">
      <c r="A34" s="64">
        <v>3</v>
      </c>
      <c r="B34" s="65">
        <v>13</v>
      </c>
      <c r="C34" s="66" t="s">
        <v>228</v>
      </c>
      <c r="D34" s="65" t="s">
        <v>87</v>
      </c>
      <c r="E34" s="67" t="s">
        <v>206</v>
      </c>
    </row>
    <row r="35" spans="1:5" ht="12.75">
      <c r="A35" s="64">
        <v>3</v>
      </c>
      <c r="B35" s="65">
        <v>14</v>
      </c>
      <c r="C35" s="66" t="s">
        <v>264</v>
      </c>
      <c r="D35" s="65" t="s">
        <v>87</v>
      </c>
      <c r="E35" s="67" t="s">
        <v>267</v>
      </c>
    </row>
    <row r="36" spans="1:5" ht="12.75">
      <c r="A36" s="64">
        <v>3</v>
      </c>
      <c r="B36" s="65" t="s">
        <v>250</v>
      </c>
      <c r="C36" s="66" t="s">
        <v>179</v>
      </c>
      <c r="D36" s="65" t="s">
        <v>92</v>
      </c>
      <c r="E36" s="67" t="s">
        <v>253</v>
      </c>
    </row>
    <row r="37" spans="1:5" ht="12.75">
      <c r="A37" s="64">
        <v>3</v>
      </c>
      <c r="B37" s="65">
        <v>22</v>
      </c>
      <c r="C37" s="66" t="s">
        <v>180</v>
      </c>
      <c r="D37" s="65" t="s">
        <v>87</v>
      </c>
      <c r="E37" s="67" t="s">
        <v>207</v>
      </c>
    </row>
    <row r="38" spans="1:5" ht="12.75">
      <c r="A38" s="64">
        <v>3</v>
      </c>
      <c r="B38" s="65">
        <v>23</v>
      </c>
      <c r="C38" s="66" t="s">
        <v>227</v>
      </c>
      <c r="D38" s="65" t="s">
        <v>87</v>
      </c>
      <c r="E38" s="67" t="s">
        <v>208</v>
      </c>
    </row>
    <row r="39" spans="1:5" ht="12.75">
      <c r="A39" s="64">
        <v>3</v>
      </c>
      <c r="B39" s="65">
        <v>24</v>
      </c>
      <c r="C39" s="66" t="s">
        <v>181</v>
      </c>
      <c r="D39" s="65" t="s">
        <v>87</v>
      </c>
      <c r="E39" s="67" t="s">
        <v>209</v>
      </c>
    </row>
    <row r="40" spans="1:5" ht="24">
      <c r="A40" s="64">
        <v>3</v>
      </c>
      <c r="B40" s="65">
        <v>25</v>
      </c>
      <c r="C40" s="66" t="s">
        <v>251</v>
      </c>
      <c r="D40" s="65" t="s">
        <v>87</v>
      </c>
      <c r="E40" s="67" t="s">
        <v>210</v>
      </c>
    </row>
    <row r="41" spans="1:5" ht="12.75">
      <c r="A41" s="64">
        <v>3</v>
      </c>
      <c r="B41" s="65">
        <v>26</v>
      </c>
      <c r="C41" s="66" t="s">
        <v>252</v>
      </c>
      <c r="D41" s="65" t="s">
        <v>87</v>
      </c>
      <c r="E41" s="67" t="s">
        <v>211</v>
      </c>
    </row>
    <row r="42" spans="1:5" ht="12.75">
      <c r="A42" s="64">
        <v>3</v>
      </c>
      <c r="B42" s="65">
        <v>27</v>
      </c>
      <c r="C42" s="66" t="s">
        <v>182</v>
      </c>
      <c r="D42" s="65" t="s">
        <v>87</v>
      </c>
      <c r="E42" s="67" t="s">
        <v>212</v>
      </c>
    </row>
    <row r="43" spans="1:5" ht="12.75">
      <c r="A43" s="64">
        <v>3</v>
      </c>
      <c r="B43" s="65">
        <v>28</v>
      </c>
      <c r="C43" s="66" t="s">
        <v>229</v>
      </c>
      <c r="D43" s="65" t="s">
        <v>87</v>
      </c>
      <c r="E43" s="67" t="s">
        <v>213</v>
      </c>
    </row>
    <row r="44" spans="1:5" ht="24">
      <c r="A44" s="64">
        <v>3</v>
      </c>
      <c r="B44" s="65">
        <v>29</v>
      </c>
      <c r="C44" s="66" t="s">
        <v>266</v>
      </c>
      <c r="D44" s="65"/>
      <c r="E44" s="67" t="s">
        <v>269</v>
      </c>
    </row>
    <row r="45" spans="1:5" ht="24">
      <c r="A45" s="64">
        <v>3</v>
      </c>
      <c r="B45" s="65">
        <v>30</v>
      </c>
      <c r="C45" s="66" t="s">
        <v>265</v>
      </c>
      <c r="D45" s="65" t="s">
        <v>87</v>
      </c>
      <c r="E45" s="67" t="s">
        <v>268</v>
      </c>
    </row>
    <row r="46" spans="1:5" ht="13.5" thickBot="1">
      <c r="A46" s="102">
        <v>3</v>
      </c>
      <c r="B46" s="112" t="s">
        <v>270</v>
      </c>
      <c r="C46" s="111" t="s">
        <v>183</v>
      </c>
      <c r="D46" s="112" t="s">
        <v>92</v>
      </c>
      <c r="E46" s="103" t="s">
        <v>271</v>
      </c>
    </row>
    <row r="47" spans="1:5" ht="12.75">
      <c r="A47" s="60">
        <v>4</v>
      </c>
      <c r="B47" s="61">
        <v>7</v>
      </c>
      <c r="C47" s="62" t="s">
        <v>187</v>
      </c>
      <c r="D47" s="61" t="s">
        <v>87</v>
      </c>
      <c r="E47" s="63" t="s">
        <v>217</v>
      </c>
    </row>
    <row r="48" spans="1:5" ht="12.75">
      <c r="A48" s="102">
        <v>4</v>
      </c>
      <c r="B48" s="65">
        <v>8</v>
      </c>
      <c r="C48" s="66" t="s">
        <v>214</v>
      </c>
      <c r="D48" s="65" t="s">
        <v>87</v>
      </c>
      <c r="E48" s="67" t="s">
        <v>218</v>
      </c>
    </row>
    <row r="49" spans="1:5" ht="12.75">
      <c r="A49" s="102">
        <v>4</v>
      </c>
      <c r="B49" s="65">
        <v>9</v>
      </c>
      <c r="C49" s="66" t="s">
        <v>184</v>
      </c>
      <c r="D49" s="65" t="s">
        <v>87</v>
      </c>
      <c r="E49" s="67" t="s">
        <v>219</v>
      </c>
    </row>
    <row r="50" spans="1:5" ht="12.75">
      <c r="A50" s="102">
        <v>4</v>
      </c>
      <c r="B50" s="65">
        <v>10</v>
      </c>
      <c r="C50" s="66" t="s">
        <v>272</v>
      </c>
      <c r="D50" s="65" t="s">
        <v>87</v>
      </c>
      <c r="E50" s="67" t="s">
        <v>220</v>
      </c>
    </row>
    <row r="51" spans="1:5" ht="12.75">
      <c r="A51" s="102">
        <v>4</v>
      </c>
      <c r="B51" s="76" t="s">
        <v>166</v>
      </c>
      <c r="C51" s="66" t="s">
        <v>188</v>
      </c>
      <c r="D51" s="65" t="s">
        <v>92</v>
      </c>
      <c r="E51" s="67" t="s">
        <v>221</v>
      </c>
    </row>
    <row r="52" spans="1:5" ht="12.75">
      <c r="A52" s="102">
        <v>4</v>
      </c>
      <c r="B52" s="65">
        <v>14</v>
      </c>
      <c r="C52" s="66" t="s">
        <v>189</v>
      </c>
      <c r="D52" s="65" t="s">
        <v>87</v>
      </c>
      <c r="E52" s="67" t="s">
        <v>222</v>
      </c>
    </row>
    <row r="53" spans="1:5" ht="12.75">
      <c r="A53" s="102">
        <v>4</v>
      </c>
      <c r="B53" s="65">
        <v>15</v>
      </c>
      <c r="C53" s="66" t="s">
        <v>215</v>
      </c>
      <c r="D53" s="65" t="s">
        <v>87</v>
      </c>
      <c r="E53" s="67" t="s">
        <v>223</v>
      </c>
    </row>
    <row r="54" spans="1:5" ht="12.75">
      <c r="A54" s="102">
        <v>4</v>
      </c>
      <c r="B54" s="65">
        <v>16</v>
      </c>
      <c r="C54" s="66" t="s">
        <v>185</v>
      </c>
      <c r="D54" s="65" t="s">
        <v>87</v>
      </c>
      <c r="E54" s="67" t="s">
        <v>224</v>
      </c>
    </row>
    <row r="55" spans="1:5" ht="24">
      <c r="A55" s="102">
        <v>4</v>
      </c>
      <c r="B55" s="65">
        <v>17</v>
      </c>
      <c r="C55" s="66" t="s">
        <v>273</v>
      </c>
      <c r="D55" s="65" t="s">
        <v>87</v>
      </c>
      <c r="E55" s="67" t="s">
        <v>225</v>
      </c>
    </row>
    <row r="56" spans="1:5" ht="13.5" thickBot="1">
      <c r="A56" s="69">
        <v>4</v>
      </c>
      <c r="B56" s="70" t="s">
        <v>216</v>
      </c>
      <c r="C56" s="71" t="s">
        <v>186</v>
      </c>
      <c r="D56" s="70" t="s">
        <v>92</v>
      </c>
      <c r="E56" s="72" t="s">
        <v>226</v>
      </c>
    </row>
    <row r="57" spans="1:5" ht="12.75">
      <c r="A57" s="104">
        <v>5</v>
      </c>
      <c r="B57" s="105">
        <v>7</v>
      </c>
      <c r="C57" s="106" t="s">
        <v>118</v>
      </c>
      <c r="D57" s="105" t="s">
        <v>119</v>
      </c>
      <c r="E57" s="107" t="s">
        <v>120</v>
      </c>
    </row>
    <row r="58" spans="1:5" ht="12.75">
      <c r="A58" s="64">
        <v>5</v>
      </c>
      <c r="B58" s="65">
        <v>8</v>
      </c>
      <c r="C58" s="66" t="s">
        <v>121</v>
      </c>
      <c r="D58" s="65" t="s">
        <v>119</v>
      </c>
      <c r="E58" s="73" t="s">
        <v>122</v>
      </c>
    </row>
    <row r="59" spans="1:5" ht="12.75">
      <c r="A59" s="64">
        <v>5</v>
      </c>
      <c r="B59" s="65">
        <v>9</v>
      </c>
      <c r="C59" s="66" t="s">
        <v>123</v>
      </c>
      <c r="D59" s="65" t="s">
        <v>119</v>
      </c>
      <c r="E59" s="73" t="s">
        <v>124</v>
      </c>
    </row>
    <row r="60" spans="1:5" ht="12.75">
      <c r="A60" s="64">
        <v>5</v>
      </c>
      <c r="B60" s="65">
        <v>10</v>
      </c>
      <c r="C60" s="66" t="s">
        <v>28</v>
      </c>
      <c r="D60" s="65" t="s">
        <v>119</v>
      </c>
      <c r="E60" s="73" t="s">
        <v>125</v>
      </c>
    </row>
    <row r="61" spans="1:5" ht="13.5" thickBot="1">
      <c r="A61" s="64">
        <v>5</v>
      </c>
      <c r="B61" s="93" t="s">
        <v>166</v>
      </c>
      <c r="C61" s="66" t="s">
        <v>126</v>
      </c>
      <c r="D61" s="65" t="s">
        <v>92</v>
      </c>
      <c r="E61" s="73"/>
    </row>
    <row r="62" spans="1:5" ht="12.75">
      <c r="A62" s="60">
        <v>6</v>
      </c>
      <c r="B62" s="61">
        <v>7</v>
      </c>
      <c r="C62" s="62" t="s">
        <v>86</v>
      </c>
      <c r="D62" s="61" t="s">
        <v>104</v>
      </c>
      <c r="E62" s="63" t="s">
        <v>127</v>
      </c>
    </row>
    <row r="63" spans="1:5" ht="12.75">
      <c r="A63" s="64">
        <v>6</v>
      </c>
      <c r="B63" s="65">
        <v>8</v>
      </c>
      <c r="C63" s="66" t="s">
        <v>128</v>
      </c>
      <c r="D63" s="65" t="s">
        <v>104</v>
      </c>
      <c r="E63" s="67" t="s">
        <v>129</v>
      </c>
    </row>
    <row r="64" spans="1:5" ht="72">
      <c r="A64" s="64">
        <v>6</v>
      </c>
      <c r="B64" s="65">
        <v>9</v>
      </c>
      <c r="C64" s="66" t="s">
        <v>255</v>
      </c>
      <c r="D64" s="65" t="s">
        <v>104</v>
      </c>
      <c r="E64" s="67" t="s">
        <v>257</v>
      </c>
    </row>
    <row r="65" spans="1:5" ht="12.75">
      <c r="A65" s="64">
        <v>6</v>
      </c>
      <c r="B65" s="65">
        <v>10</v>
      </c>
      <c r="C65" s="66" t="s">
        <v>130</v>
      </c>
      <c r="D65" s="65" t="s">
        <v>104</v>
      </c>
      <c r="E65" s="67" t="s">
        <v>131</v>
      </c>
    </row>
    <row r="66" spans="1:5" ht="12.75">
      <c r="A66" s="64">
        <v>6</v>
      </c>
      <c r="B66" s="65">
        <v>11</v>
      </c>
      <c r="C66" s="66" t="s">
        <v>89</v>
      </c>
      <c r="D66" s="65" t="s">
        <v>104</v>
      </c>
      <c r="E66" s="67" t="s">
        <v>127</v>
      </c>
    </row>
    <row r="67" spans="1:5" ht="12.75">
      <c r="A67" s="64">
        <v>6</v>
      </c>
      <c r="B67" s="65">
        <v>12</v>
      </c>
      <c r="C67" s="66" t="s">
        <v>132</v>
      </c>
      <c r="D67" s="65" t="s">
        <v>104</v>
      </c>
      <c r="E67" s="67" t="s">
        <v>133</v>
      </c>
    </row>
    <row r="68" spans="1:5" ht="72">
      <c r="A68" s="64">
        <v>6</v>
      </c>
      <c r="B68" s="65">
        <v>13</v>
      </c>
      <c r="C68" s="66" t="s">
        <v>256</v>
      </c>
      <c r="D68" s="65" t="s">
        <v>104</v>
      </c>
      <c r="E68" s="67" t="s">
        <v>257</v>
      </c>
    </row>
    <row r="69" spans="1:5" ht="12.75">
      <c r="A69" s="64">
        <v>6</v>
      </c>
      <c r="B69" s="65">
        <v>14</v>
      </c>
      <c r="C69" s="66" t="s">
        <v>134</v>
      </c>
      <c r="D69" s="65" t="s">
        <v>104</v>
      </c>
      <c r="E69" s="67" t="s">
        <v>131</v>
      </c>
    </row>
    <row r="70" spans="1:5" ht="12.75">
      <c r="A70" s="64">
        <v>6</v>
      </c>
      <c r="B70" s="76" t="s">
        <v>135</v>
      </c>
      <c r="C70" s="66" t="s">
        <v>110</v>
      </c>
      <c r="D70" s="65" t="s">
        <v>92</v>
      </c>
      <c r="E70" s="74"/>
    </row>
    <row r="71" spans="1:5" ht="12.75">
      <c r="A71" s="64">
        <v>6</v>
      </c>
      <c r="B71" s="77" t="s">
        <v>136</v>
      </c>
      <c r="C71" s="66" t="s">
        <v>137</v>
      </c>
      <c r="D71" s="65" t="s">
        <v>92</v>
      </c>
      <c r="E71" s="78"/>
    </row>
    <row r="72" spans="1:5" ht="13.5" thickBot="1">
      <c r="A72" s="69">
        <v>6</v>
      </c>
      <c r="B72" s="79" t="s">
        <v>138</v>
      </c>
      <c r="C72" s="71" t="s">
        <v>139</v>
      </c>
      <c r="D72" s="70" t="s">
        <v>92</v>
      </c>
      <c r="E72" s="75"/>
    </row>
    <row r="73" spans="1:5" ht="12.75">
      <c r="A73" s="60">
        <v>7</v>
      </c>
      <c r="B73" s="80">
        <v>7</v>
      </c>
      <c r="C73" s="62" t="s">
        <v>93</v>
      </c>
      <c r="D73" s="61" t="s">
        <v>111</v>
      </c>
      <c r="E73" s="63" t="s">
        <v>140</v>
      </c>
    </row>
    <row r="74" spans="1:5" ht="12.75">
      <c r="A74" s="64">
        <v>7</v>
      </c>
      <c r="B74" s="81">
        <v>8</v>
      </c>
      <c r="C74" s="82" t="s">
        <v>113</v>
      </c>
      <c r="D74" s="81" t="s">
        <v>92</v>
      </c>
      <c r="E74" s="83" t="s">
        <v>141</v>
      </c>
    </row>
    <row r="75" spans="1:5" ht="12.75">
      <c r="A75" s="64">
        <v>7</v>
      </c>
      <c r="B75" s="81">
        <v>9</v>
      </c>
      <c r="C75" s="82" t="s">
        <v>142</v>
      </c>
      <c r="D75" s="81" t="s">
        <v>111</v>
      </c>
      <c r="E75" s="84" t="s">
        <v>241</v>
      </c>
    </row>
    <row r="76" spans="1:5" ht="12.75">
      <c r="A76" s="64">
        <v>7</v>
      </c>
      <c r="B76" s="81">
        <v>10</v>
      </c>
      <c r="C76" s="82" t="s">
        <v>143</v>
      </c>
      <c r="D76" s="81" t="s">
        <v>111</v>
      </c>
      <c r="E76" s="85" t="s">
        <v>242</v>
      </c>
    </row>
    <row r="77" spans="1:5" ht="12.75">
      <c r="A77" s="64">
        <v>7</v>
      </c>
      <c r="B77" s="81">
        <v>11</v>
      </c>
      <c r="C77" s="82" t="s">
        <v>144</v>
      </c>
      <c r="D77" s="81" t="s">
        <v>111</v>
      </c>
      <c r="E77" s="84">
        <v>1810</v>
      </c>
    </row>
    <row r="78" spans="1:5" ht="12.75">
      <c r="A78" s="64">
        <v>7</v>
      </c>
      <c r="B78" s="81">
        <v>12</v>
      </c>
      <c r="C78" s="82" t="s">
        <v>145</v>
      </c>
      <c r="D78" s="81" t="s">
        <v>111</v>
      </c>
      <c r="E78" s="84">
        <v>1800</v>
      </c>
    </row>
    <row r="79" spans="1:5" ht="12.75">
      <c r="A79" s="64">
        <v>7</v>
      </c>
      <c r="B79" s="81">
        <v>13</v>
      </c>
      <c r="C79" s="82" t="s">
        <v>146</v>
      </c>
      <c r="D79" s="81" t="s">
        <v>92</v>
      </c>
      <c r="E79" s="84" t="s">
        <v>147</v>
      </c>
    </row>
    <row r="80" spans="1:5" ht="12.75">
      <c r="A80" s="64">
        <v>7</v>
      </c>
      <c r="B80" s="81">
        <v>14</v>
      </c>
      <c r="C80" s="82" t="s">
        <v>148</v>
      </c>
      <c r="D80" s="81" t="s">
        <v>111</v>
      </c>
      <c r="E80" s="84" t="s">
        <v>243</v>
      </c>
    </row>
    <row r="81" spans="1:5" ht="13.5" thickBot="1">
      <c r="A81" s="69">
        <v>7</v>
      </c>
      <c r="B81" s="70">
        <v>15</v>
      </c>
      <c r="C81" s="86" t="s">
        <v>149</v>
      </c>
      <c r="D81" s="87" t="s">
        <v>111</v>
      </c>
      <c r="E81" s="88" t="s">
        <v>244</v>
      </c>
    </row>
    <row r="82" spans="1:5" ht="12.75">
      <c r="A82" s="60">
        <v>8</v>
      </c>
      <c r="B82" s="80">
        <v>7</v>
      </c>
      <c r="C82" s="62" t="s">
        <v>95</v>
      </c>
      <c r="D82" s="61" t="s">
        <v>111</v>
      </c>
      <c r="E82" s="63" t="s">
        <v>140</v>
      </c>
    </row>
    <row r="83" spans="1:5" ht="12.75">
      <c r="A83" s="64">
        <v>8</v>
      </c>
      <c r="B83" s="81">
        <v>8</v>
      </c>
      <c r="C83" s="82" t="s">
        <v>116</v>
      </c>
      <c r="D83" s="81" t="s">
        <v>92</v>
      </c>
      <c r="E83" s="83" t="s">
        <v>141</v>
      </c>
    </row>
    <row r="84" spans="1:5" ht="12.75">
      <c r="A84" s="64">
        <v>8</v>
      </c>
      <c r="B84" s="81">
        <v>9</v>
      </c>
      <c r="C84" s="82" t="s">
        <v>150</v>
      </c>
      <c r="D84" s="81" t="s">
        <v>111</v>
      </c>
      <c r="E84" s="84" t="s">
        <v>241</v>
      </c>
    </row>
    <row r="85" spans="1:5" ht="12.75">
      <c r="A85" s="64">
        <v>8</v>
      </c>
      <c r="B85" s="81">
        <v>10</v>
      </c>
      <c r="C85" s="82" t="s">
        <v>151</v>
      </c>
      <c r="D85" s="81" t="s">
        <v>111</v>
      </c>
      <c r="E85" s="85" t="s">
        <v>242</v>
      </c>
    </row>
    <row r="86" spans="1:5" ht="12.75">
      <c r="A86" s="64">
        <v>8</v>
      </c>
      <c r="B86" s="81">
        <v>11</v>
      </c>
      <c r="C86" s="82" t="s">
        <v>152</v>
      </c>
      <c r="D86" s="81" t="s">
        <v>111</v>
      </c>
      <c r="E86" s="84">
        <v>1810</v>
      </c>
    </row>
    <row r="87" spans="1:5" ht="12.75">
      <c r="A87" s="64">
        <v>8</v>
      </c>
      <c r="B87" s="81">
        <v>12</v>
      </c>
      <c r="C87" s="82" t="s">
        <v>153</v>
      </c>
      <c r="D87" s="81" t="s">
        <v>111</v>
      </c>
      <c r="E87" s="84">
        <v>1800</v>
      </c>
    </row>
    <row r="88" spans="1:5" ht="12.75">
      <c r="A88" s="64">
        <v>8</v>
      </c>
      <c r="B88" s="81">
        <v>13</v>
      </c>
      <c r="C88" s="82" t="s">
        <v>154</v>
      </c>
      <c r="D88" s="81" t="s">
        <v>92</v>
      </c>
      <c r="E88" s="84" t="s">
        <v>147</v>
      </c>
    </row>
    <row r="89" spans="1:5" ht="12.75">
      <c r="A89" s="64">
        <v>8</v>
      </c>
      <c r="B89" s="81">
        <v>14</v>
      </c>
      <c r="C89" s="82" t="s">
        <v>155</v>
      </c>
      <c r="D89" s="81" t="s">
        <v>111</v>
      </c>
      <c r="E89" s="84" t="s">
        <v>243</v>
      </c>
    </row>
    <row r="90" spans="1:5" ht="13.5" thickBot="1">
      <c r="A90" s="69">
        <v>8</v>
      </c>
      <c r="B90" s="70">
        <v>15</v>
      </c>
      <c r="C90" s="86" t="s">
        <v>156</v>
      </c>
      <c r="D90" s="87" t="s">
        <v>111</v>
      </c>
      <c r="E90" s="88" t="s">
        <v>244</v>
      </c>
    </row>
    <row r="91" spans="1:5" ht="12.75">
      <c r="A91" s="60">
        <v>9</v>
      </c>
      <c r="B91" s="80">
        <v>7</v>
      </c>
      <c r="C91" s="89" t="s">
        <v>93</v>
      </c>
      <c r="D91" s="90" t="s">
        <v>111</v>
      </c>
      <c r="E91" s="91" t="s">
        <v>157</v>
      </c>
    </row>
    <row r="92" spans="1:5" ht="26.25" customHeight="1">
      <c r="A92" s="64">
        <v>9</v>
      </c>
      <c r="B92" s="77" t="s">
        <v>192</v>
      </c>
      <c r="C92" s="82" t="s">
        <v>158</v>
      </c>
      <c r="D92" s="81" t="s">
        <v>111</v>
      </c>
      <c r="E92" s="92" t="s">
        <v>159</v>
      </c>
    </row>
    <row r="93" spans="1:5" ht="13.5" thickBot="1">
      <c r="A93" s="69">
        <v>9</v>
      </c>
      <c r="B93" s="70">
        <v>24</v>
      </c>
      <c r="C93" s="86" t="s">
        <v>160</v>
      </c>
      <c r="D93" s="87" t="s">
        <v>111</v>
      </c>
      <c r="E93" s="88" t="s">
        <v>193</v>
      </c>
    </row>
    <row r="94" spans="1:5" ht="12.75">
      <c r="A94" s="60">
        <v>10</v>
      </c>
      <c r="B94" s="80">
        <v>7</v>
      </c>
      <c r="C94" s="89" t="s">
        <v>95</v>
      </c>
      <c r="D94" s="90" t="s">
        <v>111</v>
      </c>
      <c r="E94" s="91" t="s">
        <v>157</v>
      </c>
    </row>
    <row r="95" spans="1:5" ht="26.25" customHeight="1">
      <c r="A95" s="64">
        <v>10</v>
      </c>
      <c r="B95" s="77" t="s">
        <v>192</v>
      </c>
      <c r="C95" s="82" t="s">
        <v>161</v>
      </c>
      <c r="D95" s="81" t="s">
        <v>111</v>
      </c>
      <c r="E95" s="92" t="s">
        <v>162</v>
      </c>
    </row>
    <row r="96" spans="1:5" ht="13.5" thickBot="1">
      <c r="A96" s="69">
        <v>10</v>
      </c>
      <c r="B96" s="70">
        <v>24</v>
      </c>
      <c r="C96" s="86" t="s">
        <v>163</v>
      </c>
      <c r="D96" s="87" t="s">
        <v>111</v>
      </c>
      <c r="E96" s="88" t="s">
        <v>193</v>
      </c>
    </row>
    <row r="97" spans="1:5" ht="12.75">
      <c r="A97" s="109"/>
      <c r="B97" s="109"/>
      <c r="C97" s="108"/>
      <c r="D97" s="109"/>
      <c r="E97" s="110"/>
    </row>
    <row r="98" spans="1:5" ht="12.75">
      <c r="A98" s="109"/>
      <c r="B98" s="109"/>
      <c r="C98" s="108"/>
      <c r="D98" s="109"/>
      <c r="E98" s="110"/>
    </row>
    <row r="99" spans="1:5" ht="12.75">
      <c r="A99" s="109"/>
      <c r="B99" s="109"/>
      <c r="C99" s="108"/>
      <c r="D99" s="109"/>
      <c r="E99" s="110"/>
    </row>
    <row r="100" spans="1:5" ht="12.75">
      <c r="A100" s="109"/>
      <c r="B100" s="109"/>
      <c r="C100" s="108"/>
      <c r="D100" s="109"/>
      <c r="E100" s="110"/>
    </row>
    <row r="101" spans="1:5" ht="12.75">
      <c r="A101" s="109"/>
      <c r="B101" s="109"/>
      <c r="C101" s="108"/>
      <c r="D101" s="109"/>
      <c r="E101" s="110"/>
    </row>
    <row r="102" spans="1:5" ht="12.75">
      <c r="A102" s="109"/>
      <c r="B102" s="109"/>
      <c r="C102" s="108"/>
      <c r="D102" s="109"/>
      <c r="E102" s="110"/>
    </row>
    <row r="103" spans="1:5" ht="12.75">
      <c r="A103" s="109"/>
      <c r="B103" s="109"/>
      <c r="C103" s="108"/>
      <c r="D103" s="109"/>
      <c r="E103" s="110"/>
    </row>
    <row r="104" spans="1:5" ht="12.75">
      <c r="A104" s="109"/>
      <c r="B104" s="109"/>
      <c r="C104" s="108"/>
      <c r="D104" s="109"/>
      <c r="E104" s="110"/>
    </row>
    <row r="105" spans="1:5" ht="12.75">
      <c r="A105" s="109"/>
      <c r="B105" s="109"/>
      <c r="C105" s="108"/>
      <c r="D105" s="109"/>
      <c r="E105" s="110"/>
    </row>
    <row r="106" spans="1:5" ht="12.75">
      <c r="A106" s="109"/>
      <c r="B106" s="109"/>
      <c r="C106" s="108"/>
      <c r="D106" s="109"/>
      <c r="E106" s="110"/>
    </row>
    <row r="107" spans="1:5" ht="12.75">
      <c r="A107" s="109"/>
      <c r="B107" s="109"/>
      <c r="C107" s="108"/>
      <c r="D107" s="109"/>
      <c r="E107" s="110"/>
    </row>
    <row r="108" spans="1:5" ht="12.75">
      <c r="A108" s="109"/>
      <c r="B108" s="109"/>
      <c r="C108" s="108"/>
      <c r="D108" s="109"/>
      <c r="E108" s="110"/>
    </row>
    <row r="109" spans="1:5" ht="12.75">
      <c r="A109" s="109"/>
      <c r="B109" s="109"/>
      <c r="C109" s="108"/>
      <c r="D109" s="109"/>
      <c r="E109" s="110"/>
    </row>
    <row r="110" spans="1:5" ht="12.75">
      <c r="A110" s="109"/>
      <c r="B110" s="109"/>
      <c r="C110" s="108"/>
      <c r="D110" s="109"/>
      <c r="E110" s="110"/>
    </row>
    <row r="111" spans="1:5" ht="12.75">
      <c r="A111" s="109"/>
      <c r="B111" s="109"/>
      <c r="C111" s="108"/>
      <c r="D111" s="109"/>
      <c r="E111" s="110"/>
    </row>
    <row r="112" spans="1:5" ht="12.75">
      <c r="A112" s="109"/>
      <c r="B112" s="109"/>
      <c r="C112" s="108"/>
      <c r="D112" s="109"/>
      <c r="E112" s="110"/>
    </row>
    <row r="113" spans="1:5" ht="12.75">
      <c r="A113" s="109"/>
      <c r="B113" s="109"/>
      <c r="C113" s="108"/>
      <c r="D113" s="109"/>
      <c r="E113" s="110"/>
    </row>
    <row r="114" spans="1:5" ht="12.75">
      <c r="A114" s="109"/>
      <c r="B114" s="109"/>
      <c r="C114" s="108"/>
      <c r="D114" s="109"/>
      <c r="E114" s="110"/>
    </row>
    <row r="115" spans="1:5" ht="12.75">
      <c r="A115" s="109"/>
      <c r="B115" s="109"/>
      <c r="C115" s="108"/>
      <c r="D115" s="109"/>
      <c r="E115" s="110"/>
    </row>
    <row r="116" spans="1:5" ht="12.75">
      <c r="A116" s="109"/>
      <c r="B116" s="109"/>
      <c r="C116" s="108"/>
      <c r="D116" s="109"/>
      <c r="E116" s="110"/>
    </row>
    <row r="117" spans="1:5" ht="12.75">
      <c r="A117" s="109"/>
      <c r="B117" s="109"/>
      <c r="C117" s="108"/>
      <c r="D117" s="109"/>
      <c r="E117" s="110"/>
    </row>
    <row r="118" spans="1:5" ht="12.75">
      <c r="A118" s="109"/>
      <c r="B118" s="109"/>
      <c r="C118" s="108"/>
      <c r="D118" s="109"/>
      <c r="E118" s="110"/>
    </row>
    <row r="119" spans="1:5" ht="12.75">
      <c r="A119" s="109"/>
      <c r="B119" s="109"/>
      <c r="C119" s="108"/>
      <c r="D119" s="109"/>
      <c r="E119" s="110"/>
    </row>
    <row r="120" spans="1:5" ht="12.75">
      <c r="A120" s="109"/>
      <c r="B120" s="109"/>
      <c r="C120" s="108"/>
      <c r="D120" s="109"/>
      <c r="E120" s="110"/>
    </row>
    <row r="121" spans="1:5" ht="12.75">
      <c r="A121" s="109"/>
      <c r="B121" s="109"/>
      <c r="C121" s="108"/>
      <c r="D121" s="109"/>
      <c r="E121" s="110"/>
    </row>
    <row r="122" spans="1:5" ht="12.75">
      <c r="A122" s="109"/>
      <c r="B122" s="109"/>
      <c r="C122" s="108"/>
      <c r="D122" s="109"/>
      <c r="E122" s="110"/>
    </row>
    <row r="123" spans="1:5" ht="12.75">
      <c r="A123" s="109"/>
      <c r="B123" s="109"/>
      <c r="C123" s="108"/>
      <c r="D123" s="109"/>
      <c r="E123" s="110"/>
    </row>
    <row r="124" spans="1:5" ht="12.75">
      <c r="A124" s="109"/>
      <c r="B124" s="109"/>
      <c r="C124" s="108"/>
      <c r="D124" s="109"/>
      <c r="E124" s="110"/>
    </row>
    <row r="125" spans="1:5" ht="12.75">
      <c r="A125" s="109"/>
      <c r="B125" s="109"/>
      <c r="C125" s="108"/>
      <c r="D125" s="109"/>
      <c r="E125" s="110"/>
    </row>
    <row r="126" spans="1:5" ht="12.75">
      <c r="A126" s="109"/>
      <c r="B126" s="109"/>
      <c r="C126" s="108"/>
      <c r="D126" s="109"/>
      <c r="E126" s="110"/>
    </row>
    <row r="127" spans="1:5" ht="12.75">
      <c r="A127" s="109"/>
      <c r="B127" s="109"/>
      <c r="C127" s="108"/>
      <c r="D127" s="109"/>
      <c r="E127" s="110"/>
    </row>
    <row r="128" spans="1:5" ht="12.75">
      <c r="A128" s="109"/>
      <c r="B128" s="109"/>
      <c r="C128" s="108"/>
      <c r="D128" s="109"/>
      <c r="E128" s="110"/>
    </row>
    <row r="129" spans="1:5" ht="12.75">
      <c r="A129" s="109"/>
      <c r="B129" s="109"/>
      <c r="C129" s="108"/>
      <c r="D129" s="109"/>
      <c r="E129" s="110"/>
    </row>
    <row r="130" spans="1:5" ht="12.75">
      <c r="A130" s="109"/>
      <c r="B130" s="109"/>
      <c r="C130" s="108"/>
      <c r="D130" s="109"/>
      <c r="E130" s="110"/>
    </row>
    <row r="131" spans="1:5" ht="12.75">
      <c r="A131" s="109"/>
      <c r="B131" s="109"/>
      <c r="C131" s="108"/>
      <c r="D131" s="109"/>
      <c r="E131" s="110"/>
    </row>
    <row r="132" spans="1:5" ht="12.75">
      <c r="A132" s="109"/>
      <c r="B132" s="109"/>
      <c r="C132" s="108"/>
      <c r="D132" s="109"/>
      <c r="E132" s="110"/>
    </row>
    <row r="133" spans="1:5" ht="12.75">
      <c r="A133" s="109"/>
      <c r="B133" s="109"/>
      <c r="C133" s="108"/>
      <c r="D133" s="109"/>
      <c r="E133" s="110"/>
    </row>
    <row r="134" spans="1:5" ht="12.75">
      <c r="A134" s="109"/>
      <c r="B134" s="109"/>
      <c r="C134" s="108"/>
      <c r="D134" s="109"/>
      <c r="E134" s="110"/>
    </row>
    <row r="135" spans="1:5" ht="12.75">
      <c r="A135" s="109"/>
      <c r="B135" s="109"/>
      <c r="C135" s="108"/>
      <c r="D135" s="109"/>
      <c r="E135" s="110"/>
    </row>
    <row r="136" spans="1:5" ht="12.75">
      <c r="A136" s="109"/>
      <c r="B136" s="109"/>
      <c r="C136" s="108"/>
      <c r="D136" s="109"/>
      <c r="E136" s="110"/>
    </row>
    <row r="137" spans="1:5" ht="12.75">
      <c r="A137" s="109"/>
      <c r="B137" s="109"/>
      <c r="C137" s="108"/>
      <c r="D137" s="109"/>
      <c r="E137" s="110"/>
    </row>
    <row r="138" spans="1:5" ht="12.75">
      <c r="A138" s="109"/>
      <c r="B138" s="109"/>
      <c r="C138" s="108"/>
      <c r="D138" s="109"/>
      <c r="E138" s="110"/>
    </row>
    <row r="139" spans="1:5" ht="12.75">
      <c r="A139" s="109"/>
      <c r="B139" s="109"/>
      <c r="C139" s="108"/>
      <c r="D139" s="109"/>
      <c r="E139" s="110"/>
    </row>
    <row r="140" spans="1:5" ht="12.75">
      <c r="A140" s="109"/>
      <c r="B140" s="109"/>
      <c r="C140" s="108"/>
      <c r="D140" s="109"/>
      <c r="E140" s="110"/>
    </row>
    <row r="141" spans="1:5" ht="12.75">
      <c r="A141" s="109"/>
      <c r="B141" s="109"/>
      <c r="C141" s="108"/>
      <c r="D141" s="109"/>
      <c r="E141" s="110"/>
    </row>
    <row r="142" spans="1:5" ht="12.75">
      <c r="A142" s="109"/>
      <c r="B142" s="109"/>
      <c r="C142" s="108"/>
      <c r="D142" s="109"/>
      <c r="E142" s="110"/>
    </row>
    <row r="143" spans="1:5" ht="12.75">
      <c r="A143" s="109"/>
      <c r="B143" s="109"/>
      <c r="C143" s="108"/>
      <c r="D143" s="109"/>
      <c r="E143" s="110"/>
    </row>
    <row r="144" spans="1:5" ht="12.75">
      <c r="A144" s="109"/>
      <c r="B144" s="109"/>
      <c r="C144" s="108"/>
      <c r="D144" s="109"/>
      <c r="E144" s="110"/>
    </row>
    <row r="145" spans="1:5" ht="12.75">
      <c r="A145" s="109"/>
      <c r="B145" s="109"/>
      <c r="C145" s="108"/>
      <c r="D145" s="109"/>
      <c r="E145" s="110"/>
    </row>
    <row r="146" spans="1:5" ht="12.75">
      <c r="A146" s="109"/>
      <c r="B146" s="109"/>
      <c r="C146" s="108"/>
      <c r="D146" s="109"/>
      <c r="E146" s="110"/>
    </row>
    <row r="147" spans="1:5" ht="12.75">
      <c r="A147" s="109"/>
      <c r="B147" s="109"/>
      <c r="C147" s="108"/>
      <c r="D147" s="109"/>
      <c r="E147" s="110"/>
    </row>
    <row r="148" spans="1:5" ht="12.75">
      <c r="A148" s="109"/>
      <c r="B148" s="109"/>
      <c r="C148" s="108"/>
      <c r="D148" s="109"/>
      <c r="E148" s="110"/>
    </row>
    <row r="149" spans="1:5" ht="12.75">
      <c r="A149" s="109"/>
      <c r="B149" s="109"/>
      <c r="C149" s="108"/>
      <c r="D149" s="109"/>
      <c r="E149" s="110"/>
    </row>
    <row r="150" spans="1:5" ht="12.75">
      <c r="A150" s="109"/>
      <c r="B150" s="109"/>
      <c r="C150" s="108"/>
      <c r="D150" s="109"/>
      <c r="E150" s="110"/>
    </row>
    <row r="151" spans="1:5" ht="12.75">
      <c r="A151" s="109"/>
      <c r="B151" s="109"/>
      <c r="C151" s="108"/>
      <c r="D151" s="109"/>
      <c r="E151" s="110"/>
    </row>
    <row r="152" spans="1:5" ht="12.75">
      <c r="A152" s="109"/>
      <c r="B152" s="109"/>
      <c r="C152" s="108"/>
      <c r="D152" s="109"/>
      <c r="E152" s="110"/>
    </row>
    <row r="153" spans="1:5" ht="12.75">
      <c r="A153" s="109"/>
      <c r="B153" s="109"/>
      <c r="C153" s="108"/>
      <c r="D153" s="109"/>
      <c r="E153" s="110"/>
    </row>
    <row r="154" spans="1:5" ht="12.75">
      <c r="A154" s="109"/>
      <c r="B154" s="109"/>
      <c r="C154" s="108"/>
      <c r="D154" s="109"/>
      <c r="E154" s="110"/>
    </row>
    <row r="155" spans="1:5" ht="12.75">
      <c r="A155" s="109"/>
      <c r="B155" s="109"/>
      <c r="C155" s="108"/>
      <c r="D155" s="109"/>
      <c r="E155" s="110"/>
    </row>
    <row r="156" spans="1:5" ht="12.75">
      <c r="A156" s="109"/>
      <c r="B156" s="109"/>
      <c r="C156" s="108"/>
      <c r="D156" s="109"/>
      <c r="E156" s="110"/>
    </row>
    <row r="157" spans="1:5" ht="12.75">
      <c r="A157" s="109"/>
      <c r="B157" s="109"/>
      <c r="C157" s="108"/>
      <c r="D157" s="109"/>
      <c r="E157" s="110"/>
    </row>
    <row r="158" spans="1:5" ht="12.75">
      <c r="A158" s="109"/>
      <c r="B158" s="109"/>
      <c r="C158" s="108"/>
      <c r="D158" s="109"/>
      <c r="E158" s="110"/>
    </row>
    <row r="159" spans="1:5" ht="12.75">
      <c r="A159" s="109"/>
      <c r="B159" s="109"/>
      <c r="C159" s="108"/>
      <c r="D159" s="109"/>
      <c r="E159" s="110"/>
    </row>
    <row r="160" spans="1:5" ht="12.75">
      <c r="A160" s="109"/>
      <c r="B160" s="109"/>
      <c r="C160" s="108"/>
      <c r="D160" s="109"/>
      <c r="E160" s="110"/>
    </row>
    <row r="161" spans="1:5" ht="12.75">
      <c r="A161" s="109"/>
      <c r="B161" s="109"/>
      <c r="C161" s="108"/>
      <c r="D161" s="109"/>
      <c r="E161" s="110"/>
    </row>
    <row r="162" spans="1:5" ht="12.75">
      <c r="A162" s="109"/>
      <c r="B162" s="109"/>
      <c r="C162" s="108"/>
      <c r="D162" s="109"/>
      <c r="E162" s="110"/>
    </row>
    <row r="163" spans="1:5" ht="12.75">
      <c r="A163" s="109"/>
      <c r="B163" s="109"/>
      <c r="C163" s="108"/>
      <c r="D163" s="109"/>
      <c r="E163" s="110"/>
    </row>
    <row r="164" spans="1:5" ht="12.75">
      <c r="A164" s="109"/>
      <c r="B164" s="109"/>
      <c r="C164" s="108"/>
      <c r="D164" s="109"/>
      <c r="E164" s="110"/>
    </row>
    <row r="165" spans="1:5" ht="12.75">
      <c r="A165" s="109"/>
      <c r="B165" s="109"/>
      <c r="C165" s="108"/>
      <c r="D165" s="109"/>
      <c r="E165" s="110"/>
    </row>
    <row r="166" spans="1:5" ht="12.75">
      <c r="A166" s="109"/>
      <c r="B166" s="109"/>
      <c r="C166" s="108"/>
      <c r="D166" s="109"/>
      <c r="E166" s="110"/>
    </row>
    <row r="167" spans="1:5" ht="12.75">
      <c r="A167" s="109"/>
      <c r="B167" s="109"/>
      <c r="C167" s="108"/>
      <c r="D167" s="109"/>
      <c r="E167" s="110"/>
    </row>
    <row r="168" spans="1:5" ht="12.75">
      <c r="A168" s="109"/>
      <c r="B168" s="109"/>
      <c r="C168" s="108"/>
      <c r="D168" s="109"/>
      <c r="E168" s="110"/>
    </row>
    <row r="169" spans="1:5" ht="12.75">
      <c r="A169" s="109"/>
      <c r="B169" s="109"/>
      <c r="C169" s="108"/>
      <c r="D169" s="109"/>
      <c r="E169" s="110"/>
    </row>
    <row r="170" spans="1:5" ht="12.75">
      <c r="A170" s="109"/>
      <c r="B170" s="109"/>
      <c r="C170" s="108"/>
      <c r="D170" s="109"/>
      <c r="E170" s="110"/>
    </row>
    <row r="171" spans="1:5" ht="12.75">
      <c r="A171" s="109"/>
      <c r="B171" s="109"/>
      <c r="C171" s="108"/>
      <c r="D171" s="109"/>
      <c r="E171" s="110"/>
    </row>
    <row r="172" spans="1:5" ht="12.75">
      <c r="A172" s="109"/>
      <c r="B172" s="109"/>
      <c r="C172" s="108"/>
      <c r="D172" s="109"/>
      <c r="E172" s="110"/>
    </row>
    <row r="173" spans="1:5" ht="12.75">
      <c r="A173" s="109"/>
      <c r="B173" s="109"/>
      <c r="C173" s="108"/>
      <c r="D173" s="109"/>
      <c r="E173" s="110"/>
    </row>
    <row r="174" spans="1:5" ht="12.75">
      <c r="A174" s="109"/>
      <c r="B174" s="109"/>
      <c r="C174" s="108"/>
      <c r="D174" s="109"/>
      <c r="E174" s="110"/>
    </row>
    <row r="175" spans="1:5" ht="12.75">
      <c r="A175" s="109"/>
      <c r="B175" s="109"/>
      <c r="C175" s="108"/>
      <c r="D175" s="109"/>
      <c r="E175" s="110"/>
    </row>
    <row r="176" spans="1:5" ht="12.75">
      <c r="A176" s="109"/>
      <c r="B176" s="109"/>
      <c r="C176" s="108"/>
      <c r="D176" s="109"/>
      <c r="E176" s="110"/>
    </row>
    <row r="177" spans="1:5" ht="12.75">
      <c r="A177" s="109"/>
      <c r="B177" s="109"/>
      <c r="C177" s="108"/>
      <c r="D177" s="109"/>
      <c r="E177" s="110"/>
    </row>
    <row r="178" spans="1:5" ht="12.75">
      <c r="A178" s="109"/>
      <c r="B178" s="109"/>
      <c r="C178" s="108"/>
      <c r="D178" s="109"/>
      <c r="E178" s="110"/>
    </row>
    <row r="179" spans="1:5" ht="12.75">
      <c r="A179" s="109"/>
      <c r="B179" s="109"/>
      <c r="C179" s="108"/>
      <c r="D179" s="109"/>
      <c r="E179" s="110"/>
    </row>
    <row r="180" spans="1:5" ht="12.75">
      <c r="A180" s="109"/>
      <c r="B180" s="109"/>
      <c r="C180" s="108"/>
      <c r="D180" s="109"/>
      <c r="E180" s="110"/>
    </row>
    <row r="181" spans="1:5" ht="12.75">
      <c r="A181" s="109"/>
      <c r="B181" s="109"/>
      <c r="C181" s="108"/>
      <c r="D181" s="109"/>
      <c r="E181" s="110"/>
    </row>
    <row r="182" spans="1:5" ht="12.75">
      <c r="A182" s="109"/>
      <c r="B182" s="109"/>
      <c r="C182" s="108"/>
      <c r="D182" s="109"/>
      <c r="E182" s="108"/>
    </row>
    <row r="183" spans="1:5" ht="12.75">
      <c r="A183" s="109"/>
      <c r="B183" s="109"/>
      <c r="C183" s="108"/>
      <c r="D183" s="109"/>
      <c r="E183" s="108"/>
    </row>
    <row r="184" spans="1:5" ht="12.75">
      <c r="A184" s="109"/>
      <c r="B184" s="109"/>
      <c r="C184" s="108"/>
      <c r="D184" s="109"/>
      <c r="E184" s="108"/>
    </row>
    <row r="185" spans="1:5" ht="12.75">
      <c r="A185" s="109"/>
      <c r="B185" s="109"/>
      <c r="C185" s="108"/>
      <c r="D185" s="109"/>
      <c r="E185" s="108"/>
    </row>
    <row r="186" spans="1:5" ht="12.75">
      <c r="A186" s="109"/>
      <c r="B186" s="109"/>
      <c r="C186" s="108"/>
      <c r="D186" s="109"/>
      <c r="E186" s="108"/>
    </row>
    <row r="187" spans="1:5" ht="12.75">
      <c r="A187" s="109"/>
      <c r="B187" s="109"/>
      <c r="C187" s="108"/>
      <c r="D187" s="109"/>
      <c r="E187" s="108"/>
    </row>
    <row r="188" spans="1:5" ht="12.75">
      <c r="A188" s="109"/>
      <c r="B188" s="109"/>
      <c r="C188" s="108"/>
      <c r="D188" s="109"/>
      <c r="E188" s="108"/>
    </row>
    <row r="189" spans="1:5" ht="12.75">
      <c r="A189" s="109"/>
      <c r="B189" s="109"/>
      <c r="C189" s="108"/>
      <c r="D189" s="109"/>
      <c r="E189" s="108"/>
    </row>
    <row r="190" spans="1:5" ht="12.75">
      <c r="A190" s="109"/>
      <c r="B190" s="109"/>
      <c r="C190" s="108"/>
      <c r="D190" s="109"/>
      <c r="E190" s="108"/>
    </row>
    <row r="191" spans="1:5" ht="12.75">
      <c r="A191" s="109"/>
      <c r="B191" s="109"/>
      <c r="C191" s="108"/>
      <c r="D191" s="109"/>
      <c r="E191" s="108"/>
    </row>
    <row r="192" spans="1:5" ht="12.75">
      <c r="A192" s="109"/>
      <c r="B192" s="109"/>
      <c r="C192" s="108"/>
      <c r="D192" s="109"/>
      <c r="E192" s="108"/>
    </row>
    <row r="193" spans="1:5" ht="12.75">
      <c r="A193" s="109"/>
      <c r="B193" s="109"/>
      <c r="C193" s="108"/>
      <c r="D193" s="109"/>
      <c r="E193" s="108"/>
    </row>
    <row r="194" spans="1:5" ht="12.75">
      <c r="A194" s="109"/>
      <c r="B194" s="109"/>
      <c r="C194" s="108"/>
      <c r="D194" s="109"/>
      <c r="E194" s="108"/>
    </row>
    <row r="195" spans="1:5" ht="12.75">
      <c r="A195" s="109"/>
      <c r="B195" s="109"/>
      <c r="C195" s="108"/>
      <c r="D195" s="109"/>
      <c r="E195" s="108"/>
    </row>
    <row r="196" spans="1:5" ht="12.75">
      <c r="A196" s="109"/>
      <c r="B196" s="109"/>
      <c r="C196" s="108"/>
      <c r="D196" s="109"/>
      <c r="E196" s="108"/>
    </row>
    <row r="197" spans="1:5" ht="12.75">
      <c r="A197" s="109"/>
      <c r="B197" s="109"/>
      <c r="C197" s="108"/>
      <c r="D197" s="109"/>
      <c r="E197" s="108"/>
    </row>
    <row r="198" spans="1:5" ht="12.75">
      <c r="A198" s="109"/>
      <c r="B198" s="109"/>
      <c r="C198" s="108"/>
      <c r="D198" s="109"/>
      <c r="E198" s="108"/>
    </row>
    <row r="199" spans="1:5" ht="12.75">
      <c r="A199" s="109"/>
      <c r="B199" s="109"/>
      <c r="C199" s="108"/>
      <c r="D199" s="109"/>
      <c r="E199" s="108"/>
    </row>
    <row r="200" spans="1:5" ht="12.75">
      <c r="A200" s="109"/>
      <c r="B200" s="109"/>
      <c r="C200" s="108"/>
      <c r="D200" s="109"/>
      <c r="E200" s="108"/>
    </row>
    <row r="201" spans="1:5" ht="12.75">
      <c r="A201" s="109"/>
      <c r="B201" s="109"/>
      <c r="C201" s="108"/>
      <c r="D201" s="109"/>
      <c r="E201" s="108"/>
    </row>
  </sheetData>
  <sheetProtection/>
  <mergeCells count="1">
    <mergeCell ref="A1:E1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Q252"/>
  <sheetViews>
    <sheetView tabSelected="1"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31" sqref="I31"/>
    </sheetView>
  </sheetViews>
  <sheetFormatPr defaultColWidth="9.140625" defaultRowHeight="12.75"/>
  <cols>
    <col min="1" max="3" width="4.7109375" style="10" customWidth="1"/>
    <col min="4" max="6" width="4.71093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1 kwartału 2024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129" t="s">
        <v>0</v>
      </c>
      <c r="B4" s="129" t="s">
        <v>1</v>
      </c>
      <c r="C4" s="129" t="s">
        <v>2</v>
      </c>
      <c r="D4" s="129" t="s">
        <v>3</v>
      </c>
      <c r="E4" s="129" t="s">
        <v>53</v>
      </c>
      <c r="F4" s="129" t="s">
        <v>56</v>
      </c>
      <c r="G4" s="129"/>
      <c r="H4" s="130" t="s">
        <v>8</v>
      </c>
      <c r="I4" s="130"/>
      <c r="J4" s="130"/>
      <c r="K4" s="130" t="s">
        <v>6</v>
      </c>
      <c r="L4" s="130"/>
      <c r="M4" s="130"/>
      <c r="N4" s="134" t="s">
        <v>78</v>
      </c>
      <c r="O4" s="134"/>
      <c r="P4" s="134" t="s">
        <v>9</v>
      </c>
      <c r="Q4" s="134"/>
    </row>
    <row r="5" spans="1:17" s="6" customFormat="1" ht="12">
      <c r="A5" s="129"/>
      <c r="B5" s="129"/>
      <c r="C5" s="129"/>
      <c r="D5" s="129"/>
      <c r="E5" s="129"/>
      <c r="F5" s="129"/>
      <c r="G5" s="129"/>
      <c r="H5" s="134" t="s">
        <v>4</v>
      </c>
      <c r="I5" s="134" t="s">
        <v>5</v>
      </c>
      <c r="J5" s="134" t="s">
        <v>31</v>
      </c>
      <c r="K5" s="134" t="s">
        <v>4</v>
      </c>
      <c r="L5" s="134" t="s">
        <v>5</v>
      </c>
      <c r="M5" s="134" t="s">
        <v>7</v>
      </c>
      <c r="N5" s="134" t="s">
        <v>4</v>
      </c>
      <c r="O5" s="134" t="s">
        <v>5</v>
      </c>
      <c r="P5" s="134" t="s">
        <v>4</v>
      </c>
      <c r="Q5" s="134" t="s">
        <v>5</v>
      </c>
    </row>
    <row r="6" spans="1:17" s="6" customFormat="1" ht="15.75" customHeight="1">
      <c r="A6" s="129"/>
      <c r="B6" s="129"/>
      <c r="C6" s="129"/>
      <c r="D6" s="129"/>
      <c r="E6" s="129"/>
      <c r="F6" s="129"/>
      <c r="G6" s="129"/>
      <c r="H6" s="134"/>
      <c r="I6" s="134"/>
      <c r="J6" s="134"/>
      <c r="K6" s="134"/>
      <c r="L6" s="134"/>
      <c r="M6" s="134"/>
      <c r="N6" s="134"/>
      <c r="O6" s="134"/>
      <c r="P6" s="134" t="s">
        <v>4</v>
      </c>
      <c r="Q6" s="134"/>
    </row>
    <row r="7" spans="1:17" s="6" customFormat="1" ht="12">
      <c r="A7" s="131"/>
      <c r="B7" s="132"/>
      <c r="C7" s="132"/>
      <c r="D7" s="132"/>
      <c r="E7" s="132"/>
      <c r="F7" s="132"/>
      <c r="G7" s="133"/>
      <c r="H7" s="134" t="s">
        <v>10</v>
      </c>
      <c r="I7" s="134"/>
      <c r="J7" s="39" t="s">
        <v>11</v>
      </c>
      <c r="K7" s="134" t="s">
        <v>10</v>
      </c>
      <c r="L7" s="134"/>
      <c r="M7" s="39" t="s">
        <v>11</v>
      </c>
      <c r="N7" s="135" t="s">
        <v>10</v>
      </c>
      <c r="O7" s="136"/>
      <c r="P7" s="135" t="s">
        <v>11</v>
      </c>
      <c r="Q7" s="136"/>
    </row>
    <row r="8" spans="1:17" s="6" customFormat="1" ht="12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137">
        <v>6</v>
      </c>
      <c r="G8" s="137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</row>
    <row r="9" spans="1:1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274</v>
      </c>
      <c r="G9" s="53" t="s">
        <v>275</v>
      </c>
      <c r="H9" s="8">
        <v>157371048.26</v>
      </c>
      <c r="I9" s="8">
        <v>47500826.44</v>
      </c>
      <c r="J9" s="9">
        <v>30.18</v>
      </c>
      <c r="K9" s="8">
        <v>174189903.79</v>
      </c>
      <c r="L9" s="8">
        <v>35620902.8</v>
      </c>
      <c r="M9" s="9">
        <v>20.44</v>
      </c>
      <c r="N9" s="8">
        <v>-16818855.53</v>
      </c>
      <c r="O9" s="8">
        <v>11879923.64</v>
      </c>
      <c r="P9" s="9">
        <v>-10.68</v>
      </c>
      <c r="Q9" s="9">
        <v>25</v>
      </c>
    </row>
    <row r="10" spans="1:1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274</v>
      </c>
      <c r="G10" s="53" t="s">
        <v>276</v>
      </c>
      <c r="H10" s="8">
        <v>88439449.76</v>
      </c>
      <c r="I10" s="8">
        <v>28836716.54</v>
      </c>
      <c r="J10" s="9">
        <v>32.6</v>
      </c>
      <c r="K10" s="8">
        <v>96925676.63</v>
      </c>
      <c r="L10" s="8">
        <v>18715522.47</v>
      </c>
      <c r="M10" s="9">
        <v>19.3</v>
      </c>
      <c r="N10" s="8">
        <v>-8486226.87</v>
      </c>
      <c r="O10" s="8">
        <v>10121194.07</v>
      </c>
      <c r="P10" s="9">
        <v>-9.59</v>
      </c>
      <c r="Q10" s="9">
        <v>35.09</v>
      </c>
    </row>
    <row r="11" spans="1:1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274</v>
      </c>
      <c r="G11" s="53" t="s">
        <v>277</v>
      </c>
      <c r="H11" s="8">
        <v>109159476.61</v>
      </c>
      <c r="I11" s="8">
        <v>30352392.06</v>
      </c>
      <c r="J11" s="9">
        <v>27.8</v>
      </c>
      <c r="K11" s="8">
        <v>126499748.13</v>
      </c>
      <c r="L11" s="8">
        <v>31942687.67</v>
      </c>
      <c r="M11" s="9">
        <v>25.25</v>
      </c>
      <c r="N11" s="8">
        <v>-17340271.52</v>
      </c>
      <c r="O11" s="8">
        <v>-1590295.61</v>
      </c>
      <c r="P11" s="9">
        <v>-15.88</v>
      </c>
      <c r="Q11" s="9">
        <v>-5.23</v>
      </c>
    </row>
    <row r="12" spans="1:1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274</v>
      </c>
      <c r="G12" s="53" t="s">
        <v>278</v>
      </c>
      <c r="H12" s="8">
        <v>117853434.14</v>
      </c>
      <c r="I12" s="8">
        <v>28191149.28</v>
      </c>
      <c r="J12" s="9">
        <v>23.92</v>
      </c>
      <c r="K12" s="8">
        <v>143533382.3</v>
      </c>
      <c r="L12" s="8">
        <v>21441343.27</v>
      </c>
      <c r="M12" s="9">
        <v>14.93</v>
      </c>
      <c r="N12" s="8">
        <v>-25679948.16</v>
      </c>
      <c r="O12" s="8">
        <v>6749806.01</v>
      </c>
      <c r="P12" s="9">
        <v>-21.78</v>
      </c>
      <c r="Q12" s="9">
        <v>23.94</v>
      </c>
    </row>
    <row r="13" spans="1:1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274</v>
      </c>
      <c r="G13" s="53" t="s">
        <v>279</v>
      </c>
      <c r="H13" s="8">
        <v>170890544.69</v>
      </c>
      <c r="I13" s="8">
        <v>47922742.26</v>
      </c>
      <c r="J13" s="9">
        <v>28.04</v>
      </c>
      <c r="K13" s="8">
        <v>174131396.33</v>
      </c>
      <c r="L13" s="8">
        <v>38728047.58</v>
      </c>
      <c r="M13" s="9">
        <v>22.24</v>
      </c>
      <c r="N13" s="8">
        <v>-3240851.64</v>
      </c>
      <c r="O13" s="8">
        <v>9194694.68</v>
      </c>
      <c r="P13" s="9">
        <v>-1.89</v>
      </c>
      <c r="Q13" s="9">
        <v>19.18</v>
      </c>
    </row>
    <row r="14" spans="1:1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274</v>
      </c>
      <c r="G14" s="53" t="s">
        <v>280</v>
      </c>
      <c r="H14" s="8">
        <v>142619949.01</v>
      </c>
      <c r="I14" s="8">
        <v>41780551.5</v>
      </c>
      <c r="J14" s="9">
        <v>29.29</v>
      </c>
      <c r="K14" s="8">
        <v>145419949.01</v>
      </c>
      <c r="L14" s="8">
        <v>35368785.14</v>
      </c>
      <c r="M14" s="9">
        <v>24.32</v>
      </c>
      <c r="N14" s="8">
        <v>-2800000</v>
      </c>
      <c r="O14" s="8">
        <v>6411766.36</v>
      </c>
      <c r="P14" s="9">
        <v>-1.96</v>
      </c>
      <c r="Q14" s="9">
        <v>15.34</v>
      </c>
    </row>
    <row r="15" spans="1:1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274</v>
      </c>
      <c r="G15" s="53" t="s">
        <v>281</v>
      </c>
      <c r="H15" s="8">
        <v>155207914.68</v>
      </c>
      <c r="I15" s="8">
        <v>48538678.85</v>
      </c>
      <c r="J15" s="9">
        <v>31.27</v>
      </c>
      <c r="K15" s="8">
        <v>168685213.09</v>
      </c>
      <c r="L15" s="8">
        <v>37852615.33</v>
      </c>
      <c r="M15" s="9">
        <v>22.43</v>
      </c>
      <c r="N15" s="8">
        <v>-13477298.41</v>
      </c>
      <c r="O15" s="8">
        <v>10686063.52</v>
      </c>
      <c r="P15" s="9">
        <v>-8.68</v>
      </c>
      <c r="Q15" s="9">
        <v>22.01</v>
      </c>
    </row>
    <row r="16" spans="1:1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274</v>
      </c>
      <c r="G16" s="53" t="s">
        <v>282</v>
      </c>
      <c r="H16" s="8">
        <v>109494040.82</v>
      </c>
      <c r="I16" s="8">
        <v>29483103.09</v>
      </c>
      <c r="J16" s="9">
        <v>26.92</v>
      </c>
      <c r="K16" s="8">
        <v>109012084.58</v>
      </c>
      <c r="L16" s="8">
        <v>22468349.88</v>
      </c>
      <c r="M16" s="9">
        <v>20.61</v>
      </c>
      <c r="N16" s="8">
        <v>481956.24</v>
      </c>
      <c r="O16" s="8">
        <v>7014753.21</v>
      </c>
      <c r="P16" s="9">
        <v>0.44</v>
      </c>
      <c r="Q16" s="9">
        <v>23.79</v>
      </c>
    </row>
    <row r="17" spans="1:1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274</v>
      </c>
      <c r="G17" s="53" t="s">
        <v>283</v>
      </c>
      <c r="H17" s="8">
        <v>357460040.6</v>
      </c>
      <c r="I17" s="8">
        <v>96355275.71</v>
      </c>
      <c r="J17" s="9">
        <v>26.95</v>
      </c>
      <c r="K17" s="8">
        <v>379915655.5</v>
      </c>
      <c r="L17" s="8">
        <v>81623250.43</v>
      </c>
      <c r="M17" s="9">
        <v>21.48</v>
      </c>
      <c r="N17" s="8">
        <v>-22455614.9</v>
      </c>
      <c r="O17" s="8">
        <v>14732025.28</v>
      </c>
      <c r="P17" s="9">
        <v>-6.28</v>
      </c>
      <c r="Q17" s="9">
        <v>15.28</v>
      </c>
    </row>
    <row r="18" spans="1:1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274</v>
      </c>
      <c r="G18" s="53" t="s">
        <v>284</v>
      </c>
      <c r="H18" s="8">
        <v>105442965.77</v>
      </c>
      <c r="I18" s="8">
        <v>26952700.48</v>
      </c>
      <c r="J18" s="9">
        <v>25.56</v>
      </c>
      <c r="K18" s="8">
        <v>111401411.61</v>
      </c>
      <c r="L18" s="8">
        <v>20585505.71</v>
      </c>
      <c r="M18" s="9">
        <v>18.47</v>
      </c>
      <c r="N18" s="8">
        <v>-5958445.84</v>
      </c>
      <c r="O18" s="8">
        <v>6367194.77</v>
      </c>
      <c r="P18" s="9">
        <v>-5.65</v>
      </c>
      <c r="Q18" s="9">
        <v>23.62</v>
      </c>
    </row>
    <row r="19" spans="1:1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274</v>
      </c>
      <c r="G19" s="53" t="s">
        <v>285</v>
      </c>
      <c r="H19" s="8">
        <v>38131895.37</v>
      </c>
      <c r="I19" s="8">
        <v>7917123.65</v>
      </c>
      <c r="J19" s="9">
        <v>20.76</v>
      </c>
      <c r="K19" s="8">
        <v>39252642.78</v>
      </c>
      <c r="L19" s="8">
        <v>7196024.67</v>
      </c>
      <c r="M19" s="9">
        <v>18.33</v>
      </c>
      <c r="N19" s="8">
        <v>-1120747.41</v>
      </c>
      <c r="O19" s="8">
        <v>721098.98</v>
      </c>
      <c r="P19" s="9">
        <v>-2.93</v>
      </c>
      <c r="Q19" s="9">
        <v>9.1</v>
      </c>
    </row>
    <row r="20" spans="1:1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274</v>
      </c>
      <c r="G20" s="53" t="s">
        <v>286</v>
      </c>
      <c r="H20" s="8">
        <v>20471764.8</v>
      </c>
      <c r="I20" s="8">
        <v>7116119.87</v>
      </c>
      <c r="J20" s="9">
        <v>34.76</v>
      </c>
      <c r="K20" s="8">
        <v>21506244.69</v>
      </c>
      <c r="L20" s="8">
        <v>6892151.37</v>
      </c>
      <c r="M20" s="9">
        <v>32.04</v>
      </c>
      <c r="N20" s="8">
        <v>-1034479.89</v>
      </c>
      <c r="O20" s="8">
        <v>223968.5</v>
      </c>
      <c r="P20" s="9">
        <v>-5.05</v>
      </c>
      <c r="Q20" s="9">
        <v>3.14</v>
      </c>
    </row>
    <row r="21" spans="1:1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274</v>
      </c>
      <c r="G21" s="53" t="s">
        <v>287</v>
      </c>
      <c r="H21" s="8">
        <v>240283709.84</v>
      </c>
      <c r="I21" s="8">
        <v>64496758.87</v>
      </c>
      <c r="J21" s="9">
        <v>26.84</v>
      </c>
      <c r="K21" s="8">
        <v>249369017.22</v>
      </c>
      <c r="L21" s="8">
        <v>52194526.22</v>
      </c>
      <c r="M21" s="9">
        <v>20.93</v>
      </c>
      <c r="N21" s="8">
        <v>-9085307.38</v>
      </c>
      <c r="O21" s="8">
        <v>12302232.65</v>
      </c>
      <c r="P21" s="9">
        <v>-3.78</v>
      </c>
      <c r="Q21" s="9">
        <v>19.07</v>
      </c>
    </row>
    <row r="22" spans="1:1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274</v>
      </c>
      <c r="G22" s="53" t="s">
        <v>288</v>
      </c>
      <c r="H22" s="8">
        <v>41888860.89</v>
      </c>
      <c r="I22" s="8">
        <v>10658832.2</v>
      </c>
      <c r="J22" s="9">
        <v>25.44</v>
      </c>
      <c r="K22" s="8">
        <v>44034860.89</v>
      </c>
      <c r="L22" s="8">
        <v>10327876.73</v>
      </c>
      <c r="M22" s="9">
        <v>23.45</v>
      </c>
      <c r="N22" s="8">
        <v>-2146000</v>
      </c>
      <c r="O22" s="8">
        <v>330955.47</v>
      </c>
      <c r="P22" s="9">
        <v>-5.12</v>
      </c>
      <c r="Q22" s="9">
        <v>3.1</v>
      </c>
    </row>
    <row r="23" spans="1:1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274</v>
      </c>
      <c r="G23" s="53" t="s">
        <v>289</v>
      </c>
      <c r="H23" s="8">
        <v>128713970.74</v>
      </c>
      <c r="I23" s="8">
        <v>32330818.75</v>
      </c>
      <c r="J23" s="9">
        <v>25.11</v>
      </c>
      <c r="K23" s="8">
        <v>133866981.84</v>
      </c>
      <c r="L23" s="8">
        <v>27088961.51</v>
      </c>
      <c r="M23" s="9">
        <v>20.23</v>
      </c>
      <c r="N23" s="8">
        <v>-5153011.1</v>
      </c>
      <c r="O23" s="8">
        <v>5241857.24</v>
      </c>
      <c r="P23" s="9">
        <v>-4</v>
      </c>
      <c r="Q23" s="9">
        <v>16.21</v>
      </c>
    </row>
    <row r="24" spans="1:1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274</v>
      </c>
      <c r="G24" s="53" t="s">
        <v>290</v>
      </c>
      <c r="H24" s="8">
        <v>83292007.95</v>
      </c>
      <c r="I24" s="8">
        <v>20462280.18</v>
      </c>
      <c r="J24" s="9">
        <v>24.56</v>
      </c>
      <c r="K24" s="8">
        <v>87598058.27</v>
      </c>
      <c r="L24" s="8">
        <v>17732773.39</v>
      </c>
      <c r="M24" s="9">
        <v>20.24</v>
      </c>
      <c r="N24" s="8">
        <v>-4306050.32</v>
      </c>
      <c r="O24" s="8">
        <v>2729506.79</v>
      </c>
      <c r="P24" s="9">
        <v>-5.16</v>
      </c>
      <c r="Q24" s="9">
        <v>13.33</v>
      </c>
    </row>
    <row r="25" spans="1:1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274</v>
      </c>
      <c r="G25" s="53" t="s">
        <v>291</v>
      </c>
      <c r="H25" s="8">
        <v>32090556</v>
      </c>
      <c r="I25" s="8">
        <v>8730180.45</v>
      </c>
      <c r="J25" s="9">
        <v>27.2</v>
      </c>
      <c r="K25" s="8">
        <v>38194363.64</v>
      </c>
      <c r="L25" s="8">
        <v>6645347.45</v>
      </c>
      <c r="M25" s="9">
        <v>17.39</v>
      </c>
      <c r="N25" s="8">
        <v>-6103807.64</v>
      </c>
      <c r="O25" s="8">
        <v>2084833</v>
      </c>
      <c r="P25" s="9">
        <v>-19.02</v>
      </c>
      <c r="Q25" s="9">
        <v>23.88</v>
      </c>
    </row>
    <row r="26" spans="1:1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274</v>
      </c>
      <c r="G26" s="53" t="s">
        <v>292</v>
      </c>
      <c r="H26" s="8">
        <v>34888798.05</v>
      </c>
      <c r="I26" s="8">
        <v>12789289.28</v>
      </c>
      <c r="J26" s="9">
        <v>36.65</v>
      </c>
      <c r="K26" s="8">
        <v>37247895.05</v>
      </c>
      <c r="L26" s="8">
        <v>12081978.38</v>
      </c>
      <c r="M26" s="9">
        <v>32.43</v>
      </c>
      <c r="N26" s="8">
        <v>-2359097</v>
      </c>
      <c r="O26" s="8">
        <v>707310.9</v>
      </c>
      <c r="P26" s="9">
        <v>-6.76</v>
      </c>
      <c r="Q26" s="9">
        <v>5.53</v>
      </c>
    </row>
    <row r="27" spans="1:1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274</v>
      </c>
      <c r="G27" s="53" t="s">
        <v>292</v>
      </c>
      <c r="H27" s="8">
        <v>30804439.42</v>
      </c>
      <c r="I27" s="8">
        <v>7141697.94</v>
      </c>
      <c r="J27" s="9">
        <v>23.18</v>
      </c>
      <c r="K27" s="8">
        <v>35630815.09</v>
      </c>
      <c r="L27" s="8">
        <v>5967236.66</v>
      </c>
      <c r="M27" s="9">
        <v>16.74</v>
      </c>
      <c r="N27" s="8">
        <v>-4826375.67</v>
      </c>
      <c r="O27" s="8">
        <v>1174461.28</v>
      </c>
      <c r="P27" s="9">
        <v>-15.66</v>
      </c>
      <c r="Q27" s="9">
        <v>16.44</v>
      </c>
    </row>
    <row r="28" spans="1:1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274</v>
      </c>
      <c r="G28" s="53" t="s">
        <v>293</v>
      </c>
      <c r="H28" s="8">
        <v>27162323.93</v>
      </c>
      <c r="I28" s="8">
        <v>5431464.07</v>
      </c>
      <c r="J28" s="9">
        <v>19.99</v>
      </c>
      <c r="K28" s="8">
        <v>29102711.73</v>
      </c>
      <c r="L28" s="8">
        <v>4580523.26</v>
      </c>
      <c r="M28" s="9">
        <v>15.73</v>
      </c>
      <c r="N28" s="8">
        <v>-1940387.8</v>
      </c>
      <c r="O28" s="8">
        <v>850940.81</v>
      </c>
      <c r="P28" s="9">
        <v>-7.14</v>
      </c>
      <c r="Q28" s="9">
        <v>15.66</v>
      </c>
    </row>
    <row r="29" spans="1:1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274</v>
      </c>
      <c r="G29" s="53" t="s">
        <v>294</v>
      </c>
      <c r="H29" s="8">
        <v>42388752</v>
      </c>
      <c r="I29" s="8">
        <v>8381285.37</v>
      </c>
      <c r="J29" s="9">
        <v>19.77</v>
      </c>
      <c r="K29" s="8">
        <v>45087038</v>
      </c>
      <c r="L29" s="8">
        <v>4985735.42</v>
      </c>
      <c r="M29" s="9">
        <v>11.05</v>
      </c>
      <c r="N29" s="8">
        <v>-2698286</v>
      </c>
      <c r="O29" s="8">
        <v>3395549.95</v>
      </c>
      <c r="P29" s="9">
        <v>-6.36</v>
      </c>
      <c r="Q29" s="9">
        <v>40.51</v>
      </c>
    </row>
    <row r="30" spans="1:1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274</v>
      </c>
      <c r="G30" s="53" t="s">
        <v>295</v>
      </c>
      <c r="H30" s="8">
        <v>20192570.08</v>
      </c>
      <c r="I30" s="8">
        <v>4907862.45</v>
      </c>
      <c r="J30" s="9">
        <v>24.3</v>
      </c>
      <c r="K30" s="8">
        <v>22945221.92</v>
      </c>
      <c r="L30" s="8">
        <v>3778514.62</v>
      </c>
      <c r="M30" s="9">
        <v>16.46</v>
      </c>
      <c r="N30" s="8">
        <v>-2752651.84</v>
      </c>
      <c r="O30" s="8">
        <v>1129347.83</v>
      </c>
      <c r="P30" s="9">
        <v>-13.63</v>
      </c>
      <c r="Q30" s="9">
        <v>23.01</v>
      </c>
    </row>
    <row r="31" spans="1:1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274</v>
      </c>
      <c r="G31" s="53" t="s">
        <v>296</v>
      </c>
      <c r="H31" s="8">
        <v>23818625.67</v>
      </c>
      <c r="I31" s="8">
        <v>5020337.15</v>
      </c>
      <c r="J31" s="9">
        <v>21.07</v>
      </c>
      <c r="K31" s="8">
        <v>28580382.84</v>
      </c>
      <c r="L31" s="8">
        <v>4655577.81</v>
      </c>
      <c r="M31" s="9">
        <v>16.28</v>
      </c>
      <c r="N31" s="8">
        <v>-4761757.17</v>
      </c>
      <c r="O31" s="8">
        <v>364759.34</v>
      </c>
      <c r="P31" s="9">
        <v>-19.99</v>
      </c>
      <c r="Q31" s="9">
        <v>7.26</v>
      </c>
    </row>
    <row r="32" spans="1:1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274</v>
      </c>
      <c r="G32" s="53" t="s">
        <v>297</v>
      </c>
      <c r="H32" s="8">
        <v>93590579.22</v>
      </c>
      <c r="I32" s="8">
        <v>25773268.45</v>
      </c>
      <c r="J32" s="9">
        <v>27.53</v>
      </c>
      <c r="K32" s="8">
        <v>106732983.67</v>
      </c>
      <c r="L32" s="8">
        <v>16330534.36</v>
      </c>
      <c r="M32" s="9">
        <v>15.3</v>
      </c>
      <c r="N32" s="8">
        <v>-13142404.45</v>
      </c>
      <c r="O32" s="8">
        <v>9442734.09</v>
      </c>
      <c r="P32" s="9">
        <v>-14.04</v>
      </c>
      <c r="Q32" s="9">
        <v>36.63</v>
      </c>
    </row>
    <row r="33" spans="1:1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274</v>
      </c>
      <c r="G33" s="53" t="s">
        <v>298</v>
      </c>
      <c r="H33" s="8">
        <v>21497975.9</v>
      </c>
      <c r="I33" s="8">
        <v>5889360.73</v>
      </c>
      <c r="J33" s="9">
        <v>27.39</v>
      </c>
      <c r="K33" s="8">
        <v>23897975.9</v>
      </c>
      <c r="L33" s="8">
        <v>5682010.92</v>
      </c>
      <c r="M33" s="9">
        <v>23.77</v>
      </c>
      <c r="N33" s="8">
        <v>-2400000</v>
      </c>
      <c r="O33" s="8">
        <v>207349.81</v>
      </c>
      <c r="P33" s="9">
        <v>-11.16</v>
      </c>
      <c r="Q33" s="9">
        <v>3.52</v>
      </c>
    </row>
    <row r="34" spans="1:1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274</v>
      </c>
      <c r="G34" s="53" t="s">
        <v>275</v>
      </c>
      <c r="H34" s="8">
        <v>101859488.33</v>
      </c>
      <c r="I34" s="8">
        <v>30008423.6</v>
      </c>
      <c r="J34" s="9">
        <v>29.46</v>
      </c>
      <c r="K34" s="8">
        <v>113967328.33</v>
      </c>
      <c r="L34" s="8">
        <v>27620993.63</v>
      </c>
      <c r="M34" s="9">
        <v>24.23</v>
      </c>
      <c r="N34" s="8">
        <v>-12107840</v>
      </c>
      <c r="O34" s="8">
        <v>2387429.97</v>
      </c>
      <c r="P34" s="9">
        <v>-11.88</v>
      </c>
      <c r="Q34" s="9">
        <v>7.95</v>
      </c>
    </row>
    <row r="35" spans="1:1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274</v>
      </c>
      <c r="G35" s="53" t="s">
        <v>299</v>
      </c>
      <c r="H35" s="8">
        <v>43947141.14</v>
      </c>
      <c r="I35" s="8">
        <v>8290958.47</v>
      </c>
      <c r="J35" s="9">
        <v>18.86</v>
      </c>
      <c r="K35" s="8">
        <v>47825998.92</v>
      </c>
      <c r="L35" s="8">
        <v>8150029.2</v>
      </c>
      <c r="M35" s="9">
        <v>17.04</v>
      </c>
      <c r="N35" s="8">
        <v>-3878857.78</v>
      </c>
      <c r="O35" s="8">
        <v>140929.27</v>
      </c>
      <c r="P35" s="9">
        <v>-8.82</v>
      </c>
      <c r="Q35" s="9">
        <v>1.69</v>
      </c>
    </row>
    <row r="36" spans="1:1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274</v>
      </c>
      <c r="G36" s="53" t="s">
        <v>300</v>
      </c>
      <c r="H36" s="8">
        <v>58048975.39</v>
      </c>
      <c r="I36" s="8">
        <v>13532781.78</v>
      </c>
      <c r="J36" s="9">
        <v>23.31</v>
      </c>
      <c r="K36" s="8">
        <v>65544080.14</v>
      </c>
      <c r="L36" s="8">
        <v>9866335.58</v>
      </c>
      <c r="M36" s="9">
        <v>15.05</v>
      </c>
      <c r="N36" s="8">
        <v>-7495104.75</v>
      </c>
      <c r="O36" s="8">
        <v>3666446.2</v>
      </c>
      <c r="P36" s="9">
        <v>-12.91</v>
      </c>
      <c r="Q36" s="9">
        <v>27.09</v>
      </c>
    </row>
    <row r="37" spans="1:1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274</v>
      </c>
      <c r="G37" s="53" t="s">
        <v>301</v>
      </c>
      <c r="H37" s="8">
        <v>28106810.11</v>
      </c>
      <c r="I37" s="8">
        <v>6110921.72</v>
      </c>
      <c r="J37" s="9">
        <v>21.74</v>
      </c>
      <c r="K37" s="8">
        <v>31874793</v>
      </c>
      <c r="L37" s="8">
        <v>4513436.87</v>
      </c>
      <c r="M37" s="9">
        <v>14.15</v>
      </c>
      <c r="N37" s="8">
        <v>-3767982.89</v>
      </c>
      <c r="O37" s="8">
        <v>1597484.85</v>
      </c>
      <c r="P37" s="9">
        <v>-13.4</v>
      </c>
      <c r="Q37" s="9">
        <v>26.14</v>
      </c>
    </row>
    <row r="38" spans="1:1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274</v>
      </c>
      <c r="G38" s="53" t="s">
        <v>302</v>
      </c>
      <c r="H38" s="8">
        <v>91256058.11</v>
      </c>
      <c r="I38" s="8">
        <v>22218154.69</v>
      </c>
      <c r="J38" s="9">
        <v>24.34</v>
      </c>
      <c r="K38" s="8">
        <v>101575058.11</v>
      </c>
      <c r="L38" s="8">
        <v>17178618.25</v>
      </c>
      <c r="M38" s="9">
        <v>16.91</v>
      </c>
      <c r="N38" s="8">
        <v>-10319000</v>
      </c>
      <c r="O38" s="8">
        <v>5039536.44</v>
      </c>
      <c r="P38" s="9">
        <v>-11.3</v>
      </c>
      <c r="Q38" s="9">
        <v>22.68</v>
      </c>
    </row>
    <row r="39" spans="1:1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274</v>
      </c>
      <c r="G39" s="53" t="s">
        <v>303</v>
      </c>
      <c r="H39" s="8">
        <v>54650476.81</v>
      </c>
      <c r="I39" s="8">
        <v>13681888.26</v>
      </c>
      <c r="J39" s="9">
        <v>25.03</v>
      </c>
      <c r="K39" s="8">
        <v>58310476.81</v>
      </c>
      <c r="L39" s="8">
        <v>11410788.57</v>
      </c>
      <c r="M39" s="9">
        <v>19.56</v>
      </c>
      <c r="N39" s="8">
        <v>-3660000</v>
      </c>
      <c r="O39" s="8">
        <v>2271099.69</v>
      </c>
      <c r="P39" s="9">
        <v>-6.69</v>
      </c>
      <c r="Q39" s="9">
        <v>16.59</v>
      </c>
    </row>
    <row r="40" spans="1:1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274</v>
      </c>
      <c r="G40" s="53" t="s">
        <v>304</v>
      </c>
      <c r="H40" s="8">
        <v>31984555.71</v>
      </c>
      <c r="I40" s="8">
        <v>4384607.67</v>
      </c>
      <c r="J40" s="9">
        <v>13.7</v>
      </c>
      <c r="K40" s="8">
        <v>33726655.71</v>
      </c>
      <c r="L40" s="8">
        <v>3865614.5</v>
      </c>
      <c r="M40" s="9">
        <v>11.46</v>
      </c>
      <c r="N40" s="8">
        <v>-1742100</v>
      </c>
      <c r="O40" s="8">
        <v>518993.17</v>
      </c>
      <c r="P40" s="9">
        <v>-5.44</v>
      </c>
      <c r="Q40" s="9">
        <v>11.83</v>
      </c>
    </row>
    <row r="41" spans="1:1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274</v>
      </c>
      <c r="G41" s="53" t="s">
        <v>305</v>
      </c>
      <c r="H41" s="8">
        <v>64839756.46</v>
      </c>
      <c r="I41" s="8">
        <v>16742157.11</v>
      </c>
      <c r="J41" s="9">
        <v>25.82</v>
      </c>
      <c r="K41" s="8">
        <v>75559038.27</v>
      </c>
      <c r="L41" s="8">
        <v>15039619.13</v>
      </c>
      <c r="M41" s="9">
        <v>19.9</v>
      </c>
      <c r="N41" s="8">
        <v>-10719281.81</v>
      </c>
      <c r="O41" s="8">
        <v>1702537.98</v>
      </c>
      <c r="P41" s="9">
        <v>-16.53</v>
      </c>
      <c r="Q41" s="9">
        <v>10.16</v>
      </c>
    </row>
    <row r="42" spans="1:17" ht="12.75">
      <c r="A42" s="34">
        <v>6</v>
      </c>
      <c r="B42" s="34">
        <v>13</v>
      </c>
      <c r="C42" s="34">
        <v>1</v>
      </c>
      <c r="D42" s="35">
        <v>2</v>
      </c>
      <c r="E42" s="36"/>
      <c r="F42" s="7" t="s">
        <v>274</v>
      </c>
      <c r="G42" s="53" t="s">
        <v>306</v>
      </c>
      <c r="H42" s="8">
        <v>55529138.99</v>
      </c>
      <c r="I42" s="8">
        <v>6668269.87</v>
      </c>
      <c r="J42" s="9">
        <v>12</v>
      </c>
      <c r="K42" s="8">
        <v>59305506.75</v>
      </c>
      <c r="L42" s="8">
        <v>5459952.83</v>
      </c>
      <c r="M42" s="9">
        <v>9.2</v>
      </c>
      <c r="N42" s="8">
        <v>-3776367.76</v>
      </c>
      <c r="O42" s="8">
        <v>1208317.04</v>
      </c>
      <c r="P42" s="9">
        <v>-6.8</v>
      </c>
      <c r="Q42" s="9">
        <v>18.12</v>
      </c>
    </row>
    <row r="43" spans="1:17" ht="12.75">
      <c r="A43" s="34">
        <v>6</v>
      </c>
      <c r="B43" s="34">
        <v>4</v>
      </c>
      <c r="C43" s="34">
        <v>2</v>
      </c>
      <c r="D43" s="35">
        <v>2</v>
      </c>
      <c r="E43" s="36"/>
      <c r="F43" s="7" t="s">
        <v>274</v>
      </c>
      <c r="G43" s="53" t="s">
        <v>307</v>
      </c>
      <c r="H43" s="8">
        <v>33865507.68</v>
      </c>
      <c r="I43" s="8">
        <v>8648405.84</v>
      </c>
      <c r="J43" s="9">
        <v>25.53</v>
      </c>
      <c r="K43" s="8">
        <v>37204451.68</v>
      </c>
      <c r="L43" s="8">
        <v>6592675.63</v>
      </c>
      <c r="M43" s="9">
        <v>17.72</v>
      </c>
      <c r="N43" s="8">
        <v>-3338944</v>
      </c>
      <c r="O43" s="8">
        <v>2055730.21</v>
      </c>
      <c r="P43" s="9">
        <v>-9.85</v>
      </c>
      <c r="Q43" s="9">
        <v>23.77</v>
      </c>
    </row>
    <row r="44" spans="1:17" ht="12.75">
      <c r="A44" s="34">
        <v>6</v>
      </c>
      <c r="B44" s="34">
        <v>3</v>
      </c>
      <c r="C44" s="34">
        <v>4</v>
      </c>
      <c r="D44" s="35">
        <v>2</v>
      </c>
      <c r="E44" s="36"/>
      <c r="F44" s="7" t="s">
        <v>274</v>
      </c>
      <c r="G44" s="53" t="s">
        <v>308</v>
      </c>
      <c r="H44" s="8">
        <v>62330502.69</v>
      </c>
      <c r="I44" s="8">
        <v>9592239.25</v>
      </c>
      <c r="J44" s="9">
        <v>15.38</v>
      </c>
      <c r="K44" s="8">
        <v>65040703.89</v>
      </c>
      <c r="L44" s="8">
        <v>7644575.28</v>
      </c>
      <c r="M44" s="9">
        <v>11.75</v>
      </c>
      <c r="N44" s="8">
        <v>-2710201.2</v>
      </c>
      <c r="O44" s="8">
        <v>1947663.97</v>
      </c>
      <c r="P44" s="9">
        <v>-4.34</v>
      </c>
      <c r="Q44" s="9">
        <v>20.3</v>
      </c>
    </row>
    <row r="45" spans="1:17" ht="12.75">
      <c r="A45" s="34">
        <v>6</v>
      </c>
      <c r="B45" s="34">
        <v>1</v>
      </c>
      <c r="C45" s="34">
        <v>4</v>
      </c>
      <c r="D45" s="35">
        <v>2</v>
      </c>
      <c r="E45" s="36"/>
      <c r="F45" s="7" t="s">
        <v>274</v>
      </c>
      <c r="G45" s="53" t="s">
        <v>309</v>
      </c>
      <c r="H45" s="8">
        <v>35024574.11</v>
      </c>
      <c r="I45" s="8">
        <v>9657538.36</v>
      </c>
      <c r="J45" s="9">
        <v>27.57</v>
      </c>
      <c r="K45" s="8">
        <v>38703990.72</v>
      </c>
      <c r="L45" s="8">
        <v>7549865.68</v>
      </c>
      <c r="M45" s="9">
        <v>19.5</v>
      </c>
      <c r="N45" s="8">
        <v>-3679416.61</v>
      </c>
      <c r="O45" s="8">
        <v>2107672.68</v>
      </c>
      <c r="P45" s="9">
        <v>-10.5</v>
      </c>
      <c r="Q45" s="9">
        <v>21.82</v>
      </c>
    </row>
    <row r="46" spans="1:17" ht="12.75">
      <c r="A46" s="34">
        <v>6</v>
      </c>
      <c r="B46" s="34">
        <v>3</v>
      </c>
      <c r="C46" s="34">
        <v>5</v>
      </c>
      <c r="D46" s="35">
        <v>2</v>
      </c>
      <c r="E46" s="36"/>
      <c r="F46" s="7" t="s">
        <v>274</v>
      </c>
      <c r="G46" s="53" t="s">
        <v>310</v>
      </c>
      <c r="H46" s="8">
        <v>25805796.19</v>
      </c>
      <c r="I46" s="8">
        <v>3589881.72</v>
      </c>
      <c r="J46" s="9">
        <v>13.91</v>
      </c>
      <c r="K46" s="8">
        <v>30254322.72</v>
      </c>
      <c r="L46" s="8">
        <v>2766883.81</v>
      </c>
      <c r="M46" s="9">
        <v>9.14</v>
      </c>
      <c r="N46" s="8">
        <v>-4448526.53</v>
      </c>
      <c r="O46" s="8">
        <v>822997.91</v>
      </c>
      <c r="P46" s="9">
        <v>-17.23</v>
      </c>
      <c r="Q46" s="9">
        <v>22.92</v>
      </c>
    </row>
    <row r="47" spans="1:17" ht="12.75">
      <c r="A47" s="34">
        <v>6</v>
      </c>
      <c r="B47" s="34">
        <v>7</v>
      </c>
      <c r="C47" s="34">
        <v>3</v>
      </c>
      <c r="D47" s="35">
        <v>2</v>
      </c>
      <c r="E47" s="36"/>
      <c r="F47" s="7" t="s">
        <v>274</v>
      </c>
      <c r="G47" s="53" t="s">
        <v>311</v>
      </c>
      <c r="H47" s="8">
        <v>32889084.82</v>
      </c>
      <c r="I47" s="8">
        <v>8204254.14</v>
      </c>
      <c r="J47" s="9">
        <v>24.94</v>
      </c>
      <c r="K47" s="8">
        <v>33216784.82</v>
      </c>
      <c r="L47" s="8">
        <v>6265909.65</v>
      </c>
      <c r="M47" s="9">
        <v>18.86</v>
      </c>
      <c r="N47" s="8">
        <v>-327700</v>
      </c>
      <c r="O47" s="8">
        <v>1938344.49</v>
      </c>
      <c r="P47" s="9">
        <v>-0.99</v>
      </c>
      <c r="Q47" s="9">
        <v>23.62</v>
      </c>
    </row>
    <row r="48" spans="1:17" ht="12.75">
      <c r="A48" s="34">
        <v>6</v>
      </c>
      <c r="B48" s="34">
        <v>5</v>
      </c>
      <c r="C48" s="34">
        <v>3</v>
      </c>
      <c r="D48" s="35">
        <v>2</v>
      </c>
      <c r="E48" s="36"/>
      <c r="F48" s="7" t="s">
        <v>274</v>
      </c>
      <c r="G48" s="53" t="s">
        <v>312</v>
      </c>
      <c r="H48" s="8">
        <v>52374736.41</v>
      </c>
      <c r="I48" s="8">
        <v>9975409.25</v>
      </c>
      <c r="J48" s="9">
        <v>19.04</v>
      </c>
      <c r="K48" s="8">
        <v>57750923.41</v>
      </c>
      <c r="L48" s="8">
        <v>7510871.91</v>
      </c>
      <c r="M48" s="9">
        <v>13</v>
      </c>
      <c r="N48" s="8">
        <v>-5376187</v>
      </c>
      <c r="O48" s="8">
        <v>2464537.34</v>
      </c>
      <c r="P48" s="9">
        <v>-10.26</v>
      </c>
      <c r="Q48" s="9">
        <v>24.7</v>
      </c>
    </row>
    <row r="49" spans="1:17" ht="12.75">
      <c r="A49" s="34">
        <v>6</v>
      </c>
      <c r="B49" s="34">
        <v>6</v>
      </c>
      <c r="C49" s="34">
        <v>2</v>
      </c>
      <c r="D49" s="35">
        <v>2</v>
      </c>
      <c r="E49" s="36"/>
      <c r="F49" s="7" t="s">
        <v>274</v>
      </c>
      <c r="G49" s="53" t="s">
        <v>313</v>
      </c>
      <c r="H49" s="8">
        <v>31198876.04</v>
      </c>
      <c r="I49" s="8">
        <v>8589678.91</v>
      </c>
      <c r="J49" s="9">
        <v>27.53</v>
      </c>
      <c r="K49" s="8">
        <v>33360962.53</v>
      </c>
      <c r="L49" s="8">
        <v>7038929.73</v>
      </c>
      <c r="M49" s="9">
        <v>21.09</v>
      </c>
      <c r="N49" s="8">
        <v>-2162086.49</v>
      </c>
      <c r="O49" s="8">
        <v>1550749.18</v>
      </c>
      <c r="P49" s="9">
        <v>-6.93</v>
      </c>
      <c r="Q49" s="9">
        <v>18.05</v>
      </c>
    </row>
    <row r="50" spans="1:17" ht="12.75">
      <c r="A50" s="34">
        <v>6</v>
      </c>
      <c r="B50" s="34">
        <v>8</v>
      </c>
      <c r="C50" s="34">
        <v>3</v>
      </c>
      <c r="D50" s="35">
        <v>2</v>
      </c>
      <c r="E50" s="36"/>
      <c r="F50" s="7" t="s">
        <v>274</v>
      </c>
      <c r="G50" s="53" t="s">
        <v>314</v>
      </c>
      <c r="H50" s="8">
        <v>41248959.16</v>
      </c>
      <c r="I50" s="8">
        <v>14144090.3</v>
      </c>
      <c r="J50" s="9">
        <v>34.28</v>
      </c>
      <c r="K50" s="8">
        <v>47984774.82</v>
      </c>
      <c r="L50" s="8">
        <v>12703025.34</v>
      </c>
      <c r="M50" s="9">
        <v>26.47</v>
      </c>
      <c r="N50" s="8">
        <v>-6735815.66</v>
      </c>
      <c r="O50" s="8">
        <v>1441064.96</v>
      </c>
      <c r="P50" s="9">
        <v>-16.32</v>
      </c>
      <c r="Q50" s="9">
        <v>10.18</v>
      </c>
    </row>
    <row r="51" spans="1:17" ht="12.75">
      <c r="A51" s="34">
        <v>6</v>
      </c>
      <c r="B51" s="34">
        <v>9</v>
      </c>
      <c r="C51" s="34">
        <v>4</v>
      </c>
      <c r="D51" s="35">
        <v>2</v>
      </c>
      <c r="E51" s="36"/>
      <c r="F51" s="7" t="s">
        <v>274</v>
      </c>
      <c r="G51" s="53" t="s">
        <v>315</v>
      </c>
      <c r="H51" s="8">
        <v>69416866.05</v>
      </c>
      <c r="I51" s="8">
        <v>16213854.03</v>
      </c>
      <c r="J51" s="9">
        <v>23.35</v>
      </c>
      <c r="K51" s="8">
        <v>75036727.81</v>
      </c>
      <c r="L51" s="8">
        <v>10930898.2</v>
      </c>
      <c r="M51" s="9">
        <v>14.56</v>
      </c>
      <c r="N51" s="8">
        <v>-5619861.76</v>
      </c>
      <c r="O51" s="8">
        <v>5282955.83</v>
      </c>
      <c r="P51" s="9">
        <v>-8.09</v>
      </c>
      <c r="Q51" s="9">
        <v>32.58</v>
      </c>
    </row>
    <row r="52" spans="1:17" ht="12.75">
      <c r="A52" s="34">
        <v>6</v>
      </c>
      <c r="B52" s="34">
        <v>9</v>
      </c>
      <c r="C52" s="34">
        <v>5</v>
      </c>
      <c r="D52" s="35">
        <v>2</v>
      </c>
      <c r="E52" s="36"/>
      <c r="F52" s="7" t="s">
        <v>274</v>
      </c>
      <c r="G52" s="53" t="s">
        <v>316</v>
      </c>
      <c r="H52" s="8">
        <v>102158489.79</v>
      </c>
      <c r="I52" s="8">
        <v>28534338.94</v>
      </c>
      <c r="J52" s="9">
        <v>27.93</v>
      </c>
      <c r="K52" s="8">
        <v>111065530.79</v>
      </c>
      <c r="L52" s="8">
        <v>29316319.12</v>
      </c>
      <c r="M52" s="9">
        <v>26.39</v>
      </c>
      <c r="N52" s="8">
        <v>-8907041</v>
      </c>
      <c r="O52" s="8">
        <v>-781980.18</v>
      </c>
      <c r="P52" s="9">
        <v>-8.71</v>
      </c>
      <c r="Q52" s="9">
        <v>-2.74</v>
      </c>
    </row>
    <row r="53" spans="1:17" ht="12.75">
      <c r="A53" s="34">
        <v>6</v>
      </c>
      <c r="B53" s="34">
        <v>5</v>
      </c>
      <c r="C53" s="34">
        <v>4</v>
      </c>
      <c r="D53" s="35">
        <v>2</v>
      </c>
      <c r="E53" s="36"/>
      <c r="F53" s="7" t="s">
        <v>274</v>
      </c>
      <c r="G53" s="53" t="s">
        <v>317</v>
      </c>
      <c r="H53" s="8">
        <v>49128888.97</v>
      </c>
      <c r="I53" s="8">
        <v>15295463.68</v>
      </c>
      <c r="J53" s="9">
        <v>31.13</v>
      </c>
      <c r="K53" s="8">
        <v>59192509.93</v>
      </c>
      <c r="L53" s="8">
        <v>12558366.69</v>
      </c>
      <c r="M53" s="9">
        <v>21.21</v>
      </c>
      <c r="N53" s="8">
        <v>-10063620.96</v>
      </c>
      <c r="O53" s="8">
        <v>2737096.99</v>
      </c>
      <c r="P53" s="9">
        <v>-20.48</v>
      </c>
      <c r="Q53" s="9">
        <v>17.89</v>
      </c>
    </row>
    <row r="54" spans="1:17" ht="12.75">
      <c r="A54" s="34">
        <v>6</v>
      </c>
      <c r="B54" s="34">
        <v>6</v>
      </c>
      <c r="C54" s="34">
        <v>3</v>
      </c>
      <c r="D54" s="35">
        <v>2</v>
      </c>
      <c r="E54" s="36"/>
      <c r="F54" s="7" t="s">
        <v>274</v>
      </c>
      <c r="G54" s="53" t="s">
        <v>318</v>
      </c>
      <c r="H54" s="8">
        <v>28242781.17</v>
      </c>
      <c r="I54" s="8">
        <v>6271216.7</v>
      </c>
      <c r="J54" s="9">
        <v>22.2</v>
      </c>
      <c r="K54" s="8">
        <v>36042781.17</v>
      </c>
      <c r="L54" s="8">
        <v>7847224.91</v>
      </c>
      <c r="M54" s="9">
        <v>21.77</v>
      </c>
      <c r="N54" s="8">
        <v>-7800000</v>
      </c>
      <c r="O54" s="8">
        <v>-1576008.21</v>
      </c>
      <c r="P54" s="9">
        <v>-27.61</v>
      </c>
      <c r="Q54" s="9">
        <v>-25.13</v>
      </c>
    </row>
    <row r="55" spans="1:17" ht="12.75">
      <c r="A55" s="34">
        <v>6</v>
      </c>
      <c r="B55" s="34">
        <v>7</v>
      </c>
      <c r="C55" s="34">
        <v>4</v>
      </c>
      <c r="D55" s="35">
        <v>2</v>
      </c>
      <c r="E55" s="36"/>
      <c r="F55" s="7" t="s">
        <v>274</v>
      </c>
      <c r="G55" s="53" t="s">
        <v>319</v>
      </c>
      <c r="H55" s="8">
        <v>52683157.53</v>
      </c>
      <c r="I55" s="8">
        <v>12673153.45</v>
      </c>
      <c r="J55" s="9">
        <v>24.05</v>
      </c>
      <c r="K55" s="8">
        <v>56863537.53</v>
      </c>
      <c r="L55" s="8">
        <v>11969797.29</v>
      </c>
      <c r="M55" s="9">
        <v>21.05</v>
      </c>
      <c r="N55" s="8">
        <v>-4180380</v>
      </c>
      <c r="O55" s="8">
        <v>703356.16</v>
      </c>
      <c r="P55" s="9">
        <v>-7.93</v>
      </c>
      <c r="Q55" s="9">
        <v>5.54</v>
      </c>
    </row>
    <row r="56" spans="1:17" ht="12.75">
      <c r="A56" s="34">
        <v>6</v>
      </c>
      <c r="B56" s="34">
        <v>20</v>
      </c>
      <c r="C56" s="34">
        <v>2</v>
      </c>
      <c r="D56" s="35">
        <v>2</v>
      </c>
      <c r="E56" s="36"/>
      <c r="F56" s="7" t="s">
        <v>274</v>
      </c>
      <c r="G56" s="53" t="s">
        <v>320</v>
      </c>
      <c r="H56" s="8">
        <v>31103938.16</v>
      </c>
      <c r="I56" s="8">
        <v>5640889.94</v>
      </c>
      <c r="J56" s="9">
        <v>18.13</v>
      </c>
      <c r="K56" s="8">
        <v>32974384.9</v>
      </c>
      <c r="L56" s="8">
        <v>4672982.06</v>
      </c>
      <c r="M56" s="9">
        <v>14.17</v>
      </c>
      <c r="N56" s="8">
        <v>-1870446.74</v>
      </c>
      <c r="O56" s="8">
        <v>967907.88</v>
      </c>
      <c r="P56" s="9">
        <v>-6.01</v>
      </c>
      <c r="Q56" s="9">
        <v>17.15</v>
      </c>
    </row>
    <row r="57" spans="1:17" ht="12.75">
      <c r="A57" s="34">
        <v>6</v>
      </c>
      <c r="B57" s="34">
        <v>19</v>
      </c>
      <c r="C57" s="34">
        <v>2</v>
      </c>
      <c r="D57" s="35">
        <v>2</v>
      </c>
      <c r="E57" s="36"/>
      <c r="F57" s="7" t="s">
        <v>274</v>
      </c>
      <c r="G57" s="53" t="s">
        <v>321</v>
      </c>
      <c r="H57" s="8">
        <v>28537701.78</v>
      </c>
      <c r="I57" s="8">
        <v>4551642.11</v>
      </c>
      <c r="J57" s="9">
        <v>15.94</v>
      </c>
      <c r="K57" s="8">
        <v>32059942.78</v>
      </c>
      <c r="L57" s="8">
        <v>3785379.77</v>
      </c>
      <c r="M57" s="9">
        <v>11.8</v>
      </c>
      <c r="N57" s="8">
        <v>-3522241</v>
      </c>
      <c r="O57" s="8">
        <v>766262.34</v>
      </c>
      <c r="P57" s="9">
        <v>-12.34</v>
      </c>
      <c r="Q57" s="9">
        <v>16.83</v>
      </c>
    </row>
    <row r="58" spans="1:17" ht="12.75">
      <c r="A58" s="34">
        <v>6</v>
      </c>
      <c r="B58" s="34">
        <v>19</v>
      </c>
      <c r="C58" s="34">
        <v>3</v>
      </c>
      <c r="D58" s="35">
        <v>2</v>
      </c>
      <c r="E58" s="36"/>
      <c r="F58" s="7" t="s">
        <v>274</v>
      </c>
      <c r="G58" s="53" t="s">
        <v>322</v>
      </c>
      <c r="H58" s="8">
        <v>27844112.95</v>
      </c>
      <c r="I58" s="8">
        <v>5520655.2</v>
      </c>
      <c r="J58" s="9">
        <v>19.82</v>
      </c>
      <c r="K58" s="8">
        <v>31634546.08</v>
      </c>
      <c r="L58" s="8">
        <v>4368007.84</v>
      </c>
      <c r="M58" s="9">
        <v>13.8</v>
      </c>
      <c r="N58" s="8">
        <v>-3790433.13</v>
      </c>
      <c r="O58" s="8">
        <v>1152647.36</v>
      </c>
      <c r="P58" s="9">
        <v>-13.61</v>
      </c>
      <c r="Q58" s="9">
        <v>20.87</v>
      </c>
    </row>
    <row r="59" spans="1:17" ht="12.75">
      <c r="A59" s="34">
        <v>6</v>
      </c>
      <c r="B59" s="34">
        <v>4</v>
      </c>
      <c r="C59" s="34">
        <v>3</v>
      </c>
      <c r="D59" s="35">
        <v>2</v>
      </c>
      <c r="E59" s="36"/>
      <c r="F59" s="7" t="s">
        <v>274</v>
      </c>
      <c r="G59" s="53" t="s">
        <v>323</v>
      </c>
      <c r="H59" s="8">
        <v>30140339.94</v>
      </c>
      <c r="I59" s="8">
        <v>7808557.69</v>
      </c>
      <c r="J59" s="9">
        <v>25.9</v>
      </c>
      <c r="K59" s="8">
        <v>31010339.94</v>
      </c>
      <c r="L59" s="8">
        <v>6388392.54</v>
      </c>
      <c r="M59" s="9">
        <v>20.6</v>
      </c>
      <c r="N59" s="8">
        <v>-870000</v>
      </c>
      <c r="O59" s="8">
        <v>1420165.15</v>
      </c>
      <c r="P59" s="9">
        <v>-2.88</v>
      </c>
      <c r="Q59" s="9">
        <v>18.18</v>
      </c>
    </row>
    <row r="60" spans="1:17" ht="12.75">
      <c r="A60" s="34">
        <v>6</v>
      </c>
      <c r="B60" s="34">
        <v>4</v>
      </c>
      <c r="C60" s="34">
        <v>4</v>
      </c>
      <c r="D60" s="35">
        <v>2</v>
      </c>
      <c r="E60" s="36"/>
      <c r="F60" s="7" t="s">
        <v>274</v>
      </c>
      <c r="G60" s="53" t="s">
        <v>277</v>
      </c>
      <c r="H60" s="8">
        <v>87725492.56</v>
      </c>
      <c r="I60" s="8">
        <v>19872586.88</v>
      </c>
      <c r="J60" s="9">
        <v>22.65</v>
      </c>
      <c r="K60" s="8">
        <v>104768034.56</v>
      </c>
      <c r="L60" s="8">
        <v>17955756.29</v>
      </c>
      <c r="M60" s="9">
        <v>17.13</v>
      </c>
      <c r="N60" s="8">
        <v>-17042542</v>
      </c>
      <c r="O60" s="8">
        <v>1916830.59</v>
      </c>
      <c r="P60" s="9">
        <v>-19.42</v>
      </c>
      <c r="Q60" s="9">
        <v>9.64</v>
      </c>
    </row>
    <row r="61" spans="1:17" ht="12.75">
      <c r="A61" s="34">
        <v>6</v>
      </c>
      <c r="B61" s="34">
        <v>9</v>
      </c>
      <c r="C61" s="34">
        <v>6</v>
      </c>
      <c r="D61" s="35">
        <v>2</v>
      </c>
      <c r="E61" s="36"/>
      <c r="F61" s="7" t="s">
        <v>274</v>
      </c>
      <c r="G61" s="53" t="s">
        <v>324</v>
      </c>
      <c r="H61" s="8">
        <v>51449820.84</v>
      </c>
      <c r="I61" s="8">
        <v>13012614.01</v>
      </c>
      <c r="J61" s="9">
        <v>25.29</v>
      </c>
      <c r="K61" s="8">
        <v>63041743.38</v>
      </c>
      <c r="L61" s="8">
        <v>14177151.76</v>
      </c>
      <c r="M61" s="9">
        <v>22.48</v>
      </c>
      <c r="N61" s="8">
        <v>-11591922.54</v>
      </c>
      <c r="O61" s="8">
        <v>-1164537.75</v>
      </c>
      <c r="P61" s="9">
        <v>-22.53</v>
      </c>
      <c r="Q61" s="9">
        <v>-8.94</v>
      </c>
    </row>
    <row r="62" spans="1:17" ht="12.75">
      <c r="A62" s="34">
        <v>6</v>
      </c>
      <c r="B62" s="34">
        <v>13</v>
      </c>
      <c r="C62" s="34">
        <v>2</v>
      </c>
      <c r="D62" s="35">
        <v>2</v>
      </c>
      <c r="E62" s="36"/>
      <c r="F62" s="7" t="s">
        <v>274</v>
      </c>
      <c r="G62" s="53" t="s">
        <v>325</v>
      </c>
      <c r="H62" s="8">
        <v>36820602.84</v>
      </c>
      <c r="I62" s="8">
        <v>6252212.66</v>
      </c>
      <c r="J62" s="9">
        <v>16.98</v>
      </c>
      <c r="K62" s="8">
        <v>40304623.23</v>
      </c>
      <c r="L62" s="8">
        <v>5790884.6</v>
      </c>
      <c r="M62" s="9">
        <v>14.36</v>
      </c>
      <c r="N62" s="8">
        <v>-3484020.39</v>
      </c>
      <c r="O62" s="8">
        <v>461328.06</v>
      </c>
      <c r="P62" s="9">
        <v>-9.46</v>
      </c>
      <c r="Q62" s="9">
        <v>7.37</v>
      </c>
    </row>
    <row r="63" spans="1:17" ht="12.75">
      <c r="A63" s="34">
        <v>6</v>
      </c>
      <c r="B63" s="34">
        <v>14</v>
      </c>
      <c r="C63" s="34">
        <v>3</v>
      </c>
      <c r="D63" s="35">
        <v>2</v>
      </c>
      <c r="E63" s="36"/>
      <c r="F63" s="7" t="s">
        <v>274</v>
      </c>
      <c r="G63" s="53" t="s">
        <v>326</v>
      </c>
      <c r="H63" s="8">
        <v>32264325.52</v>
      </c>
      <c r="I63" s="8">
        <v>5747222.03</v>
      </c>
      <c r="J63" s="9">
        <v>17.81</v>
      </c>
      <c r="K63" s="8">
        <v>35224142</v>
      </c>
      <c r="L63" s="8">
        <v>5496290.07</v>
      </c>
      <c r="M63" s="9">
        <v>15.6</v>
      </c>
      <c r="N63" s="8">
        <v>-2959816.48</v>
      </c>
      <c r="O63" s="8">
        <v>250931.96</v>
      </c>
      <c r="P63" s="9">
        <v>-9.17</v>
      </c>
      <c r="Q63" s="9">
        <v>4.36</v>
      </c>
    </row>
    <row r="64" spans="1:17" ht="12.75">
      <c r="A64" s="34">
        <v>6</v>
      </c>
      <c r="B64" s="34">
        <v>1</v>
      </c>
      <c r="C64" s="34">
        <v>5</v>
      </c>
      <c r="D64" s="35">
        <v>2</v>
      </c>
      <c r="E64" s="36"/>
      <c r="F64" s="7" t="s">
        <v>274</v>
      </c>
      <c r="G64" s="53" t="s">
        <v>327</v>
      </c>
      <c r="H64" s="8">
        <v>42404810.66</v>
      </c>
      <c r="I64" s="8">
        <v>8886088.24</v>
      </c>
      <c r="J64" s="9">
        <v>20.95</v>
      </c>
      <c r="K64" s="8">
        <v>47335009.91</v>
      </c>
      <c r="L64" s="8">
        <v>8701706.82</v>
      </c>
      <c r="M64" s="9">
        <v>18.38</v>
      </c>
      <c r="N64" s="8">
        <v>-4930199.25</v>
      </c>
      <c r="O64" s="8">
        <v>184381.42</v>
      </c>
      <c r="P64" s="9">
        <v>-11.62</v>
      </c>
      <c r="Q64" s="9">
        <v>2.07</v>
      </c>
    </row>
    <row r="65" spans="1:17" ht="12.75">
      <c r="A65" s="34">
        <v>6</v>
      </c>
      <c r="B65" s="34">
        <v>18</v>
      </c>
      <c r="C65" s="34">
        <v>3</v>
      </c>
      <c r="D65" s="35">
        <v>2</v>
      </c>
      <c r="E65" s="36"/>
      <c r="F65" s="7" t="s">
        <v>274</v>
      </c>
      <c r="G65" s="53" t="s">
        <v>328</v>
      </c>
      <c r="H65" s="8">
        <v>27917380.94</v>
      </c>
      <c r="I65" s="8">
        <v>4613203.08</v>
      </c>
      <c r="J65" s="9">
        <v>16.52</v>
      </c>
      <c r="K65" s="8">
        <v>31999580.94</v>
      </c>
      <c r="L65" s="8">
        <v>4044715.59</v>
      </c>
      <c r="M65" s="9">
        <v>12.63</v>
      </c>
      <c r="N65" s="8">
        <v>-4082200</v>
      </c>
      <c r="O65" s="8">
        <v>568487.49</v>
      </c>
      <c r="P65" s="9">
        <v>-14.62</v>
      </c>
      <c r="Q65" s="9">
        <v>12.32</v>
      </c>
    </row>
    <row r="66" spans="1:17" ht="12.75">
      <c r="A66" s="34">
        <v>6</v>
      </c>
      <c r="B66" s="34">
        <v>9</v>
      </c>
      <c r="C66" s="34">
        <v>7</v>
      </c>
      <c r="D66" s="35">
        <v>2</v>
      </c>
      <c r="E66" s="36"/>
      <c r="F66" s="7" t="s">
        <v>274</v>
      </c>
      <c r="G66" s="53" t="s">
        <v>329</v>
      </c>
      <c r="H66" s="8">
        <v>100021876.36</v>
      </c>
      <c r="I66" s="8">
        <v>28239898.68</v>
      </c>
      <c r="J66" s="9">
        <v>28.23</v>
      </c>
      <c r="K66" s="8">
        <v>107740022.64</v>
      </c>
      <c r="L66" s="8">
        <v>19467367.49</v>
      </c>
      <c r="M66" s="9">
        <v>18.06</v>
      </c>
      <c r="N66" s="8">
        <v>-7718146.28</v>
      </c>
      <c r="O66" s="8">
        <v>8772531.19</v>
      </c>
      <c r="P66" s="9">
        <v>-7.71</v>
      </c>
      <c r="Q66" s="9">
        <v>31.06</v>
      </c>
    </row>
    <row r="67" spans="1:17" ht="12.75">
      <c r="A67" s="34">
        <v>6</v>
      </c>
      <c r="B67" s="34">
        <v>8</v>
      </c>
      <c r="C67" s="34">
        <v>4</v>
      </c>
      <c r="D67" s="35">
        <v>2</v>
      </c>
      <c r="E67" s="36"/>
      <c r="F67" s="7" t="s">
        <v>274</v>
      </c>
      <c r="G67" s="53" t="s">
        <v>330</v>
      </c>
      <c r="H67" s="8">
        <v>20788918</v>
      </c>
      <c r="I67" s="8">
        <v>3873059.13</v>
      </c>
      <c r="J67" s="9">
        <v>18.63</v>
      </c>
      <c r="K67" s="8">
        <v>25682386.26</v>
      </c>
      <c r="L67" s="8">
        <v>3188282.53</v>
      </c>
      <c r="M67" s="9">
        <v>12.41</v>
      </c>
      <c r="N67" s="8">
        <v>-4893468.26</v>
      </c>
      <c r="O67" s="8">
        <v>684776.6</v>
      </c>
      <c r="P67" s="9">
        <v>-23.53</v>
      </c>
      <c r="Q67" s="9">
        <v>17.68</v>
      </c>
    </row>
    <row r="68" spans="1:17" ht="12.75">
      <c r="A68" s="34">
        <v>6</v>
      </c>
      <c r="B68" s="34">
        <v>3</v>
      </c>
      <c r="C68" s="34">
        <v>6</v>
      </c>
      <c r="D68" s="35">
        <v>2</v>
      </c>
      <c r="E68" s="36"/>
      <c r="F68" s="7" t="s">
        <v>274</v>
      </c>
      <c r="G68" s="53" t="s">
        <v>331</v>
      </c>
      <c r="H68" s="8">
        <v>38617945.6</v>
      </c>
      <c r="I68" s="8">
        <v>7290687.29</v>
      </c>
      <c r="J68" s="9">
        <v>18.87</v>
      </c>
      <c r="K68" s="8">
        <v>36542859.82</v>
      </c>
      <c r="L68" s="8">
        <v>5444193.24</v>
      </c>
      <c r="M68" s="9">
        <v>14.89</v>
      </c>
      <c r="N68" s="8">
        <v>2075085.78</v>
      </c>
      <c r="O68" s="8">
        <v>1846494.05</v>
      </c>
      <c r="P68" s="9">
        <v>5.37</v>
      </c>
      <c r="Q68" s="9">
        <v>25.32</v>
      </c>
    </row>
    <row r="69" spans="1:17" ht="12.75">
      <c r="A69" s="34">
        <v>6</v>
      </c>
      <c r="B69" s="34">
        <v>12</v>
      </c>
      <c r="C69" s="34">
        <v>3</v>
      </c>
      <c r="D69" s="35">
        <v>2</v>
      </c>
      <c r="E69" s="36"/>
      <c r="F69" s="7" t="s">
        <v>274</v>
      </c>
      <c r="G69" s="53" t="s">
        <v>332</v>
      </c>
      <c r="H69" s="8">
        <v>39630850.43</v>
      </c>
      <c r="I69" s="8">
        <v>9361482.83</v>
      </c>
      <c r="J69" s="9">
        <v>23.62</v>
      </c>
      <c r="K69" s="8">
        <v>43770180.54</v>
      </c>
      <c r="L69" s="8">
        <v>7618178.96</v>
      </c>
      <c r="M69" s="9">
        <v>17.4</v>
      </c>
      <c r="N69" s="8">
        <v>-4139330.11</v>
      </c>
      <c r="O69" s="8">
        <v>1743303.87</v>
      </c>
      <c r="P69" s="9">
        <v>-10.44</v>
      </c>
      <c r="Q69" s="9">
        <v>18.62</v>
      </c>
    </row>
    <row r="70" spans="1:17" ht="12.75">
      <c r="A70" s="34">
        <v>6</v>
      </c>
      <c r="B70" s="34">
        <v>15</v>
      </c>
      <c r="C70" s="34">
        <v>4</v>
      </c>
      <c r="D70" s="35">
        <v>2</v>
      </c>
      <c r="E70" s="36"/>
      <c r="F70" s="7" t="s">
        <v>274</v>
      </c>
      <c r="G70" s="53" t="s">
        <v>333</v>
      </c>
      <c r="H70" s="8">
        <v>55251906.94</v>
      </c>
      <c r="I70" s="8">
        <v>13727748.61</v>
      </c>
      <c r="J70" s="9">
        <v>24.84</v>
      </c>
      <c r="K70" s="8">
        <v>62731708</v>
      </c>
      <c r="L70" s="8">
        <v>10764073.27</v>
      </c>
      <c r="M70" s="9">
        <v>17.15</v>
      </c>
      <c r="N70" s="8">
        <v>-7479801.06</v>
      </c>
      <c r="O70" s="8">
        <v>2963675.34</v>
      </c>
      <c r="P70" s="9">
        <v>-13.53</v>
      </c>
      <c r="Q70" s="9">
        <v>21.58</v>
      </c>
    </row>
    <row r="71" spans="1:17" ht="12.75">
      <c r="A71" s="34">
        <v>6</v>
      </c>
      <c r="B71" s="34">
        <v>16</v>
      </c>
      <c r="C71" s="34">
        <v>2</v>
      </c>
      <c r="D71" s="35">
        <v>2</v>
      </c>
      <c r="E71" s="36"/>
      <c r="F71" s="7" t="s">
        <v>274</v>
      </c>
      <c r="G71" s="53" t="s">
        <v>334</v>
      </c>
      <c r="H71" s="8">
        <v>57985741.94</v>
      </c>
      <c r="I71" s="8">
        <v>12127203.77</v>
      </c>
      <c r="J71" s="9">
        <v>20.91</v>
      </c>
      <c r="K71" s="8">
        <v>60666164.94</v>
      </c>
      <c r="L71" s="8">
        <v>9054227.46</v>
      </c>
      <c r="M71" s="9">
        <v>14.92</v>
      </c>
      <c r="N71" s="8">
        <v>-2680423</v>
      </c>
      <c r="O71" s="8">
        <v>3072976.31</v>
      </c>
      <c r="P71" s="9">
        <v>-4.62</v>
      </c>
      <c r="Q71" s="9">
        <v>25.33</v>
      </c>
    </row>
    <row r="72" spans="1:17" ht="12.75">
      <c r="A72" s="34">
        <v>6</v>
      </c>
      <c r="B72" s="34">
        <v>1</v>
      </c>
      <c r="C72" s="34">
        <v>6</v>
      </c>
      <c r="D72" s="35">
        <v>2</v>
      </c>
      <c r="E72" s="36"/>
      <c r="F72" s="7" t="s">
        <v>274</v>
      </c>
      <c r="G72" s="53" t="s">
        <v>335</v>
      </c>
      <c r="H72" s="8">
        <v>43366074.27</v>
      </c>
      <c r="I72" s="8">
        <v>5602359.37</v>
      </c>
      <c r="J72" s="9">
        <v>12.91</v>
      </c>
      <c r="K72" s="8">
        <v>47790926.6</v>
      </c>
      <c r="L72" s="8">
        <v>5741947.23</v>
      </c>
      <c r="M72" s="9">
        <v>12.01</v>
      </c>
      <c r="N72" s="8">
        <v>-4424852.33</v>
      </c>
      <c r="O72" s="8">
        <v>-139587.86</v>
      </c>
      <c r="P72" s="9">
        <v>-10.2</v>
      </c>
      <c r="Q72" s="9">
        <v>-2.49</v>
      </c>
    </row>
    <row r="73" spans="1:17" ht="12.75">
      <c r="A73" s="34">
        <v>6</v>
      </c>
      <c r="B73" s="34">
        <v>15</v>
      </c>
      <c r="C73" s="34">
        <v>5</v>
      </c>
      <c r="D73" s="35">
        <v>2</v>
      </c>
      <c r="E73" s="36"/>
      <c r="F73" s="7" t="s">
        <v>274</v>
      </c>
      <c r="G73" s="53" t="s">
        <v>336</v>
      </c>
      <c r="H73" s="8">
        <v>34085639.77</v>
      </c>
      <c r="I73" s="8">
        <v>8296231.56</v>
      </c>
      <c r="J73" s="9">
        <v>24.33</v>
      </c>
      <c r="K73" s="8">
        <v>35688373.77</v>
      </c>
      <c r="L73" s="8">
        <v>6248195.64</v>
      </c>
      <c r="M73" s="9">
        <v>17.5</v>
      </c>
      <c r="N73" s="8">
        <v>-1602734</v>
      </c>
      <c r="O73" s="8">
        <v>2048035.92</v>
      </c>
      <c r="P73" s="9">
        <v>-4.7</v>
      </c>
      <c r="Q73" s="9">
        <v>24.68</v>
      </c>
    </row>
    <row r="74" spans="1:17" ht="12.75">
      <c r="A74" s="34">
        <v>6</v>
      </c>
      <c r="B74" s="34">
        <v>20</v>
      </c>
      <c r="C74" s="34">
        <v>3</v>
      </c>
      <c r="D74" s="35">
        <v>2</v>
      </c>
      <c r="E74" s="36"/>
      <c r="F74" s="7" t="s">
        <v>274</v>
      </c>
      <c r="G74" s="53" t="s">
        <v>337</v>
      </c>
      <c r="H74" s="8">
        <v>32615851.4</v>
      </c>
      <c r="I74" s="8">
        <v>6709399.64</v>
      </c>
      <c r="J74" s="9">
        <v>20.57</v>
      </c>
      <c r="K74" s="8">
        <v>38452733.68</v>
      </c>
      <c r="L74" s="8">
        <v>6751558.58</v>
      </c>
      <c r="M74" s="9">
        <v>17.55</v>
      </c>
      <c r="N74" s="8">
        <v>-5836882.28</v>
      </c>
      <c r="O74" s="8">
        <v>-42158.94</v>
      </c>
      <c r="P74" s="9">
        <v>-17.89</v>
      </c>
      <c r="Q74" s="9">
        <v>-0.62</v>
      </c>
    </row>
    <row r="75" spans="1:17" ht="12.75">
      <c r="A75" s="34">
        <v>6</v>
      </c>
      <c r="B75" s="34">
        <v>9</v>
      </c>
      <c r="C75" s="34">
        <v>8</v>
      </c>
      <c r="D75" s="35">
        <v>2</v>
      </c>
      <c r="E75" s="36"/>
      <c r="F75" s="7" t="s">
        <v>274</v>
      </c>
      <c r="G75" s="53" t="s">
        <v>338</v>
      </c>
      <c r="H75" s="8">
        <v>95607453.87</v>
      </c>
      <c r="I75" s="8">
        <v>25497755.07</v>
      </c>
      <c r="J75" s="9">
        <v>26.66</v>
      </c>
      <c r="K75" s="8">
        <v>101877415.21</v>
      </c>
      <c r="L75" s="8">
        <v>24653931.6</v>
      </c>
      <c r="M75" s="9">
        <v>24.19</v>
      </c>
      <c r="N75" s="8">
        <v>-6269961.34</v>
      </c>
      <c r="O75" s="8">
        <v>843823.47</v>
      </c>
      <c r="P75" s="9">
        <v>-6.55</v>
      </c>
      <c r="Q75" s="9">
        <v>3.3</v>
      </c>
    </row>
    <row r="76" spans="1:17" ht="12.75">
      <c r="A76" s="34">
        <v>6</v>
      </c>
      <c r="B76" s="34">
        <v>1</v>
      </c>
      <c r="C76" s="34">
        <v>7</v>
      </c>
      <c r="D76" s="35">
        <v>2</v>
      </c>
      <c r="E76" s="36"/>
      <c r="F76" s="7" t="s">
        <v>274</v>
      </c>
      <c r="G76" s="53" t="s">
        <v>339</v>
      </c>
      <c r="H76" s="8">
        <v>51275883</v>
      </c>
      <c r="I76" s="8">
        <v>7642376.93</v>
      </c>
      <c r="J76" s="9">
        <v>14.9</v>
      </c>
      <c r="K76" s="8">
        <v>51359735</v>
      </c>
      <c r="L76" s="8">
        <v>6339126.83</v>
      </c>
      <c r="M76" s="9">
        <v>12.34</v>
      </c>
      <c r="N76" s="8">
        <v>-83852</v>
      </c>
      <c r="O76" s="8">
        <v>1303250.1</v>
      </c>
      <c r="P76" s="9">
        <v>-0.16</v>
      </c>
      <c r="Q76" s="9">
        <v>17.05</v>
      </c>
    </row>
    <row r="77" spans="1:17" ht="12.75">
      <c r="A77" s="34">
        <v>6</v>
      </c>
      <c r="B77" s="34">
        <v>14</v>
      </c>
      <c r="C77" s="34">
        <v>5</v>
      </c>
      <c r="D77" s="35">
        <v>2</v>
      </c>
      <c r="E77" s="36"/>
      <c r="F77" s="7" t="s">
        <v>274</v>
      </c>
      <c r="G77" s="53" t="s">
        <v>340</v>
      </c>
      <c r="H77" s="8">
        <v>64599511.44</v>
      </c>
      <c r="I77" s="8">
        <v>15777030.13</v>
      </c>
      <c r="J77" s="9">
        <v>24.42</v>
      </c>
      <c r="K77" s="8">
        <v>69468915.86</v>
      </c>
      <c r="L77" s="8">
        <v>10924540.74</v>
      </c>
      <c r="M77" s="9">
        <v>15.72</v>
      </c>
      <c r="N77" s="8">
        <v>-4869404.42</v>
      </c>
      <c r="O77" s="8">
        <v>4852489.39</v>
      </c>
      <c r="P77" s="9">
        <v>-7.53</v>
      </c>
      <c r="Q77" s="9">
        <v>30.75</v>
      </c>
    </row>
    <row r="78" spans="1:17" ht="12.75">
      <c r="A78" s="34">
        <v>6</v>
      </c>
      <c r="B78" s="34">
        <v>6</v>
      </c>
      <c r="C78" s="34">
        <v>5</v>
      </c>
      <c r="D78" s="35">
        <v>2</v>
      </c>
      <c r="E78" s="36"/>
      <c r="F78" s="7" t="s">
        <v>274</v>
      </c>
      <c r="G78" s="53" t="s">
        <v>278</v>
      </c>
      <c r="H78" s="8">
        <v>62455106.6</v>
      </c>
      <c r="I78" s="8">
        <v>14088408.11</v>
      </c>
      <c r="J78" s="9">
        <v>22.55</v>
      </c>
      <c r="K78" s="8">
        <v>72063013.6</v>
      </c>
      <c r="L78" s="8">
        <v>10255404.97</v>
      </c>
      <c r="M78" s="9">
        <v>14.23</v>
      </c>
      <c r="N78" s="8">
        <v>-9607907</v>
      </c>
      <c r="O78" s="8">
        <v>3833003.14</v>
      </c>
      <c r="P78" s="9">
        <v>-15.38</v>
      </c>
      <c r="Q78" s="9">
        <v>27.2</v>
      </c>
    </row>
    <row r="79" spans="1:17" ht="12.75">
      <c r="A79" s="34">
        <v>6</v>
      </c>
      <c r="B79" s="34">
        <v>6</v>
      </c>
      <c r="C79" s="34">
        <v>6</v>
      </c>
      <c r="D79" s="35">
        <v>2</v>
      </c>
      <c r="E79" s="36"/>
      <c r="F79" s="7" t="s">
        <v>274</v>
      </c>
      <c r="G79" s="53" t="s">
        <v>341</v>
      </c>
      <c r="H79" s="8">
        <v>32221748.89</v>
      </c>
      <c r="I79" s="8">
        <v>12002080.59</v>
      </c>
      <c r="J79" s="9">
        <v>37.24</v>
      </c>
      <c r="K79" s="8">
        <v>34521748.89</v>
      </c>
      <c r="L79" s="8">
        <v>10618576.04</v>
      </c>
      <c r="M79" s="9">
        <v>30.75</v>
      </c>
      <c r="N79" s="8">
        <v>-2300000</v>
      </c>
      <c r="O79" s="8">
        <v>1383504.55</v>
      </c>
      <c r="P79" s="9">
        <v>-7.13</v>
      </c>
      <c r="Q79" s="9">
        <v>11.52</v>
      </c>
    </row>
    <row r="80" spans="1:17" ht="12.75">
      <c r="A80" s="34">
        <v>6</v>
      </c>
      <c r="B80" s="34">
        <v>7</v>
      </c>
      <c r="C80" s="34">
        <v>5</v>
      </c>
      <c r="D80" s="35">
        <v>2</v>
      </c>
      <c r="E80" s="36"/>
      <c r="F80" s="7" t="s">
        <v>274</v>
      </c>
      <c r="G80" s="53" t="s">
        <v>279</v>
      </c>
      <c r="H80" s="8">
        <v>37750937.91</v>
      </c>
      <c r="I80" s="8">
        <v>10424299.7</v>
      </c>
      <c r="J80" s="9">
        <v>27.61</v>
      </c>
      <c r="K80" s="8">
        <v>44516958.03</v>
      </c>
      <c r="L80" s="8">
        <v>9616736.05</v>
      </c>
      <c r="M80" s="9">
        <v>21.6</v>
      </c>
      <c r="N80" s="8">
        <v>-6766020.12</v>
      </c>
      <c r="O80" s="8">
        <v>807563.65</v>
      </c>
      <c r="P80" s="9">
        <v>-17.92</v>
      </c>
      <c r="Q80" s="9">
        <v>7.74</v>
      </c>
    </row>
    <row r="81" spans="1:17" ht="12.75">
      <c r="A81" s="34">
        <v>6</v>
      </c>
      <c r="B81" s="34">
        <v>18</v>
      </c>
      <c r="C81" s="34">
        <v>4</v>
      </c>
      <c r="D81" s="35">
        <v>2</v>
      </c>
      <c r="E81" s="36"/>
      <c r="F81" s="7" t="s">
        <v>274</v>
      </c>
      <c r="G81" s="53" t="s">
        <v>342</v>
      </c>
      <c r="H81" s="8">
        <v>30260048.84</v>
      </c>
      <c r="I81" s="8">
        <v>7174285.08</v>
      </c>
      <c r="J81" s="9">
        <v>23.7</v>
      </c>
      <c r="K81" s="8">
        <v>32399269.64</v>
      </c>
      <c r="L81" s="8">
        <v>7127906.88</v>
      </c>
      <c r="M81" s="9">
        <v>22</v>
      </c>
      <c r="N81" s="8">
        <v>-2139220.8</v>
      </c>
      <c r="O81" s="8">
        <v>46378.2</v>
      </c>
      <c r="P81" s="9">
        <v>-7.06</v>
      </c>
      <c r="Q81" s="9">
        <v>0.64</v>
      </c>
    </row>
    <row r="82" spans="1:17" ht="12.75">
      <c r="A82" s="34">
        <v>6</v>
      </c>
      <c r="B82" s="34">
        <v>9</v>
      </c>
      <c r="C82" s="34">
        <v>9</v>
      </c>
      <c r="D82" s="35">
        <v>2</v>
      </c>
      <c r="E82" s="36"/>
      <c r="F82" s="7" t="s">
        <v>274</v>
      </c>
      <c r="G82" s="53" t="s">
        <v>343</v>
      </c>
      <c r="H82" s="8">
        <v>56754168.28</v>
      </c>
      <c r="I82" s="8">
        <v>11657057.99</v>
      </c>
      <c r="J82" s="9">
        <v>20.53</v>
      </c>
      <c r="K82" s="8">
        <v>64853734.75</v>
      </c>
      <c r="L82" s="8">
        <v>12479216.75</v>
      </c>
      <c r="M82" s="9">
        <v>19.24</v>
      </c>
      <c r="N82" s="8">
        <v>-8099566.47</v>
      </c>
      <c r="O82" s="8">
        <v>-822158.76</v>
      </c>
      <c r="P82" s="9">
        <v>-14.27</v>
      </c>
      <c r="Q82" s="9">
        <v>-7.05</v>
      </c>
    </row>
    <row r="83" spans="1:17" ht="12.75">
      <c r="A83" s="34">
        <v>6</v>
      </c>
      <c r="B83" s="34">
        <v>11</v>
      </c>
      <c r="C83" s="34">
        <v>4</v>
      </c>
      <c r="D83" s="35">
        <v>2</v>
      </c>
      <c r="E83" s="36"/>
      <c r="F83" s="7" t="s">
        <v>274</v>
      </c>
      <c r="G83" s="53" t="s">
        <v>344</v>
      </c>
      <c r="H83" s="8">
        <v>73078452.67</v>
      </c>
      <c r="I83" s="8">
        <v>19842465.58</v>
      </c>
      <c r="J83" s="9">
        <v>27.15</v>
      </c>
      <c r="K83" s="8">
        <v>72732123.3</v>
      </c>
      <c r="L83" s="8">
        <v>17556433.32</v>
      </c>
      <c r="M83" s="9">
        <v>24.13</v>
      </c>
      <c r="N83" s="8">
        <v>346329.37</v>
      </c>
      <c r="O83" s="8">
        <v>2286032.26</v>
      </c>
      <c r="P83" s="9">
        <v>0.47</v>
      </c>
      <c r="Q83" s="9">
        <v>11.52</v>
      </c>
    </row>
    <row r="84" spans="1:17" ht="12.75">
      <c r="A84" s="34">
        <v>6</v>
      </c>
      <c r="B84" s="34">
        <v>2</v>
      </c>
      <c r="C84" s="34">
        <v>8</v>
      </c>
      <c r="D84" s="35">
        <v>2</v>
      </c>
      <c r="E84" s="36"/>
      <c r="F84" s="7" t="s">
        <v>274</v>
      </c>
      <c r="G84" s="53" t="s">
        <v>345</v>
      </c>
      <c r="H84" s="8">
        <v>56060020.14</v>
      </c>
      <c r="I84" s="8">
        <v>12448902.93</v>
      </c>
      <c r="J84" s="9">
        <v>22.2</v>
      </c>
      <c r="K84" s="8">
        <v>63628287.82</v>
      </c>
      <c r="L84" s="8">
        <v>9371637.76</v>
      </c>
      <c r="M84" s="9">
        <v>14.72</v>
      </c>
      <c r="N84" s="8">
        <v>-7568267.68</v>
      </c>
      <c r="O84" s="8">
        <v>3077265.17</v>
      </c>
      <c r="P84" s="9">
        <v>-13.5</v>
      </c>
      <c r="Q84" s="9">
        <v>24.71</v>
      </c>
    </row>
    <row r="85" spans="1:17" ht="12.75">
      <c r="A85" s="34">
        <v>6</v>
      </c>
      <c r="B85" s="34">
        <v>14</v>
      </c>
      <c r="C85" s="34">
        <v>6</v>
      </c>
      <c r="D85" s="35">
        <v>2</v>
      </c>
      <c r="E85" s="36"/>
      <c r="F85" s="7" t="s">
        <v>274</v>
      </c>
      <c r="G85" s="53" t="s">
        <v>346</v>
      </c>
      <c r="H85" s="8">
        <v>51512894.32</v>
      </c>
      <c r="I85" s="8">
        <v>12634311.28</v>
      </c>
      <c r="J85" s="9">
        <v>24.52</v>
      </c>
      <c r="K85" s="8">
        <v>64937132.38</v>
      </c>
      <c r="L85" s="8">
        <v>10255306.87</v>
      </c>
      <c r="M85" s="9">
        <v>15.79</v>
      </c>
      <c r="N85" s="8">
        <v>-13424238.06</v>
      </c>
      <c r="O85" s="8">
        <v>2379004.41</v>
      </c>
      <c r="P85" s="9">
        <v>-26.05</v>
      </c>
      <c r="Q85" s="9">
        <v>18.82</v>
      </c>
    </row>
    <row r="86" spans="1:17" ht="12.75">
      <c r="A86" s="34">
        <v>6</v>
      </c>
      <c r="B86" s="34">
        <v>1</v>
      </c>
      <c r="C86" s="34">
        <v>8</v>
      </c>
      <c r="D86" s="35">
        <v>2</v>
      </c>
      <c r="E86" s="36"/>
      <c r="F86" s="7" t="s">
        <v>274</v>
      </c>
      <c r="G86" s="53" t="s">
        <v>347</v>
      </c>
      <c r="H86" s="8">
        <v>45358117.63</v>
      </c>
      <c r="I86" s="8">
        <v>6844281.34</v>
      </c>
      <c r="J86" s="9">
        <v>15.08</v>
      </c>
      <c r="K86" s="8">
        <v>49258117.63</v>
      </c>
      <c r="L86" s="8">
        <v>5897546.11</v>
      </c>
      <c r="M86" s="9">
        <v>11.97</v>
      </c>
      <c r="N86" s="8">
        <v>-3900000</v>
      </c>
      <c r="O86" s="8">
        <v>946735.23</v>
      </c>
      <c r="P86" s="9">
        <v>-8.59</v>
      </c>
      <c r="Q86" s="9">
        <v>13.83</v>
      </c>
    </row>
    <row r="87" spans="1:17" ht="12.75">
      <c r="A87" s="34">
        <v>6</v>
      </c>
      <c r="B87" s="34">
        <v>3</v>
      </c>
      <c r="C87" s="34">
        <v>7</v>
      </c>
      <c r="D87" s="35">
        <v>2</v>
      </c>
      <c r="E87" s="36"/>
      <c r="F87" s="7" t="s">
        <v>274</v>
      </c>
      <c r="G87" s="53" t="s">
        <v>348</v>
      </c>
      <c r="H87" s="8">
        <v>27328134.07</v>
      </c>
      <c r="I87" s="8">
        <v>7153683.56</v>
      </c>
      <c r="J87" s="9">
        <v>26.17</v>
      </c>
      <c r="K87" s="8">
        <v>35347246.62</v>
      </c>
      <c r="L87" s="8">
        <v>6572514.37</v>
      </c>
      <c r="M87" s="9">
        <v>18.59</v>
      </c>
      <c r="N87" s="8">
        <v>-8019112.55</v>
      </c>
      <c r="O87" s="8">
        <v>581169.19</v>
      </c>
      <c r="P87" s="9">
        <v>-29.34</v>
      </c>
      <c r="Q87" s="9">
        <v>8.12</v>
      </c>
    </row>
    <row r="88" spans="1:17" ht="12.75">
      <c r="A88" s="34">
        <v>6</v>
      </c>
      <c r="B88" s="34">
        <v>8</v>
      </c>
      <c r="C88" s="34">
        <v>7</v>
      </c>
      <c r="D88" s="35">
        <v>2</v>
      </c>
      <c r="E88" s="36"/>
      <c r="F88" s="7" t="s">
        <v>274</v>
      </c>
      <c r="G88" s="53" t="s">
        <v>280</v>
      </c>
      <c r="H88" s="8">
        <v>78116229.37</v>
      </c>
      <c r="I88" s="8">
        <v>17480594.58</v>
      </c>
      <c r="J88" s="9">
        <v>22.37</v>
      </c>
      <c r="K88" s="8">
        <v>83400558.6</v>
      </c>
      <c r="L88" s="8">
        <v>14814990.59</v>
      </c>
      <c r="M88" s="9">
        <v>17.76</v>
      </c>
      <c r="N88" s="8">
        <v>-5284329.23</v>
      </c>
      <c r="O88" s="8">
        <v>2665603.99</v>
      </c>
      <c r="P88" s="9">
        <v>-6.76</v>
      </c>
      <c r="Q88" s="9">
        <v>15.24</v>
      </c>
    </row>
    <row r="89" spans="1:17" ht="12.75">
      <c r="A89" s="34">
        <v>6</v>
      </c>
      <c r="B89" s="34">
        <v>10</v>
      </c>
      <c r="C89" s="34">
        <v>2</v>
      </c>
      <c r="D89" s="35">
        <v>2</v>
      </c>
      <c r="E89" s="36"/>
      <c r="F89" s="7" t="s">
        <v>274</v>
      </c>
      <c r="G89" s="53" t="s">
        <v>349</v>
      </c>
      <c r="H89" s="8">
        <v>65282510.45</v>
      </c>
      <c r="I89" s="8">
        <v>11575574.11</v>
      </c>
      <c r="J89" s="9">
        <v>17.73</v>
      </c>
      <c r="K89" s="8">
        <v>76598608.72</v>
      </c>
      <c r="L89" s="8">
        <v>8726832.57</v>
      </c>
      <c r="M89" s="9">
        <v>11.39</v>
      </c>
      <c r="N89" s="8">
        <v>-11316098.27</v>
      </c>
      <c r="O89" s="8">
        <v>2848741.54</v>
      </c>
      <c r="P89" s="9">
        <v>-17.33</v>
      </c>
      <c r="Q89" s="9">
        <v>24.6</v>
      </c>
    </row>
    <row r="90" spans="1:17" ht="12.75">
      <c r="A90" s="34">
        <v>6</v>
      </c>
      <c r="B90" s="34">
        <v>20</v>
      </c>
      <c r="C90" s="34">
        <v>5</v>
      </c>
      <c r="D90" s="35">
        <v>2</v>
      </c>
      <c r="E90" s="36"/>
      <c r="F90" s="7" t="s">
        <v>274</v>
      </c>
      <c r="G90" s="53" t="s">
        <v>350</v>
      </c>
      <c r="H90" s="8">
        <v>41487791.84</v>
      </c>
      <c r="I90" s="8">
        <v>9500863.85</v>
      </c>
      <c r="J90" s="9">
        <v>22.9</v>
      </c>
      <c r="K90" s="8">
        <v>48357791.84</v>
      </c>
      <c r="L90" s="8">
        <v>7435043.14</v>
      </c>
      <c r="M90" s="9">
        <v>15.37</v>
      </c>
      <c r="N90" s="8">
        <v>-6870000</v>
      </c>
      <c r="O90" s="8">
        <v>2065820.71</v>
      </c>
      <c r="P90" s="9">
        <v>-16.55</v>
      </c>
      <c r="Q90" s="9">
        <v>21.74</v>
      </c>
    </row>
    <row r="91" spans="1:17" ht="12.75">
      <c r="A91" s="34">
        <v>6</v>
      </c>
      <c r="B91" s="34">
        <v>12</v>
      </c>
      <c r="C91" s="34">
        <v>4</v>
      </c>
      <c r="D91" s="35">
        <v>2</v>
      </c>
      <c r="E91" s="36"/>
      <c r="F91" s="7" t="s">
        <v>274</v>
      </c>
      <c r="G91" s="53" t="s">
        <v>351</v>
      </c>
      <c r="H91" s="8">
        <v>27200221.97</v>
      </c>
      <c r="I91" s="8">
        <v>6986171.91</v>
      </c>
      <c r="J91" s="9">
        <v>25.68</v>
      </c>
      <c r="K91" s="8">
        <v>34163100.97</v>
      </c>
      <c r="L91" s="8">
        <v>4787378.33</v>
      </c>
      <c r="M91" s="9">
        <v>14.01</v>
      </c>
      <c r="N91" s="8">
        <v>-6962879</v>
      </c>
      <c r="O91" s="8">
        <v>2198793.58</v>
      </c>
      <c r="P91" s="9">
        <v>-25.59</v>
      </c>
      <c r="Q91" s="9">
        <v>31.47</v>
      </c>
    </row>
    <row r="92" spans="1:17" ht="12.75">
      <c r="A92" s="34">
        <v>6</v>
      </c>
      <c r="B92" s="34">
        <v>1</v>
      </c>
      <c r="C92" s="34">
        <v>9</v>
      </c>
      <c r="D92" s="35">
        <v>2</v>
      </c>
      <c r="E92" s="36"/>
      <c r="F92" s="7" t="s">
        <v>274</v>
      </c>
      <c r="G92" s="53" t="s">
        <v>352</v>
      </c>
      <c r="H92" s="8">
        <v>42692627.06</v>
      </c>
      <c r="I92" s="8">
        <v>8484488.6</v>
      </c>
      <c r="J92" s="9">
        <v>19.87</v>
      </c>
      <c r="K92" s="8">
        <v>44587302.39</v>
      </c>
      <c r="L92" s="8">
        <v>6266966.93</v>
      </c>
      <c r="M92" s="9">
        <v>14.05</v>
      </c>
      <c r="N92" s="8">
        <v>-1894675.33</v>
      </c>
      <c r="O92" s="8">
        <v>2217521.67</v>
      </c>
      <c r="P92" s="9">
        <v>-4.43</v>
      </c>
      <c r="Q92" s="9">
        <v>26.13</v>
      </c>
    </row>
    <row r="93" spans="1:17" ht="12.75">
      <c r="A93" s="34">
        <v>6</v>
      </c>
      <c r="B93" s="34">
        <v>6</v>
      </c>
      <c r="C93" s="34">
        <v>7</v>
      </c>
      <c r="D93" s="35">
        <v>2</v>
      </c>
      <c r="E93" s="36"/>
      <c r="F93" s="7" t="s">
        <v>274</v>
      </c>
      <c r="G93" s="53" t="s">
        <v>353</v>
      </c>
      <c r="H93" s="8">
        <v>32814055.34</v>
      </c>
      <c r="I93" s="8">
        <v>5277865.21</v>
      </c>
      <c r="J93" s="9">
        <v>16.08</v>
      </c>
      <c r="K93" s="8">
        <v>33348285.95</v>
      </c>
      <c r="L93" s="8">
        <v>4487210.48</v>
      </c>
      <c r="M93" s="9">
        <v>13.45</v>
      </c>
      <c r="N93" s="8">
        <v>-534230.61</v>
      </c>
      <c r="O93" s="8">
        <v>790654.73</v>
      </c>
      <c r="P93" s="9">
        <v>-1.62</v>
      </c>
      <c r="Q93" s="9">
        <v>14.98</v>
      </c>
    </row>
    <row r="94" spans="1:17" ht="12.75">
      <c r="A94" s="34">
        <v>6</v>
      </c>
      <c r="B94" s="34">
        <v>2</v>
      </c>
      <c r="C94" s="34">
        <v>9</v>
      </c>
      <c r="D94" s="35">
        <v>2</v>
      </c>
      <c r="E94" s="36"/>
      <c r="F94" s="7" t="s">
        <v>274</v>
      </c>
      <c r="G94" s="53" t="s">
        <v>354</v>
      </c>
      <c r="H94" s="8">
        <v>32137573.69</v>
      </c>
      <c r="I94" s="8">
        <v>7490275.95</v>
      </c>
      <c r="J94" s="9">
        <v>23.3</v>
      </c>
      <c r="K94" s="8">
        <v>34005672.77</v>
      </c>
      <c r="L94" s="8">
        <v>5617180.9</v>
      </c>
      <c r="M94" s="9">
        <v>16.51</v>
      </c>
      <c r="N94" s="8">
        <v>-1868099.08</v>
      </c>
      <c r="O94" s="8">
        <v>1873095.05</v>
      </c>
      <c r="P94" s="9">
        <v>-5.81</v>
      </c>
      <c r="Q94" s="9">
        <v>25</v>
      </c>
    </row>
    <row r="95" spans="1:17" ht="12.75">
      <c r="A95" s="34">
        <v>6</v>
      </c>
      <c r="B95" s="34">
        <v>11</v>
      </c>
      <c r="C95" s="34">
        <v>5</v>
      </c>
      <c r="D95" s="35">
        <v>2</v>
      </c>
      <c r="E95" s="36"/>
      <c r="F95" s="7" t="s">
        <v>274</v>
      </c>
      <c r="G95" s="53" t="s">
        <v>281</v>
      </c>
      <c r="H95" s="8">
        <v>119107443.08</v>
      </c>
      <c r="I95" s="8">
        <v>35421914.1</v>
      </c>
      <c r="J95" s="9">
        <v>29.73</v>
      </c>
      <c r="K95" s="8">
        <v>134645219.07</v>
      </c>
      <c r="L95" s="8">
        <v>31309934.01</v>
      </c>
      <c r="M95" s="9">
        <v>23.25</v>
      </c>
      <c r="N95" s="8">
        <v>-15537775.99</v>
      </c>
      <c r="O95" s="8">
        <v>4111980.09</v>
      </c>
      <c r="P95" s="9">
        <v>-13.04</v>
      </c>
      <c r="Q95" s="9">
        <v>11.6</v>
      </c>
    </row>
    <row r="96" spans="1:17" ht="12.75">
      <c r="A96" s="34">
        <v>6</v>
      </c>
      <c r="B96" s="34">
        <v>14</v>
      </c>
      <c r="C96" s="34">
        <v>7</v>
      </c>
      <c r="D96" s="35">
        <v>2</v>
      </c>
      <c r="E96" s="36"/>
      <c r="F96" s="7" t="s">
        <v>274</v>
      </c>
      <c r="G96" s="53" t="s">
        <v>355</v>
      </c>
      <c r="H96" s="8">
        <v>24885172.87</v>
      </c>
      <c r="I96" s="8">
        <v>4922041.74</v>
      </c>
      <c r="J96" s="9">
        <v>19.77</v>
      </c>
      <c r="K96" s="8">
        <v>26963572.87</v>
      </c>
      <c r="L96" s="8">
        <v>4120841.65</v>
      </c>
      <c r="M96" s="9">
        <v>15.28</v>
      </c>
      <c r="N96" s="8">
        <v>-2078400</v>
      </c>
      <c r="O96" s="8">
        <v>801200.09</v>
      </c>
      <c r="P96" s="9">
        <v>-8.35</v>
      </c>
      <c r="Q96" s="9">
        <v>16.27</v>
      </c>
    </row>
    <row r="97" spans="1:17" ht="12.75">
      <c r="A97" s="34">
        <v>6</v>
      </c>
      <c r="B97" s="34">
        <v>17</v>
      </c>
      <c r="C97" s="34">
        <v>2</v>
      </c>
      <c r="D97" s="35">
        <v>2</v>
      </c>
      <c r="E97" s="36"/>
      <c r="F97" s="7" t="s">
        <v>274</v>
      </c>
      <c r="G97" s="53" t="s">
        <v>356</v>
      </c>
      <c r="H97" s="8">
        <v>69207716.42</v>
      </c>
      <c r="I97" s="8">
        <v>18823994.21</v>
      </c>
      <c r="J97" s="9">
        <v>27.19</v>
      </c>
      <c r="K97" s="8">
        <v>83434396.12</v>
      </c>
      <c r="L97" s="8">
        <v>11872751.06</v>
      </c>
      <c r="M97" s="9">
        <v>14.23</v>
      </c>
      <c r="N97" s="8">
        <v>-14226679.7</v>
      </c>
      <c r="O97" s="8">
        <v>6951243.15</v>
      </c>
      <c r="P97" s="9">
        <v>-20.55</v>
      </c>
      <c r="Q97" s="9">
        <v>36.92</v>
      </c>
    </row>
    <row r="98" spans="1:17" ht="12.75">
      <c r="A98" s="34">
        <v>6</v>
      </c>
      <c r="B98" s="34">
        <v>20</v>
      </c>
      <c r="C98" s="34">
        <v>6</v>
      </c>
      <c r="D98" s="35">
        <v>2</v>
      </c>
      <c r="E98" s="36"/>
      <c r="F98" s="7" t="s">
        <v>274</v>
      </c>
      <c r="G98" s="53" t="s">
        <v>357</v>
      </c>
      <c r="H98" s="8">
        <v>42404373.72</v>
      </c>
      <c r="I98" s="8">
        <v>9795368.1</v>
      </c>
      <c r="J98" s="9">
        <v>23.09</v>
      </c>
      <c r="K98" s="8">
        <v>50221172.86</v>
      </c>
      <c r="L98" s="8">
        <v>8909355.91</v>
      </c>
      <c r="M98" s="9">
        <v>17.74</v>
      </c>
      <c r="N98" s="8">
        <v>-7816799.14</v>
      </c>
      <c r="O98" s="8">
        <v>886012.19</v>
      </c>
      <c r="P98" s="9">
        <v>-18.43</v>
      </c>
      <c r="Q98" s="9">
        <v>9.04</v>
      </c>
    </row>
    <row r="99" spans="1:17" ht="12.75">
      <c r="A99" s="34">
        <v>6</v>
      </c>
      <c r="B99" s="34">
        <v>8</v>
      </c>
      <c r="C99" s="34">
        <v>8</v>
      </c>
      <c r="D99" s="35">
        <v>2</v>
      </c>
      <c r="E99" s="36"/>
      <c r="F99" s="7" t="s">
        <v>274</v>
      </c>
      <c r="G99" s="53" t="s">
        <v>358</v>
      </c>
      <c r="H99" s="8">
        <v>35093366.92</v>
      </c>
      <c r="I99" s="8">
        <v>8691379.6</v>
      </c>
      <c r="J99" s="9">
        <v>24.76</v>
      </c>
      <c r="K99" s="8">
        <v>39744264.66</v>
      </c>
      <c r="L99" s="8">
        <v>7217366.44</v>
      </c>
      <c r="M99" s="9">
        <v>18.15</v>
      </c>
      <c r="N99" s="8">
        <v>-4650897.74</v>
      </c>
      <c r="O99" s="8">
        <v>1474013.16</v>
      </c>
      <c r="P99" s="9">
        <v>-13.25</v>
      </c>
      <c r="Q99" s="9">
        <v>16.95</v>
      </c>
    </row>
    <row r="100" spans="1:17" ht="12.75">
      <c r="A100" s="34">
        <v>6</v>
      </c>
      <c r="B100" s="34">
        <v>1</v>
      </c>
      <c r="C100" s="34">
        <v>10</v>
      </c>
      <c r="D100" s="35">
        <v>2</v>
      </c>
      <c r="E100" s="36"/>
      <c r="F100" s="7" t="s">
        <v>274</v>
      </c>
      <c r="G100" s="53" t="s">
        <v>282</v>
      </c>
      <c r="H100" s="8">
        <v>94106361.83</v>
      </c>
      <c r="I100" s="8">
        <v>23936160.59</v>
      </c>
      <c r="J100" s="9">
        <v>25.43</v>
      </c>
      <c r="K100" s="8">
        <v>106916224.14</v>
      </c>
      <c r="L100" s="8">
        <v>24295132.2</v>
      </c>
      <c r="M100" s="9">
        <v>22.72</v>
      </c>
      <c r="N100" s="8">
        <v>-12809862.31</v>
      </c>
      <c r="O100" s="8">
        <v>-358971.61</v>
      </c>
      <c r="P100" s="9">
        <v>-13.61</v>
      </c>
      <c r="Q100" s="9">
        <v>-1.49</v>
      </c>
    </row>
    <row r="101" spans="1:17" ht="12.75">
      <c r="A101" s="34">
        <v>6</v>
      </c>
      <c r="B101" s="34">
        <v>13</v>
      </c>
      <c r="C101" s="34">
        <v>3</v>
      </c>
      <c r="D101" s="35">
        <v>2</v>
      </c>
      <c r="E101" s="36"/>
      <c r="F101" s="7" t="s">
        <v>274</v>
      </c>
      <c r="G101" s="53" t="s">
        <v>359</v>
      </c>
      <c r="H101" s="8">
        <v>52622980.4</v>
      </c>
      <c r="I101" s="8">
        <v>7046878.76</v>
      </c>
      <c r="J101" s="9">
        <v>13.39</v>
      </c>
      <c r="K101" s="8">
        <v>52373456.39</v>
      </c>
      <c r="L101" s="8">
        <v>5964371.57</v>
      </c>
      <c r="M101" s="9">
        <v>11.38</v>
      </c>
      <c r="N101" s="8">
        <v>249524.01</v>
      </c>
      <c r="O101" s="8">
        <v>1082507.19</v>
      </c>
      <c r="P101" s="9">
        <v>0.47</v>
      </c>
      <c r="Q101" s="9">
        <v>15.36</v>
      </c>
    </row>
    <row r="102" spans="1:17" ht="12.75">
      <c r="A102" s="34">
        <v>6</v>
      </c>
      <c r="B102" s="34">
        <v>10</v>
      </c>
      <c r="C102" s="34">
        <v>4</v>
      </c>
      <c r="D102" s="35">
        <v>2</v>
      </c>
      <c r="E102" s="36"/>
      <c r="F102" s="7" t="s">
        <v>274</v>
      </c>
      <c r="G102" s="53" t="s">
        <v>360</v>
      </c>
      <c r="H102" s="8">
        <v>81088647.51</v>
      </c>
      <c r="I102" s="8">
        <v>18014292.12</v>
      </c>
      <c r="J102" s="9">
        <v>22.21</v>
      </c>
      <c r="K102" s="8">
        <v>91109623.51</v>
      </c>
      <c r="L102" s="8">
        <v>17494281.02</v>
      </c>
      <c r="M102" s="9">
        <v>19.2</v>
      </c>
      <c r="N102" s="8">
        <v>-10020976</v>
      </c>
      <c r="O102" s="8">
        <v>520011.1</v>
      </c>
      <c r="P102" s="9">
        <v>-12.35</v>
      </c>
      <c r="Q102" s="9">
        <v>2.88</v>
      </c>
    </row>
    <row r="103" spans="1:17" ht="12.75">
      <c r="A103" s="34">
        <v>6</v>
      </c>
      <c r="B103" s="34">
        <v>4</v>
      </c>
      <c r="C103" s="34">
        <v>5</v>
      </c>
      <c r="D103" s="35">
        <v>2</v>
      </c>
      <c r="E103" s="36"/>
      <c r="F103" s="7" t="s">
        <v>274</v>
      </c>
      <c r="G103" s="53" t="s">
        <v>361</v>
      </c>
      <c r="H103" s="8">
        <v>36497585.13</v>
      </c>
      <c r="I103" s="8">
        <v>9619591.54</v>
      </c>
      <c r="J103" s="9">
        <v>26.35</v>
      </c>
      <c r="K103" s="8">
        <v>44493979.9</v>
      </c>
      <c r="L103" s="8">
        <v>9352793.32</v>
      </c>
      <c r="M103" s="9">
        <v>21.02</v>
      </c>
      <c r="N103" s="8">
        <v>-7996394.77</v>
      </c>
      <c r="O103" s="8">
        <v>266798.22</v>
      </c>
      <c r="P103" s="9">
        <v>-21.9</v>
      </c>
      <c r="Q103" s="9">
        <v>2.77</v>
      </c>
    </row>
    <row r="104" spans="1:17" ht="12.75">
      <c r="A104" s="34">
        <v>6</v>
      </c>
      <c r="B104" s="34">
        <v>9</v>
      </c>
      <c r="C104" s="34">
        <v>10</v>
      </c>
      <c r="D104" s="35">
        <v>2</v>
      </c>
      <c r="E104" s="36"/>
      <c r="F104" s="7" t="s">
        <v>274</v>
      </c>
      <c r="G104" s="53" t="s">
        <v>362</v>
      </c>
      <c r="H104" s="8">
        <v>80661511.31</v>
      </c>
      <c r="I104" s="8">
        <v>27653927.38</v>
      </c>
      <c r="J104" s="9">
        <v>34.28</v>
      </c>
      <c r="K104" s="8">
        <v>86708877.23</v>
      </c>
      <c r="L104" s="8">
        <v>22087024.73</v>
      </c>
      <c r="M104" s="9">
        <v>25.47</v>
      </c>
      <c r="N104" s="8">
        <v>-6047365.92</v>
      </c>
      <c r="O104" s="8">
        <v>5566902.65</v>
      </c>
      <c r="P104" s="9">
        <v>-7.49</v>
      </c>
      <c r="Q104" s="9">
        <v>20.13</v>
      </c>
    </row>
    <row r="105" spans="1:17" ht="12.75">
      <c r="A105" s="34">
        <v>6</v>
      </c>
      <c r="B105" s="34">
        <v>8</v>
      </c>
      <c r="C105" s="34">
        <v>9</v>
      </c>
      <c r="D105" s="35">
        <v>2</v>
      </c>
      <c r="E105" s="36"/>
      <c r="F105" s="7" t="s">
        <v>274</v>
      </c>
      <c r="G105" s="53" t="s">
        <v>363</v>
      </c>
      <c r="H105" s="8">
        <v>54574156.23</v>
      </c>
      <c r="I105" s="8">
        <v>13317068.15</v>
      </c>
      <c r="J105" s="9">
        <v>24.4</v>
      </c>
      <c r="K105" s="8">
        <v>54656555.17</v>
      </c>
      <c r="L105" s="8">
        <v>10815785.31</v>
      </c>
      <c r="M105" s="9">
        <v>19.78</v>
      </c>
      <c r="N105" s="8">
        <v>-82398.94</v>
      </c>
      <c r="O105" s="8">
        <v>2501282.84</v>
      </c>
      <c r="P105" s="9">
        <v>-0.15</v>
      </c>
      <c r="Q105" s="9">
        <v>18.78</v>
      </c>
    </row>
    <row r="106" spans="1:17" ht="12.75">
      <c r="A106" s="34">
        <v>6</v>
      </c>
      <c r="B106" s="34">
        <v>20</v>
      </c>
      <c r="C106" s="34">
        <v>7</v>
      </c>
      <c r="D106" s="35">
        <v>2</v>
      </c>
      <c r="E106" s="36"/>
      <c r="F106" s="7" t="s">
        <v>274</v>
      </c>
      <c r="G106" s="53" t="s">
        <v>364</v>
      </c>
      <c r="H106" s="8">
        <v>46930767.39</v>
      </c>
      <c r="I106" s="8">
        <v>8540284.93</v>
      </c>
      <c r="J106" s="9">
        <v>18.19</v>
      </c>
      <c r="K106" s="8">
        <v>53443597.39</v>
      </c>
      <c r="L106" s="8">
        <v>7339187.56</v>
      </c>
      <c r="M106" s="9">
        <v>13.73</v>
      </c>
      <c r="N106" s="8">
        <v>-6512830</v>
      </c>
      <c r="O106" s="8">
        <v>1201097.37</v>
      </c>
      <c r="P106" s="9">
        <v>-13.87</v>
      </c>
      <c r="Q106" s="9">
        <v>14.06</v>
      </c>
    </row>
    <row r="107" spans="1:17" ht="12.75">
      <c r="A107" s="34">
        <v>6</v>
      </c>
      <c r="B107" s="34">
        <v>9</v>
      </c>
      <c r="C107" s="34">
        <v>11</v>
      </c>
      <c r="D107" s="35">
        <v>2</v>
      </c>
      <c r="E107" s="36"/>
      <c r="F107" s="7" t="s">
        <v>274</v>
      </c>
      <c r="G107" s="53" t="s">
        <v>365</v>
      </c>
      <c r="H107" s="8">
        <v>128395411.27</v>
      </c>
      <c r="I107" s="8">
        <v>34929188.67</v>
      </c>
      <c r="J107" s="9">
        <v>27.2</v>
      </c>
      <c r="K107" s="8">
        <v>137786232.14</v>
      </c>
      <c r="L107" s="8">
        <v>25869822.54</v>
      </c>
      <c r="M107" s="9">
        <v>18.77</v>
      </c>
      <c r="N107" s="8">
        <v>-9390820.87</v>
      </c>
      <c r="O107" s="8">
        <v>9059366.13</v>
      </c>
      <c r="P107" s="9">
        <v>-7.31</v>
      </c>
      <c r="Q107" s="9">
        <v>25.93</v>
      </c>
    </row>
    <row r="108" spans="1:17" ht="12.75">
      <c r="A108" s="34">
        <v>6</v>
      </c>
      <c r="B108" s="34">
        <v>16</v>
      </c>
      <c r="C108" s="34">
        <v>3</v>
      </c>
      <c r="D108" s="35">
        <v>2</v>
      </c>
      <c r="E108" s="36"/>
      <c r="F108" s="7" t="s">
        <v>274</v>
      </c>
      <c r="G108" s="53" t="s">
        <v>366</v>
      </c>
      <c r="H108" s="8">
        <v>31641624.78</v>
      </c>
      <c r="I108" s="8">
        <v>9303673.86</v>
      </c>
      <c r="J108" s="9">
        <v>29.4</v>
      </c>
      <c r="K108" s="8">
        <v>34651955.78</v>
      </c>
      <c r="L108" s="8">
        <v>7155297.94</v>
      </c>
      <c r="M108" s="9">
        <v>20.64</v>
      </c>
      <c r="N108" s="8">
        <v>-3010331</v>
      </c>
      <c r="O108" s="8">
        <v>2148375.92</v>
      </c>
      <c r="P108" s="9">
        <v>-9.51</v>
      </c>
      <c r="Q108" s="9">
        <v>23.09</v>
      </c>
    </row>
    <row r="109" spans="1:17" ht="12.75">
      <c r="A109" s="34">
        <v>6</v>
      </c>
      <c r="B109" s="34">
        <v>2</v>
      </c>
      <c r="C109" s="34">
        <v>10</v>
      </c>
      <c r="D109" s="35">
        <v>2</v>
      </c>
      <c r="E109" s="36"/>
      <c r="F109" s="7" t="s">
        <v>274</v>
      </c>
      <c r="G109" s="53" t="s">
        <v>367</v>
      </c>
      <c r="H109" s="8">
        <v>35071662.7</v>
      </c>
      <c r="I109" s="8">
        <v>8405324.52</v>
      </c>
      <c r="J109" s="9">
        <v>23.96</v>
      </c>
      <c r="K109" s="8">
        <v>36677662.7</v>
      </c>
      <c r="L109" s="8">
        <v>7643672.43</v>
      </c>
      <c r="M109" s="9">
        <v>20.84</v>
      </c>
      <c r="N109" s="8">
        <v>-1606000</v>
      </c>
      <c r="O109" s="8">
        <v>761652.09</v>
      </c>
      <c r="P109" s="9">
        <v>-4.57</v>
      </c>
      <c r="Q109" s="9">
        <v>9.06</v>
      </c>
    </row>
    <row r="110" spans="1:17" ht="12.75">
      <c r="A110" s="34">
        <v>6</v>
      </c>
      <c r="B110" s="34">
        <v>8</v>
      </c>
      <c r="C110" s="34">
        <v>11</v>
      </c>
      <c r="D110" s="35">
        <v>2</v>
      </c>
      <c r="E110" s="36"/>
      <c r="F110" s="7" t="s">
        <v>274</v>
      </c>
      <c r="G110" s="53" t="s">
        <v>368</v>
      </c>
      <c r="H110" s="8">
        <v>34763670.64</v>
      </c>
      <c r="I110" s="8">
        <v>6750682.6</v>
      </c>
      <c r="J110" s="9">
        <v>19.41</v>
      </c>
      <c r="K110" s="8">
        <v>39798052.5</v>
      </c>
      <c r="L110" s="8">
        <v>6094113.03</v>
      </c>
      <c r="M110" s="9">
        <v>15.31</v>
      </c>
      <c r="N110" s="8">
        <v>-5034381.86</v>
      </c>
      <c r="O110" s="8">
        <v>656569.57</v>
      </c>
      <c r="P110" s="9">
        <v>-14.48</v>
      </c>
      <c r="Q110" s="9">
        <v>9.72</v>
      </c>
    </row>
    <row r="111" spans="1:17" ht="12.75">
      <c r="A111" s="34">
        <v>6</v>
      </c>
      <c r="B111" s="34">
        <v>13</v>
      </c>
      <c r="C111" s="34">
        <v>5</v>
      </c>
      <c r="D111" s="35">
        <v>2</v>
      </c>
      <c r="E111" s="36"/>
      <c r="F111" s="7" t="s">
        <v>274</v>
      </c>
      <c r="G111" s="53" t="s">
        <v>369</v>
      </c>
      <c r="H111" s="8">
        <v>33711215.44</v>
      </c>
      <c r="I111" s="8">
        <v>5579257.46</v>
      </c>
      <c r="J111" s="9">
        <v>16.55</v>
      </c>
      <c r="K111" s="8">
        <v>35001215.44</v>
      </c>
      <c r="L111" s="8">
        <v>2179811.11</v>
      </c>
      <c r="M111" s="9">
        <v>6.22</v>
      </c>
      <c r="N111" s="8">
        <v>-1290000</v>
      </c>
      <c r="O111" s="8">
        <v>3399446.35</v>
      </c>
      <c r="P111" s="9">
        <v>-3.82</v>
      </c>
      <c r="Q111" s="9">
        <v>60.93</v>
      </c>
    </row>
    <row r="112" spans="1:17" ht="12.75">
      <c r="A112" s="34">
        <v>6</v>
      </c>
      <c r="B112" s="34">
        <v>2</v>
      </c>
      <c r="C112" s="34">
        <v>11</v>
      </c>
      <c r="D112" s="35">
        <v>2</v>
      </c>
      <c r="E112" s="36"/>
      <c r="F112" s="7" t="s">
        <v>274</v>
      </c>
      <c r="G112" s="53" t="s">
        <v>370</v>
      </c>
      <c r="H112" s="8">
        <v>45213951.49</v>
      </c>
      <c r="I112" s="8">
        <v>13428209.85</v>
      </c>
      <c r="J112" s="9">
        <v>29.69</v>
      </c>
      <c r="K112" s="8">
        <v>51197734.82</v>
      </c>
      <c r="L112" s="8">
        <v>11297750.37</v>
      </c>
      <c r="M112" s="9">
        <v>22.06</v>
      </c>
      <c r="N112" s="8">
        <v>-5983783.33</v>
      </c>
      <c r="O112" s="8">
        <v>2130459.48</v>
      </c>
      <c r="P112" s="9">
        <v>-13.23</v>
      </c>
      <c r="Q112" s="9">
        <v>15.86</v>
      </c>
    </row>
    <row r="113" spans="1:17" ht="12.75">
      <c r="A113" s="34">
        <v>6</v>
      </c>
      <c r="B113" s="34">
        <v>5</v>
      </c>
      <c r="C113" s="34">
        <v>7</v>
      </c>
      <c r="D113" s="35">
        <v>2</v>
      </c>
      <c r="E113" s="36"/>
      <c r="F113" s="7" t="s">
        <v>274</v>
      </c>
      <c r="G113" s="53" t="s">
        <v>371</v>
      </c>
      <c r="H113" s="8">
        <v>39576344.21</v>
      </c>
      <c r="I113" s="8">
        <v>7741213.86</v>
      </c>
      <c r="J113" s="9">
        <v>19.56</v>
      </c>
      <c r="K113" s="8">
        <v>46706866.34</v>
      </c>
      <c r="L113" s="8">
        <v>5517860.24</v>
      </c>
      <c r="M113" s="9">
        <v>11.81</v>
      </c>
      <c r="N113" s="8">
        <v>-7130522.13</v>
      </c>
      <c r="O113" s="8">
        <v>2223353.62</v>
      </c>
      <c r="P113" s="9">
        <v>-18.01</v>
      </c>
      <c r="Q113" s="9">
        <v>28.72</v>
      </c>
    </row>
    <row r="114" spans="1:17" ht="12.75">
      <c r="A114" s="34">
        <v>6</v>
      </c>
      <c r="B114" s="34">
        <v>10</v>
      </c>
      <c r="C114" s="34">
        <v>5</v>
      </c>
      <c r="D114" s="35">
        <v>2</v>
      </c>
      <c r="E114" s="36"/>
      <c r="F114" s="7" t="s">
        <v>274</v>
      </c>
      <c r="G114" s="53" t="s">
        <v>372</v>
      </c>
      <c r="H114" s="8">
        <v>72064385.44</v>
      </c>
      <c r="I114" s="8">
        <v>16801613.99</v>
      </c>
      <c r="J114" s="9">
        <v>23.31</v>
      </c>
      <c r="K114" s="8">
        <v>77464385.44</v>
      </c>
      <c r="L114" s="8">
        <v>16983725.69</v>
      </c>
      <c r="M114" s="9">
        <v>21.92</v>
      </c>
      <c r="N114" s="8">
        <v>-5400000</v>
      </c>
      <c r="O114" s="8">
        <v>-182111.7</v>
      </c>
      <c r="P114" s="9">
        <v>-7.49</v>
      </c>
      <c r="Q114" s="9">
        <v>-1.08</v>
      </c>
    </row>
    <row r="115" spans="1:17" ht="12.75">
      <c r="A115" s="34">
        <v>6</v>
      </c>
      <c r="B115" s="34">
        <v>14</v>
      </c>
      <c r="C115" s="34">
        <v>9</v>
      </c>
      <c r="D115" s="35">
        <v>2</v>
      </c>
      <c r="E115" s="36"/>
      <c r="F115" s="7" t="s">
        <v>274</v>
      </c>
      <c r="G115" s="53" t="s">
        <v>283</v>
      </c>
      <c r="H115" s="8">
        <v>96401816.39</v>
      </c>
      <c r="I115" s="8">
        <v>22238784.26</v>
      </c>
      <c r="J115" s="9">
        <v>23.06</v>
      </c>
      <c r="K115" s="8">
        <v>116635562.5</v>
      </c>
      <c r="L115" s="8">
        <v>18585085.45</v>
      </c>
      <c r="M115" s="9">
        <v>15.93</v>
      </c>
      <c r="N115" s="8">
        <v>-20233746.11</v>
      </c>
      <c r="O115" s="8">
        <v>3653698.81</v>
      </c>
      <c r="P115" s="9">
        <v>-20.98</v>
      </c>
      <c r="Q115" s="9">
        <v>16.42</v>
      </c>
    </row>
    <row r="116" spans="1:17" ht="12.75">
      <c r="A116" s="34">
        <v>6</v>
      </c>
      <c r="B116" s="34">
        <v>18</v>
      </c>
      <c r="C116" s="34">
        <v>7</v>
      </c>
      <c r="D116" s="35">
        <v>2</v>
      </c>
      <c r="E116" s="36"/>
      <c r="F116" s="7" t="s">
        <v>274</v>
      </c>
      <c r="G116" s="53" t="s">
        <v>373</v>
      </c>
      <c r="H116" s="8">
        <v>43362942.73</v>
      </c>
      <c r="I116" s="8">
        <v>8555987.72</v>
      </c>
      <c r="J116" s="9">
        <v>19.73</v>
      </c>
      <c r="K116" s="8">
        <v>47662942.73</v>
      </c>
      <c r="L116" s="8">
        <v>6676477.79</v>
      </c>
      <c r="M116" s="9">
        <v>14</v>
      </c>
      <c r="N116" s="8">
        <v>-4300000</v>
      </c>
      <c r="O116" s="8">
        <v>1879509.93</v>
      </c>
      <c r="P116" s="9">
        <v>-9.91</v>
      </c>
      <c r="Q116" s="9">
        <v>21.96</v>
      </c>
    </row>
    <row r="117" spans="1:17" ht="12.75">
      <c r="A117" s="34">
        <v>6</v>
      </c>
      <c r="B117" s="34">
        <v>20</v>
      </c>
      <c r="C117" s="34">
        <v>8</v>
      </c>
      <c r="D117" s="35">
        <v>2</v>
      </c>
      <c r="E117" s="36"/>
      <c r="F117" s="7" t="s">
        <v>274</v>
      </c>
      <c r="G117" s="53" t="s">
        <v>374</v>
      </c>
      <c r="H117" s="8">
        <v>38539718.04</v>
      </c>
      <c r="I117" s="8">
        <v>11045347.37</v>
      </c>
      <c r="J117" s="9">
        <v>28.65</v>
      </c>
      <c r="K117" s="8">
        <v>46534760.52</v>
      </c>
      <c r="L117" s="8">
        <v>10559580.09</v>
      </c>
      <c r="M117" s="9">
        <v>22.69</v>
      </c>
      <c r="N117" s="8">
        <v>-7995042.48</v>
      </c>
      <c r="O117" s="8">
        <v>485767.28</v>
      </c>
      <c r="P117" s="9">
        <v>-20.74</v>
      </c>
      <c r="Q117" s="9">
        <v>4.39</v>
      </c>
    </row>
    <row r="118" spans="1:17" ht="12.75">
      <c r="A118" s="34">
        <v>6</v>
      </c>
      <c r="B118" s="34">
        <v>15</v>
      </c>
      <c r="C118" s="34">
        <v>6</v>
      </c>
      <c r="D118" s="35">
        <v>2</v>
      </c>
      <c r="E118" s="36"/>
      <c r="F118" s="7" t="s">
        <v>274</v>
      </c>
      <c r="G118" s="53" t="s">
        <v>284</v>
      </c>
      <c r="H118" s="8">
        <v>69132957</v>
      </c>
      <c r="I118" s="8">
        <v>21335448.55</v>
      </c>
      <c r="J118" s="9">
        <v>30.86</v>
      </c>
      <c r="K118" s="8">
        <v>72713374.76</v>
      </c>
      <c r="L118" s="8">
        <v>11395346.61</v>
      </c>
      <c r="M118" s="9">
        <v>15.67</v>
      </c>
      <c r="N118" s="8">
        <v>-3580417.76</v>
      </c>
      <c r="O118" s="8">
        <v>9940101.94</v>
      </c>
      <c r="P118" s="9">
        <v>-5.17</v>
      </c>
      <c r="Q118" s="9">
        <v>46.58</v>
      </c>
    </row>
    <row r="119" spans="1:17" ht="12.75">
      <c r="A119" s="34">
        <v>6</v>
      </c>
      <c r="B119" s="34">
        <v>3</v>
      </c>
      <c r="C119" s="34">
        <v>8</v>
      </c>
      <c r="D119" s="35">
        <v>2</v>
      </c>
      <c r="E119" s="36"/>
      <c r="F119" s="7" t="s">
        <v>274</v>
      </c>
      <c r="G119" s="53" t="s">
        <v>285</v>
      </c>
      <c r="H119" s="8">
        <v>37571828.29</v>
      </c>
      <c r="I119" s="8">
        <v>10457908.36</v>
      </c>
      <c r="J119" s="9">
        <v>27.83</v>
      </c>
      <c r="K119" s="8">
        <v>40842122.37</v>
      </c>
      <c r="L119" s="8">
        <v>10437000.56</v>
      </c>
      <c r="M119" s="9">
        <v>25.55</v>
      </c>
      <c r="N119" s="8">
        <v>-3270294.08</v>
      </c>
      <c r="O119" s="8">
        <v>20907.8</v>
      </c>
      <c r="P119" s="9">
        <v>-8.7</v>
      </c>
      <c r="Q119" s="9">
        <v>0.19</v>
      </c>
    </row>
    <row r="120" spans="1:17" ht="12.75">
      <c r="A120" s="34">
        <v>6</v>
      </c>
      <c r="B120" s="34">
        <v>1</v>
      </c>
      <c r="C120" s="34">
        <v>12</v>
      </c>
      <c r="D120" s="35">
        <v>2</v>
      </c>
      <c r="E120" s="36"/>
      <c r="F120" s="7" t="s">
        <v>274</v>
      </c>
      <c r="G120" s="53" t="s">
        <v>375</v>
      </c>
      <c r="H120" s="8">
        <v>32376345.64</v>
      </c>
      <c r="I120" s="8">
        <v>4539750.35</v>
      </c>
      <c r="J120" s="9">
        <v>14.02</v>
      </c>
      <c r="K120" s="8">
        <v>37082862.52</v>
      </c>
      <c r="L120" s="8">
        <v>4265538.05</v>
      </c>
      <c r="M120" s="9">
        <v>11.5</v>
      </c>
      <c r="N120" s="8">
        <v>-4706516.88</v>
      </c>
      <c r="O120" s="8">
        <v>274212.3</v>
      </c>
      <c r="P120" s="9">
        <v>-14.53</v>
      </c>
      <c r="Q120" s="9">
        <v>6.04</v>
      </c>
    </row>
    <row r="121" spans="1:17" ht="12.75">
      <c r="A121" s="34">
        <v>6</v>
      </c>
      <c r="B121" s="34">
        <v>1</v>
      </c>
      <c r="C121" s="34">
        <v>13</v>
      </c>
      <c r="D121" s="35">
        <v>2</v>
      </c>
      <c r="E121" s="36"/>
      <c r="F121" s="7" t="s">
        <v>274</v>
      </c>
      <c r="G121" s="53" t="s">
        <v>376</v>
      </c>
      <c r="H121" s="8">
        <v>26037880.71</v>
      </c>
      <c r="I121" s="8">
        <v>4948848.93</v>
      </c>
      <c r="J121" s="9">
        <v>19</v>
      </c>
      <c r="K121" s="8">
        <v>28208423.44</v>
      </c>
      <c r="L121" s="8">
        <v>2922117.87</v>
      </c>
      <c r="M121" s="9">
        <v>10.35</v>
      </c>
      <c r="N121" s="8">
        <v>-2170542.73</v>
      </c>
      <c r="O121" s="8">
        <v>2026731.06</v>
      </c>
      <c r="P121" s="9">
        <v>-8.33</v>
      </c>
      <c r="Q121" s="9">
        <v>40.95</v>
      </c>
    </row>
    <row r="122" spans="1:17" ht="12.75">
      <c r="A122" s="34">
        <v>6</v>
      </c>
      <c r="B122" s="34">
        <v>3</v>
      </c>
      <c r="C122" s="34">
        <v>9</v>
      </c>
      <c r="D122" s="35">
        <v>2</v>
      </c>
      <c r="E122" s="36"/>
      <c r="F122" s="7" t="s">
        <v>274</v>
      </c>
      <c r="G122" s="53" t="s">
        <v>377</v>
      </c>
      <c r="H122" s="8">
        <v>38158631.96</v>
      </c>
      <c r="I122" s="8">
        <v>8398042.11</v>
      </c>
      <c r="J122" s="9">
        <v>22</v>
      </c>
      <c r="K122" s="8">
        <v>37474646.96</v>
      </c>
      <c r="L122" s="8">
        <v>6122931.93</v>
      </c>
      <c r="M122" s="9">
        <v>16.33</v>
      </c>
      <c r="N122" s="8">
        <v>683985</v>
      </c>
      <c r="O122" s="8">
        <v>2275110.18</v>
      </c>
      <c r="P122" s="9">
        <v>1.79</v>
      </c>
      <c r="Q122" s="9">
        <v>27.09</v>
      </c>
    </row>
    <row r="123" spans="1:17" ht="12.75">
      <c r="A123" s="34">
        <v>6</v>
      </c>
      <c r="B123" s="34">
        <v>6</v>
      </c>
      <c r="C123" s="34">
        <v>9</v>
      </c>
      <c r="D123" s="35">
        <v>2</v>
      </c>
      <c r="E123" s="36"/>
      <c r="F123" s="7" t="s">
        <v>274</v>
      </c>
      <c r="G123" s="53" t="s">
        <v>378</v>
      </c>
      <c r="H123" s="8">
        <v>40865256.3</v>
      </c>
      <c r="I123" s="8">
        <v>9131209.16</v>
      </c>
      <c r="J123" s="9">
        <v>22.34</v>
      </c>
      <c r="K123" s="8">
        <v>47038912.69</v>
      </c>
      <c r="L123" s="8">
        <v>10202306.31</v>
      </c>
      <c r="M123" s="9">
        <v>21.68</v>
      </c>
      <c r="N123" s="8">
        <v>-6173656.39</v>
      </c>
      <c r="O123" s="8">
        <v>-1071097.15</v>
      </c>
      <c r="P123" s="9">
        <v>-15.1</v>
      </c>
      <c r="Q123" s="9">
        <v>-11.73</v>
      </c>
    </row>
    <row r="124" spans="1:17" ht="12.75">
      <c r="A124" s="34">
        <v>6</v>
      </c>
      <c r="B124" s="34">
        <v>17</v>
      </c>
      <c r="C124" s="34">
        <v>4</v>
      </c>
      <c r="D124" s="35">
        <v>2</v>
      </c>
      <c r="E124" s="36"/>
      <c r="F124" s="7" t="s">
        <v>274</v>
      </c>
      <c r="G124" s="53" t="s">
        <v>379</v>
      </c>
      <c r="H124" s="8">
        <v>30356850.74</v>
      </c>
      <c r="I124" s="8">
        <v>4496357.48</v>
      </c>
      <c r="J124" s="9">
        <v>14.81</v>
      </c>
      <c r="K124" s="8">
        <v>39208774.74</v>
      </c>
      <c r="L124" s="8">
        <v>4062340.93</v>
      </c>
      <c r="M124" s="9">
        <v>10.36</v>
      </c>
      <c r="N124" s="8">
        <v>-8851924</v>
      </c>
      <c r="O124" s="8">
        <v>434016.55</v>
      </c>
      <c r="P124" s="9">
        <v>-29.15</v>
      </c>
      <c r="Q124" s="9">
        <v>9.65</v>
      </c>
    </row>
    <row r="125" spans="1:17" ht="12.75">
      <c r="A125" s="34">
        <v>6</v>
      </c>
      <c r="B125" s="34">
        <v>3</v>
      </c>
      <c r="C125" s="34">
        <v>10</v>
      </c>
      <c r="D125" s="35">
        <v>2</v>
      </c>
      <c r="E125" s="36"/>
      <c r="F125" s="7" t="s">
        <v>274</v>
      </c>
      <c r="G125" s="53" t="s">
        <v>380</v>
      </c>
      <c r="H125" s="8">
        <v>44205911.51</v>
      </c>
      <c r="I125" s="8">
        <v>9224738.35</v>
      </c>
      <c r="J125" s="9">
        <v>20.86</v>
      </c>
      <c r="K125" s="8">
        <v>49035033.65</v>
      </c>
      <c r="L125" s="8">
        <v>8533061.04</v>
      </c>
      <c r="M125" s="9">
        <v>17.4</v>
      </c>
      <c r="N125" s="8">
        <v>-4829122.14</v>
      </c>
      <c r="O125" s="8">
        <v>691677.31</v>
      </c>
      <c r="P125" s="9">
        <v>-10.92</v>
      </c>
      <c r="Q125" s="9">
        <v>7.49</v>
      </c>
    </row>
    <row r="126" spans="1:17" ht="12.75">
      <c r="A126" s="34">
        <v>6</v>
      </c>
      <c r="B126" s="34">
        <v>8</v>
      </c>
      <c r="C126" s="34">
        <v>12</v>
      </c>
      <c r="D126" s="35">
        <v>2</v>
      </c>
      <c r="E126" s="36"/>
      <c r="F126" s="7" t="s">
        <v>274</v>
      </c>
      <c r="G126" s="53" t="s">
        <v>381</v>
      </c>
      <c r="H126" s="8">
        <v>54724857.09</v>
      </c>
      <c r="I126" s="8">
        <v>11691033.45</v>
      </c>
      <c r="J126" s="9">
        <v>21.36</v>
      </c>
      <c r="K126" s="8">
        <v>64941418.63</v>
      </c>
      <c r="L126" s="8">
        <v>10189262.84</v>
      </c>
      <c r="M126" s="9">
        <v>15.68</v>
      </c>
      <c r="N126" s="8">
        <v>-10216561.54</v>
      </c>
      <c r="O126" s="8">
        <v>1501770.61</v>
      </c>
      <c r="P126" s="9">
        <v>-18.66</v>
      </c>
      <c r="Q126" s="9">
        <v>12.84</v>
      </c>
    </row>
    <row r="127" spans="1:17" ht="12.75">
      <c r="A127" s="34">
        <v>6</v>
      </c>
      <c r="B127" s="34">
        <v>11</v>
      </c>
      <c r="C127" s="34">
        <v>6</v>
      </c>
      <c r="D127" s="35">
        <v>2</v>
      </c>
      <c r="E127" s="36"/>
      <c r="F127" s="7" t="s">
        <v>274</v>
      </c>
      <c r="G127" s="53" t="s">
        <v>382</v>
      </c>
      <c r="H127" s="8">
        <v>32744992.27</v>
      </c>
      <c r="I127" s="8">
        <v>6522262.93</v>
      </c>
      <c r="J127" s="9">
        <v>19.91</v>
      </c>
      <c r="K127" s="8">
        <v>35744992.27</v>
      </c>
      <c r="L127" s="8">
        <v>5860409.58</v>
      </c>
      <c r="M127" s="9">
        <v>16.39</v>
      </c>
      <c r="N127" s="8">
        <v>-3000000</v>
      </c>
      <c r="O127" s="8">
        <v>661853.35</v>
      </c>
      <c r="P127" s="9">
        <v>-9.16</v>
      </c>
      <c r="Q127" s="9">
        <v>10.14</v>
      </c>
    </row>
    <row r="128" spans="1:17" ht="12.75">
      <c r="A128" s="34">
        <v>6</v>
      </c>
      <c r="B128" s="34">
        <v>13</v>
      </c>
      <c r="C128" s="34">
        <v>6</v>
      </c>
      <c r="D128" s="35">
        <v>2</v>
      </c>
      <c r="E128" s="36"/>
      <c r="F128" s="7" t="s">
        <v>274</v>
      </c>
      <c r="G128" s="53" t="s">
        <v>383</v>
      </c>
      <c r="H128" s="8">
        <v>33305492.24</v>
      </c>
      <c r="I128" s="8">
        <v>7237568.37</v>
      </c>
      <c r="J128" s="9">
        <v>21.73</v>
      </c>
      <c r="K128" s="8">
        <v>39281661.73</v>
      </c>
      <c r="L128" s="8">
        <v>5081170.71</v>
      </c>
      <c r="M128" s="9">
        <v>12.93</v>
      </c>
      <c r="N128" s="8">
        <v>-5976169.49</v>
      </c>
      <c r="O128" s="8">
        <v>2156397.66</v>
      </c>
      <c r="P128" s="9">
        <v>-17.94</v>
      </c>
      <c r="Q128" s="9">
        <v>29.79</v>
      </c>
    </row>
    <row r="129" spans="1:17" ht="12.75">
      <c r="A129" s="34">
        <v>6</v>
      </c>
      <c r="B129" s="34">
        <v>6</v>
      </c>
      <c r="C129" s="34">
        <v>10</v>
      </c>
      <c r="D129" s="35">
        <v>2</v>
      </c>
      <c r="E129" s="36"/>
      <c r="F129" s="7" t="s">
        <v>274</v>
      </c>
      <c r="G129" s="53" t="s">
        <v>384</v>
      </c>
      <c r="H129" s="8">
        <v>38490364.15</v>
      </c>
      <c r="I129" s="8">
        <v>10010988.79</v>
      </c>
      <c r="J129" s="9">
        <v>26</v>
      </c>
      <c r="K129" s="8">
        <v>40212526.01</v>
      </c>
      <c r="L129" s="8">
        <v>7987504.07</v>
      </c>
      <c r="M129" s="9">
        <v>19.86</v>
      </c>
      <c r="N129" s="8">
        <v>-1722161.86</v>
      </c>
      <c r="O129" s="8">
        <v>2023484.72</v>
      </c>
      <c r="P129" s="9">
        <v>-4.47</v>
      </c>
      <c r="Q129" s="9">
        <v>20.21</v>
      </c>
    </row>
    <row r="130" spans="1:17" ht="12.75">
      <c r="A130" s="34">
        <v>6</v>
      </c>
      <c r="B130" s="34">
        <v>20</v>
      </c>
      <c r="C130" s="34">
        <v>9</v>
      </c>
      <c r="D130" s="35">
        <v>2</v>
      </c>
      <c r="E130" s="36"/>
      <c r="F130" s="7" t="s">
        <v>274</v>
      </c>
      <c r="G130" s="53" t="s">
        <v>385</v>
      </c>
      <c r="H130" s="8">
        <v>60584423.84</v>
      </c>
      <c r="I130" s="8">
        <v>11652635.87</v>
      </c>
      <c r="J130" s="9">
        <v>19.23</v>
      </c>
      <c r="K130" s="8">
        <v>66150659.84</v>
      </c>
      <c r="L130" s="8">
        <v>9296616.56</v>
      </c>
      <c r="M130" s="9">
        <v>14.05</v>
      </c>
      <c r="N130" s="8">
        <v>-5566236</v>
      </c>
      <c r="O130" s="8">
        <v>2356019.31</v>
      </c>
      <c r="P130" s="9">
        <v>-9.18</v>
      </c>
      <c r="Q130" s="9">
        <v>20.21</v>
      </c>
    </row>
    <row r="131" spans="1:17" ht="12.75">
      <c r="A131" s="34">
        <v>6</v>
      </c>
      <c r="B131" s="34">
        <v>20</v>
      </c>
      <c r="C131" s="34">
        <v>10</v>
      </c>
      <c r="D131" s="35">
        <v>2</v>
      </c>
      <c r="E131" s="36"/>
      <c r="F131" s="7" t="s">
        <v>274</v>
      </c>
      <c r="G131" s="53" t="s">
        <v>386</v>
      </c>
      <c r="H131" s="8">
        <v>35140774.44</v>
      </c>
      <c r="I131" s="8">
        <v>7237475.86</v>
      </c>
      <c r="J131" s="9">
        <v>20.59</v>
      </c>
      <c r="K131" s="8">
        <v>38060774.44</v>
      </c>
      <c r="L131" s="8">
        <v>6244070.65</v>
      </c>
      <c r="M131" s="9">
        <v>16.4</v>
      </c>
      <c r="N131" s="8">
        <v>-2920000</v>
      </c>
      <c r="O131" s="8">
        <v>993405.21</v>
      </c>
      <c r="P131" s="9">
        <v>-8.3</v>
      </c>
      <c r="Q131" s="9">
        <v>13.72</v>
      </c>
    </row>
    <row r="132" spans="1:17" ht="12.75">
      <c r="A132" s="34">
        <v>6</v>
      </c>
      <c r="B132" s="34">
        <v>1</v>
      </c>
      <c r="C132" s="34">
        <v>14</v>
      </c>
      <c r="D132" s="35">
        <v>2</v>
      </c>
      <c r="E132" s="36"/>
      <c r="F132" s="7" t="s">
        <v>274</v>
      </c>
      <c r="G132" s="53" t="s">
        <v>387</v>
      </c>
      <c r="H132" s="8">
        <v>33350369.56</v>
      </c>
      <c r="I132" s="8">
        <v>4286565.42</v>
      </c>
      <c r="J132" s="9">
        <v>12.85</v>
      </c>
      <c r="K132" s="8">
        <v>35314344.43</v>
      </c>
      <c r="L132" s="8">
        <v>3821321.98</v>
      </c>
      <c r="M132" s="9">
        <v>10.82</v>
      </c>
      <c r="N132" s="8">
        <v>-1963974.87</v>
      </c>
      <c r="O132" s="8">
        <v>465243.44</v>
      </c>
      <c r="P132" s="9">
        <v>-5.88</v>
      </c>
      <c r="Q132" s="9">
        <v>10.85</v>
      </c>
    </row>
    <row r="133" spans="1:17" ht="12.75">
      <c r="A133" s="34">
        <v>6</v>
      </c>
      <c r="B133" s="34">
        <v>13</v>
      </c>
      <c r="C133" s="34">
        <v>7</v>
      </c>
      <c r="D133" s="35">
        <v>2</v>
      </c>
      <c r="E133" s="36"/>
      <c r="F133" s="7" t="s">
        <v>274</v>
      </c>
      <c r="G133" s="53" t="s">
        <v>388</v>
      </c>
      <c r="H133" s="8">
        <v>34747005.68</v>
      </c>
      <c r="I133" s="8">
        <v>4645327.8</v>
      </c>
      <c r="J133" s="9">
        <v>13.36</v>
      </c>
      <c r="K133" s="8">
        <v>38764847.9</v>
      </c>
      <c r="L133" s="8">
        <v>3900049.37</v>
      </c>
      <c r="M133" s="9">
        <v>10.06</v>
      </c>
      <c r="N133" s="8">
        <v>-4017842.22</v>
      </c>
      <c r="O133" s="8">
        <v>745278.43</v>
      </c>
      <c r="P133" s="9">
        <v>-11.56</v>
      </c>
      <c r="Q133" s="9">
        <v>16.04</v>
      </c>
    </row>
    <row r="134" spans="1:17" ht="12.75">
      <c r="A134" s="34">
        <v>6</v>
      </c>
      <c r="B134" s="34">
        <v>1</v>
      </c>
      <c r="C134" s="34">
        <v>15</v>
      </c>
      <c r="D134" s="35">
        <v>2</v>
      </c>
      <c r="E134" s="36"/>
      <c r="F134" s="7" t="s">
        <v>274</v>
      </c>
      <c r="G134" s="53" t="s">
        <v>389</v>
      </c>
      <c r="H134" s="8">
        <v>41108138.06</v>
      </c>
      <c r="I134" s="8">
        <v>8737076.26</v>
      </c>
      <c r="J134" s="9">
        <v>21.25</v>
      </c>
      <c r="K134" s="8">
        <v>46707203.47</v>
      </c>
      <c r="L134" s="8">
        <v>9732836.83</v>
      </c>
      <c r="M134" s="9">
        <v>20.83</v>
      </c>
      <c r="N134" s="8">
        <v>-5599065.41</v>
      </c>
      <c r="O134" s="8">
        <v>-995760.57</v>
      </c>
      <c r="P134" s="9">
        <v>-13.62</v>
      </c>
      <c r="Q134" s="9">
        <v>-11.39</v>
      </c>
    </row>
    <row r="135" spans="1:17" ht="12.75">
      <c r="A135" s="34">
        <v>6</v>
      </c>
      <c r="B135" s="34">
        <v>10</v>
      </c>
      <c r="C135" s="34">
        <v>6</v>
      </c>
      <c r="D135" s="35">
        <v>2</v>
      </c>
      <c r="E135" s="36"/>
      <c r="F135" s="7" t="s">
        <v>274</v>
      </c>
      <c r="G135" s="53" t="s">
        <v>390</v>
      </c>
      <c r="H135" s="8">
        <v>37694326.13</v>
      </c>
      <c r="I135" s="8">
        <v>10558040.07</v>
      </c>
      <c r="J135" s="9">
        <v>28</v>
      </c>
      <c r="K135" s="8">
        <v>39163455.13</v>
      </c>
      <c r="L135" s="8">
        <v>8878608.17</v>
      </c>
      <c r="M135" s="9">
        <v>22.67</v>
      </c>
      <c r="N135" s="8">
        <v>-1469129</v>
      </c>
      <c r="O135" s="8">
        <v>1679431.9</v>
      </c>
      <c r="P135" s="9">
        <v>-3.89</v>
      </c>
      <c r="Q135" s="9">
        <v>15.9</v>
      </c>
    </row>
    <row r="136" spans="1:17" ht="12.75">
      <c r="A136" s="34">
        <v>6</v>
      </c>
      <c r="B136" s="34">
        <v>11</v>
      </c>
      <c r="C136" s="34">
        <v>7</v>
      </c>
      <c r="D136" s="35">
        <v>2</v>
      </c>
      <c r="E136" s="36"/>
      <c r="F136" s="7" t="s">
        <v>274</v>
      </c>
      <c r="G136" s="53" t="s">
        <v>391</v>
      </c>
      <c r="H136" s="8">
        <v>85726288.61</v>
      </c>
      <c r="I136" s="8">
        <v>18241775.66</v>
      </c>
      <c r="J136" s="9">
        <v>21.27</v>
      </c>
      <c r="K136" s="8">
        <v>92146288.61</v>
      </c>
      <c r="L136" s="8">
        <v>15297987.79</v>
      </c>
      <c r="M136" s="9">
        <v>16.6</v>
      </c>
      <c r="N136" s="8">
        <v>-6420000</v>
      </c>
      <c r="O136" s="8">
        <v>2943787.87</v>
      </c>
      <c r="P136" s="9">
        <v>-7.48</v>
      </c>
      <c r="Q136" s="9">
        <v>16.13</v>
      </c>
    </row>
    <row r="137" spans="1:17" ht="12.75">
      <c r="A137" s="34">
        <v>6</v>
      </c>
      <c r="B137" s="34">
        <v>19</v>
      </c>
      <c r="C137" s="34">
        <v>4</v>
      </c>
      <c r="D137" s="35">
        <v>2</v>
      </c>
      <c r="E137" s="36"/>
      <c r="F137" s="7" t="s">
        <v>274</v>
      </c>
      <c r="G137" s="53" t="s">
        <v>392</v>
      </c>
      <c r="H137" s="8">
        <v>15054571.85</v>
      </c>
      <c r="I137" s="8">
        <v>6031532.15</v>
      </c>
      <c r="J137" s="9">
        <v>40.06</v>
      </c>
      <c r="K137" s="8">
        <v>15161328.02</v>
      </c>
      <c r="L137" s="8">
        <v>3968216.86</v>
      </c>
      <c r="M137" s="9">
        <v>26.17</v>
      </c>
      <c r="N137" s="8">
        <v>-106756.17</v>
      </c>
      <c r="O137" s="8">
        <v>2063315.29</v>
      </c>
      <c r="P137" s="9">
        <v>-0.7</v>
      </c>
      <c r="Q137" s="9">
        <v>34.2</v>
      </c>
    </row>
    <row r="138" spans="1:17" ht="12.75">
      <c r="A138" s="34">
        <v>6</v>
      </c>
      <c r="B138" s="34">
        <v>20</v>
      </c>
      <c r="C138" s="34">
        <v>11</v>
      </c>
      <c r="D138" s="35">
        <v>2</v>
      </c>
      <c r="E138" s="36"/>
      <c r="F138" s="7" t="s">
        <v>274</v>
      </c>
      <c r="G138" s="53" t="s">
        <v>393</v>
      </c>
      <c r="H138" s="8">
        <v>36437114.86</v>
      </c>
      <c r="I138" s="8">
        <v>10439432.57</v>
      </c>
      <c r="J138" s="9">
        <v>28.65</v>
      </c>
      <c r="K138" s="8">
        <v>45805256.36</v>
      </c>
      <c r="L138" s="8">
        <v>10049059.99</v>
      </c>
      <c r="M138" s="9">
        <v>21.93</v>
      </c>
      <c r="N138" s="8">
        <v>-9368141.5</v>
      </c>
      <c r="O138" s="8">
        <v>390372.58</v>
      </c>
      <c r="P138" s="9">
        <v>-25.71</v>
      </c>
      <c r="Q138" s="9">
        <v>3.73</v>
      </c>
    </row>
    <row r="139" spans="1:17" ht="12.75">
      <c r="A139" s="34">
        <v>6</v>
      </c>
      <c r="B139" s="34">
        <v>16</v>
      </c>
      <c r="C139" s="34">
        <v>5</v>
      </c>
      <c r="D139" s="35">
        <v>2</v>
      </c>
      <c r="E139" s="36"/>
      <c r="F139" s="7" t="s">
        <v>274</v>
      </c>
      <c r="G139" s="53" t="s">
        <v>394</v>
      </c>
      <c r="H139" s="8">
        <v>39747805.28</v>
      </c>
      <c r="I139" s="8">
        <v>9329966.63</v>
      </c>
      <c r="J139" s="9">
        <v>23.47</v>
      </c>
      <c r="K139" s="8">
        <v>42476825.86</v>
      </c>
      <c r="L139" s="8">
        <v>7375760.47</v>
      </c>
      <c r="M139" s="9">
        <v>17.36</v>
      </c>
      <c r="N139" s="8">
        <v>-2729020.58</v>
      </c>
      <c r="O139" s="8">
        <v>1954206.16</v>
      </c>
      <c r="P139" s="9">
        <v>-6.86</v>
      </c>
      <c r="Q139" s="9">
        <v>20.94</v>
      </c>
    </row>
    <row r="140" spans="1:17" ht="12.75">
      <c r="A140" s="34">
        <v>6</v>
      </c>
      <c r="B140" s="34">
        <v>11</v>
      </c>
      <c r="C140" s="34">
        <v>8</v>
      </c>
      <c r="D140" s="35">
        <v>2</v>
      </c>
      <c r="E140" s="36"/>
      <c r="F140" s="7" t="s">
        <v>274</v>
      </c>
      <c r="G140" s="53" t="s">
        <v>286</v>
      </c>
      <c r="H140" s="8">
        <v>55832802.7</v>
      </c>
      <c r="I140" s="8">
        <v>15023592.03</v>
      </c>
      <c r="J140" s="9">
        <v>26.9</v>
      </c>
      <c r="K140" s="8">
        <v>59791888.7</v>
      </c>
      <c r="L140" s="8">
        <v>12182730.5</v>
      </c>
      <c r="M140" s="9">
        <v>20.37</v>
      </c>
      <c r="N140" s="8">
        <v>-3959086</v>
      </c>
      <c r="O140" s="8">
        <v>2840861.53</v>
      </c>
      <c r="P140" s="9">
        <v>-7.09</v>
      </c>
      <c r="Q140" s="9">
        <v>18.9</v>
      </c>
    </row>
    <row r="141" spans="1:17" ht="12.75">
      <c r="A141" s="34">
        <v>6</v>
      </c>
      <c r="B141" s="34">
        <v>9</v>
      </c>
      <c r="C141" s="34">
        <v>12</v>
      </c>
      <c r="D141" s="35">
        <v>2</v>
      </c>
      <c r="E141" s="36"/>
      <c r="F141" s="7" t="s">
        <v>274</v>
      </c>
      <c r="G141" s="53" t="s">
        <v>395</v>
      </c>
      <c r="H141" s="8">
        <v>59162568.05</v>
      </c>
      <c r="I141" s="8">
        <v>14014362.59</v>
      </c>
      <c r="J141" s="9">
        <v>23.68</v>
      </c>
      <c r="K141" s="8">
        <v>62534100.89</v>
      </c>
      <c r="L141" s="8">
        <v>10681705.91</v>
      </c>
      <c r="M141" s="9">
        <v>17.08</v>
      </c>
      <c r="N141" s="8">
        <v>-3371532.84</v>
      </c>
      <c r="O141" s="8">
        <v>3332656.68</v>
      </c>
      <c r="P141" s="9">
        <v>-5.69</v>
      </c>
      <c r="Q141" s="9">
        <v>23.78</v>
      </c>
    </row>
    <row r="142" spans="1:17" ht="12.75">
      <c r="A142" s="34">
        <v>6</v>
      </c>
      <c r="B142" s="34">
        <v>20</v>
      </c>
      <c r="C142" s="34">
        <v>12</v>
      </c>
      <c r="D142" s="35">
        <v>2</v>
      </c>
      <c r="E142" s="36"/>
      <c r="F142" s="7" t="s">
        <v>274</v>
      </c>
      <c r="G142" s="53" t="s">
        <v>396</v>
      </c>
      <c r="H142" s="8">
        <v>36624325.87</v>
      </c>
      <c r="I142" s="8">
        <v>6296875.94</v>
      </c>
      <c r="J142" s="9">
        <v>17.19</v>
      </c>
      <c r="K142" s="8">
        <v>38485204.33</v>
      </c>
      <c r="L142" s="8">
        <v>6217893.77</v>
      </c>
      <c r="M142" s="9">
        <v>16.15</v>
      </c>
      <c r="N142" s="8">
        <v>-1860878.46</v>
      </c>
      <c r="O142" s="8">
        <v>78982.17</v>
      </c>
      <c r="P142" s="9">
        <v>-5.08</v>
      </c>
      <c r="Q142" s="9">
        <v>1.25</v>
      </c>
    </row>
    <row r="143" spans="1:17" ht="12.75">
      <c r="A143" s="34">
        <v>6</v>
      </c>
      <c r="B143" s="34">
        <v>18</v>
      </c>
      <c r="C143" s="34">
        <v>8</v>
      </c>
      <c r="D143" s="35">
        <v>2</v>
      </c>
      <c r="E143" s="36"/>
      <c r="F143" s="7" t="s">
        <v>274</v>
      </c>
      <c r="G143" s="53" t="s">
        <v>397</v>
      </c>
      <c r="H143" s="8">
        <v>52963073.42</v>
      </c>
      <c r="I143" s="8">
        <v>11727809.15</v>
      </c>
      <c r="J143" s="9">
        <v>22.14</v>
      </c>
      <c r="K143" s="8">
        <v>63518736.6</v>
      </c>
      <c r="L143" s="8">
        <v>9947714.58</v>
      </c>
      <c r="M143" s="9">
        <v>15.66</v>
      </c>
      <c r="N143" s="8">
        <v>-10555663.18</v>
      </c>
      <c r="O143" s="8">
        <v>1780094.57</v>
      </c>
      <c r="P143" s="9">
        <v>-19.93</v>
      </c>
      <c r="Q143" s="9">
        <v>15.17</v>
      </c>
    </row>
    <row r="144" spans="1:17" ht="12.75">
      <c r="A144" s="34">
        <v>6</v>
      </c>
      <c r="B144" s="34">
        <v>7</v>
      </c>
      <c r="C144" s="34">
        <v>6</v>
      </c>
      <c r="D144" s="35">
        <v>2</v>
      </c>
      <c r="E144" s="36"/>
      <c r="F144" s="7" t="s">
        <v>274</v>
      </c>
      <c r="G144" s="53" t="s">
        <v>398</v>
      </c>
      <c r="H144" s="8">
        <v>48949295.32</v>
      </c>
      <c r="I144" s="8">
        <v>12206283.91</v>
      </c>
      <c r="J144" s="9">
        <v>24.93</v>
      </c>
      <c r="K144" s="8">
        <v>55796608.19</v>
      </c>
      <c r="L144" s="8">
        <v>11246478.36</v>
      </c>
      <c r="M144" s="9">
        <v>20.15</v>
      </c>
      <c r="N144" s="8">
        <v>-6847312.87</v>
      </c>
      <c r="O144" s="8">
        <v>959805.55</v>
      </c>
      <c r="P144" s="9">
        <v>-13.98</v>
      </c>
      <c r="Q144" s="9">
        <v>7.86</v>
      </c>
    </row>
    <row r="145" spans="1:17" ht="12.75">
      <c r="A145" s="34">
        <v>6</v>
      </c>
      <c r="B145" s="34">
        <v>18</v>
      </c>
      <c r="C145" s="34">
        <v>9</v>
      </c>
      <c r="D145" s="35">
        <v>2</v>
      </c>
      <c r="E145" s="36"/>
      <c r="F145" s="7" t="s">
        <v>274</v>
      </c>
      <c r="G145" s="53" t="s">
        <v>399</v>
      </c>
      <c r="H145" s="8">
        <v>35867991.59</v>
      </c>
      <c r="I145" s="8">
        <v>6916874.59</v>
      </c>
      <c r="J145" s="9">
        <v>19.28</v>
      </c>
      <c r="K145" s="8">
        <v>39156351.62</v>
      </c>
      <c r="L145" s="8">
        <v>5647920.16</v>
      </c>
      <c r="M145" s="9">
        <v>14.42</v>
      </c>
      <c r="N145" s="8">
        <v>-3288360.03</v>
      </c>
      <c r="O145" s="8">
        <v>1268954.43</v>
      </c>
      <c r="P145" s="9">
        <v>-9.16</v>
      </c>
      <c r="Q145" s="9">
        <v>18.34</v>
      </c>
    </row>
    <row r="146" spans="1:17" ht="12.75">
      <c r="A146" s="34">
        <v>6</v>
      </c>
      <c r="B146" s="34">
        <v>18</v>
      </c>
      <c r="C146" s="34">
        <v>10</v>
      </c>
      <c r="D146" s="35">
        <v>2</v>
      </c>
      <c r="E146" s="36"/>
      <c r="F146" s="7" t="s">
        <v>274</v>
      </c>
      <c r="G146" s="53" t="s">
        <v>400</v>
      </c>
      <c r="H146" s="8">
        <v>42667521.93</v>
      </c>
      <c r="I146" s="8">
        <v>5075670.58</v>
      </c>
      <c r="J146" s="9">
        <v>11.89</v>
      </c>
      <c r="K146" s="8">
        <v>44746317.91</v>
      </c>
      <c r="L146" s="8">
        <v>5536232.77</v>
      </c>
      <c r="M146" s="9">
        <v>12.37</v>
      </c>
      <c r="N146" s="8">
        <v>-2078795.98</v>
      </c>
      <c r="O146" s="8">
        <v>-460562.19</v>
      </c>
      <c r="P146" s="9">
        <v>-4.87</v>
      </c>
      <c r="Q146" s="9">
        <v>-9.07</v>
      </c>
    </row>
    <row r="147" spans="1:17" ht="12.75">
      <c r="A147" s="34">
        <v>6</v>
      </c>
      <c r="B147" s="34">
        <v>1</v>
      </c>
      <c r="C147" s="34">
        <v>16</v>
      </c>
      <c r="D147" s="35">
        <v>2</v>
      </c>
      <c r="E147" s="36"/>
      <c r="F147" s="7" t="s">
        <v>274</v>
      </c>
      <c r="G147" s="53" t="s">
        <v>288</v>
      </c>
      <c r="H147" s="8">
        <v>47743249.22</v>
      </c>
      <c r="I147" s="8">
        <v>13035517.52</v>
      </c>
      <c r="J147" s="9">
        <v>27.3</v>
      </c>
      <c r="K147" s="8">
        <v>74077460.65</v>
      </c>
      <c r="L147" s="8">
        <v>7599367.32</v>
      </c>
      <c r="M147" s="9">
        <v>10.25</v>
      </c>
      <c r="N147" s="8">
        <v>-26334211.43</v>
      </c>
      <c r="O147" s="8">
        <v>5436150.2</v>
      </c>
      <c r="P147" s="9">
        <v>-55.15</v>
      </c>
      <c r="Q147" s="9">
        <v>41.7</v>
      </c>
    </row>
    <row r="148" spans="1:17" ht="12.75">
      <c r="A148" s="34">
        <v>6</v>
      </c>
      <c r="B148" s="34">
        <v>2</v>
      </c>
      <c r="C148" s="34">
        <v>13</v>
      </c>
      <c r="D148" s="35">
        <v>2</v>
      </c>
      <c r="E148" s="36"/>
      <c r="F148" s="7" t="s">
        <v>274</v>
      </c>
      <c r="G148" s="53" t="s">
        <v>401</v>
      </c>
      <c r="H148" s="8">
        <v>38924374.19</v>
      </c>
      <c r="I148" s="8">
        <v>7236925.02</v>
      </c>
      <c r="J148" s="9">
        <v>18.59</v>
      </c>
      <c r="K148" s="8">
        <v>41168436.71</v>
      </c>
      <c r="L148" s="8">
        <v>5902009.58</v>
      </c>
      <c r="M148" s="9">
        <v>14.33</v>
      </c>
      <c r="N148" s="8">
        <v>-2244062.52</v>
      </c>
      <c r="O148" s="8">
        <v>1334915.44</v>
      </c>
      <c r="P148" s="9">
        <v>-5.76</v>
      </c>
      <c r="Q148" s="9">
        <v>18.44</v>
      </c>
    </row>
    <row r="149" spans="1:17" ht="12.75">
      <c r="A149" s="34">
        <v>6</v>
      </c>
      <c r="B149" s="34">
        <v>18</v>
      </c>
      <c r="C149" s="34">
        <v>11</v>
      </c>
      <c r="D149" s="35">
        <v>2</v>
      </c>
      <c r="E149" s="36"/>
      <c r="F149" s="7" t="s">
        <v>274</v>
      </c>
      <c r="G149" s="53" t="s">
        <v>289</v>
      </c>
      <c r="H149" s="8">
        <v>73048442.11</v>
      </c>
      <c r="I149" s="8">
        <v>21195615.52</v>
      </c>
      <c r="J149" s="9">
        <v>29.01</v>
      </c>
      <c r="K149" s="8">
        <v>83738468.12</v>
      </c>
      <c r="L149" s="8">
        <v>24335047.61</v>
      </c>
      <c r="M149" s="9">
        <v>29.06</v>
      </c>
      <c r="N149" s="8">
        <v>-10690026.01</v>
      </c>
      <c r="O149" s="8">
        <v>-3139432.09</v>
      </c>
      <c r="P149" s="9">
        <v>-14.63</v>
      </c>
      <c r="Q149" s="9">
        <v>-14.81</v>
      </c>
    </row>
    <row r="150" spans="1:17" ht="12.75">
      <c r="A150" s="34">
        <v>6</v>
      </c>
      <c r="B150" s="34">
        <v>17</v>
      </c>
      <c r="C150" s="34">
        <v>5</v>
      </c>
      <c r="D150" s="35">
        <v>2</v>
      </c>
      <c r="E150" s="36"/>
      <c r="F150" s="7" t="s">
        <v>274</v>
      </c>
      <c r="G150" s="53" t="s">
        <v>402</v>
      </c>
      <c r="H150" s="8">
        <v>50621530</v>
      </c>
      <c r="I150" s="8">
        <v>14254367.45</v>
      </c>
      <c r="J150" s="9">
        <v>28.15</v>
      </c>
      <c r="K150" s="8">
        <v>56346530</v>
      </c>
      <c r="L150" s="8">
        <v>11435494.74</v>
      </c>
      <c r="M150" s="9">
        <v>20.29</v>
      </c>
      <c r="N150" s="8">
        <v>-5725000</v>
      </c>
      <c r="O150" s="8">
        <v>2818872.71</v>
      </c>
      <c r="P150" s="9">
        <v>-11.3</v>
      </c>
      <c r="Q150" s="9">
        <v>19.77</v>
      </c>
    </row>
    <row r="151" spans="1:17" ht="12.75">
      <c r="A151" s="34">
        <v>6</v>
      </c>
      <c r="B151" s="34">
        <v>11</v>
      </c>
      <c r="C151" s="34">
        <v>9</v>
      </c>
      <c r="D151" s="35">
        <v>2</v>
      </c>
      <c r="E151" s="36"/>
      <c r="F151" s="7" t="s">
        <v>274</v>
      </c>
      <c r="G151" s="53" t="s">
        <v>403</v>
      </c>
      <c r="H151" s="8">
        <v>50686218.33</v>
      </c>
      <c r="I151" s="8">
        <v>13105222.91</v>
      </c>
      <c r="J151" s="9">
        <v>25.85</v>
      </c>
      <c r="K151" s="8">
        <v>56615242.63</v>
      </c>
      <c r="L151" s="8">
        <v>11550451.92</v>
      </c>
      <c r="M151" s="9">
        <v>20.4</v>
      </c>
      <c r="N151" s="8">
        <v>-5929024.3</v>
      </c>
      <c r="O151" s="8">
        <v>1554770.99</v>
      </c>
      <c r="P151" s="9">
        <v>-11.69</v>
      </c>
      <c r="Q151" s="9">
        <v>11.86</v>
      </c>
    </row>
    <row r="152" spans="1:17" ht="12.75">
      <c r="A152" s="34">
        <v>6</v>
      </c>
      <c r="B152" s="34">
        <v>4</v>
      </c>
      <c r="C152" s="34">
        <v>6</v>
      </c>
      <c r="D152" s="35">
        <v>2</v>
      </c>
      <c r="E152" s="36"/>
      <c r="F152" s="7" t="s">
        <v>274</v>
      </c>
      <c r="G152" s="53" t="s">
        <v>404</v>
      </c>
      <c r="H152" s="8">
        <v>35752008.85</v>
      </c>
      <c r="I152" s="8">
        <v>8668481.31</v>
      </c>
      <c r="J152" s="9">
        <v>24.24</v>
      </c>
      <c r="K152" s="8">
        <v>48516310.26</v>
      </c>
      <c r="L152" s="8">
        <v>15636016.55</v>
      </c>
      <c r="M152" s="9">
        <v>32.22</v>
      </c>
      <c r="N152" s="8">
        <v>-12764301.41</v>
      </c>
      <c r="O152" s="8">
        <v>-6967535.24</v>
      </c>
      <c r="P152" s="9">
        <v>-35.7</v>
      </c>
      <c r="Q152" s="9">
        <v>-80.37</v>
      </c>
    </row>
    <row r="153" spans="1:17" ht="12.75">
      <c r="A153" s="34">
        <v>6</v>
      </c>
      <c r="B153" s="34">
        <v>7</v>
      </c>
      <c r="C153" s="34">
        <v>7</v>
      </c>
      <c r="D153" s="35">
        <v>2</v>
      </c>
      <c r="E153" s="36"/>
      <c r="F153" s="7" t="s">
        <v>274</v>
      </c>
      <c r="G153" s="53" t="s">
        <v>405</v>
      </c>
      <c r="H153" s="8">
        <v>42113155.05</v>
      </c>
      <c r="I153" s="8">
        <v>9009166.53</v>
      </c>
      <c r="J153" s="9">
        <v>21.39</v>
      </c>
      <c r="K153" s="8">
        <v>47086619.53</v>
      </c>
      <c r="L153" s="8">
        <v>8885920.53</v>
      </c>
      <c r="M153" s="9">
        <v>18.87</v>
      </c>
      <c r="N153" s="8">
        <v>-4973464.48</v>
      </c>
      <c r="O153" s="8">
        <v>123246</v>
      </c>
      <c r="P153" s="9">
        <v>-11.8</v>
      </c>
      <c r="Q153" s="9">
        <v>1.36</v>
      </c>
    </row>
    <row r="154" spans="1:17" ht="12.75">
      <c r="A154" s="34">
        <v>6</v>
      </c>
      <c r="B154" s="34">
        <v>1</v>
      </c>
      <c r="C154" s="34">
        <v>17</v>
      </c>
      <c r="D154" s="35">
        <v>2</v>
      </c>
      <c r="E154" s="36"/>
      <c r="F154" s="7" t="s">
        <v>274</v>
      </c>
      <c r="G154" s="53" t="s">
        <v>406</v>
      </c>
      <c r="H154" s="8">
        <v>36576284.03</v>
      </c>
      <c r="I154" s="8">
        <v>4932382.33</v>
      </c>
      <c r="J154" s="9">
        <v>13.48</v>
      </c>
      <c r="K154" s="8">
        <v>40420300.63</v>
      </c>
      <c r="L154" s="8">
        <v>4999844.09</v>
      </c>
      <c r="M154" s="9">
        <v>12.36</v>
      </c>
      <c r="N154" s="8">
        <v>-3844016.6</v>
      </c>
      <c r="O154" s="8">
        <v>-67461.76</v>
      </c>
      <c r="P154" s="9">
        <v>-10.5</v>
      </c>
      <c r="Q154" s="9">
        <v>-1.36</v>
      </c>
    </row>
    <row r="155" spans="1:17" ht="12.75">
      <c r="A155" s="34">
        <v>6</v>
      </c>
      <c r="B155" s="34">
        <v>4</v>
      </c>
      <c r="C155" s="34">
        <v>7</v>
      </c>
      <c r="D155" s="35">
        <v>2</v>
      </c>
      <c r="E155" s="36"/>
      <c r="F155" s="7" t="s">
        <v>274</v>
      </c>
      <c r="G155" s="53" t="s">
        <v>407</v>
      </c>
      <c r="H155" s="8">
        <v>36077548.62</v>
      </c>
      <c r="I155" s="8">
        <v>7457600.7</v>
      </c>
      <c r="J155" s="9">
        <v>20.67</v>
      </c>
      <c r="K155" s="8">
        <v>40038200.62</v>
      </c>
      <c r="L155" s="8">
        <v>5743282.81</v>
      </c>
      <c r="M155" s="9">
        <v>14.34</v>
      </c>
      <c r="N155" s="8">
        <v>-3960652</v>
      </c>
      <c r="O155" s="8">
        <v>1714317.89</v>
      </c>
      <c r="P155" s="9">
        <v>-10.97</v>
      </c>
      <c r="Q155" s="9">
        <v>22.98</v>
      </c>
    </row>
    <row r="156" spans="1:17" ht="12.75">
      <c r="A156" s="34">
        <v>6</v>
      </c>
      <c r="B156" s="34">
        <v>15</v>
      </c>
      <c r="C156" s="34">
        <v>7</v>
      </c>
      <c r="D156" s="35">
        <v>2</v>
      </c>
      <c r="E156" s="36"/>
      <c r="F156" s="7" t="s">
        <v>274</v>
      </c>
      <c r="G156" s="53" t="s">
        <v>408</v>
      </c>
      <c r="H156" s="8">
        <v>55537505.68</v>
      </c>
      <c r="I156" s="8">
        <v>10799900.17</v>
      </c>
      <c r="J156" s="9">
        <v>19.44</v>
      </c>
      <c r="K156" s="8">
        <v>60102082.68</v>
      </c>
      <c r="L156" s="8">
        <v>11024310.49</v>
      </c>
      <c r="M156" s="9">
        <v>18.34</v>
      </c>
      <c r="N156" s="8">
        <v>-4564577</v>
      </c>
      <c r="O156" s="8">
        <v>-224410.32</v>
      </c>
      <c r="P156" s="9">
        <v>-8.21</v>
      </c>
      <c r="Q156" s="9">
        <v>-2.07</v>
      </c>
    </row>
    <row r="157" spans="1:17" ht="12.75">
      <c r="A157" s="34">
        <v>6</v>
      </c>
      <c r="B157" s="34">
        <v>18</v>
      </c>
      <c r="C157" s="34">
        <v>13</v>
      </c>
      <c r="D157" s="35">
        <v>2</v>
      </c>
      <c r="E157" s="36"/>
      <c r="F157" s="7" t="s">
        <v>274</v>
      </c>
      <c r="G157" s="53" t="s">
        <v>409</v>
      </c>
      <c r="H157" s="8">
        <v>33668326.07</v>
      </c>
      <c r="I157" s="8">
        <v>6002083.81</v>
      </c>
      <c r="J157" s="9">
        <v>17.82</v>
      </c>
      <c r="K157" s="8">
        <v>36681001.83</v>
      </c>
      <c r="L157" s="8">
        <v>5262455.15</v>
      </c>
      <c r="M157" s="9">
        <v>14.34</v>
      </c>
      <c r="N157" s="8">
        <v>-3012675.76</v>
      </c>
      <c r="O157" s="8">
        <v>739628.66</v>
      </c>
      <c r="P157" s="9">
        <v>-8.94</v>
      </c>
      <c r="Q157" s="9">
        <v>12.32</v>
      </c>
    </row>
    <row r="158" spans="1:17" ht="12.75">
      <c r="A158" s="34">
        <v>6</v>
      </c>
      <c r="B158" s="34">
        <v>16</v>
      </c>
      <c r="C158" s="34">
        <v>6</v>
      </c>
      <c r="D158" s="35">
        <v>2</v>
      </c>
      <c r="E158" s="36"/>
      <c r="F158" s="7" t="s">
        <v>274</v>
      </c>
      <c r="G158" s="53" t="s">
        <v>410</v>
      </c>
      <c r="H158" s="8">
        <v>32893946.71</v>
      </c>
      <c r="I158" s="8">
        <v>6876629.27</v>
      </c>
      <c r="J158" s="9">
        <v>20.9</v>
      </c>
      <c r="K158" s="8">
        <v>38563546.65</v>
      </c>
      <c r="L158" s="8">
        <v>6074400.66</v>
      </c>
      <c r="M158" s="9">
        <v>15.75</v>
      </c>
      <c r="N158" s="8">
        <v>-5669599.94</v>
      </c>
      <c r="O158" s="8">
        <v>802228.61</v>
      </c>
      <c r="P158" s="9">
        <v>-17.23</v>
      </c>
      <c r="Q158" s="9">
        <v>11.66</v>
      </c>
    </row>
    <row r="159" spans="1:17" ht="12.75">
      <c r="A159" s="34">
        <v>6</v>
      </c>
      <c r="B159" s="34">
        <v>19</v>
      </c>
      <c r="C159" s="34">
        <v>5</v>
      </c>
      <c r="D159" s="35">
        <v>2</v>
      </c>
      <c r="E159" s="36"/>
      <c r="F159" s="7" t="s">
        <v>274</v>
      </c>
      <c r="G159" s="53" t="s">
        <v>411</v>
      </c>
      <c r="H159" s="8">
        <v>36050606.43</v>
      </c>
      <c r="I159" s="8">
        <v>8782519.88</v>
      </c>
      <c r="J159" s="9">
        <v>24.36</v>
      </c>
      <c r="K159" s="8">
        <v>39559699.27</v>
      </c>
      <c r="L159" s="8">
        <v>6321620.47</v>
      </c>
      <c r="M159" s="9">
        <v>15.97</v>
      </c>
      <c r="N159" s="8">
        <v>-3509092.84</v>
      </c>
      <c r="O159" s="8">
        <v>2460899.41</v>
      </c>
      <c r="P159" s="9">
        <v>-9.73</v>
      </c>
      <c r="Q159" s="9">
        <v>28.02</v>
      </c>
    </row>
    <row r="160" spans="1:17" ht="12.75">
      <c r="A160" s="34">
        <v>6</v>
      </c>
      <c r="B160" s="34">
        <v>8</v>
      </c>
      <c r="C160" s="34">
        <v>13</v>
      </c>
      <c r="D160" s="35">
        <v>2</v>
      </c>
      <c r="E160" s="36"/>
      <c r="F160" s="7" t="s">
        <v>274</v>
      </c>
      <c r="G160" s="53" t="s">
        <v>412</v>
      </c>
      <c r="H160" s="8">
        <v>25646416.25</v>
      </c>
      <c r="I160" s="8">
        <v>5586835.82</v>
      </c>
      <c r="J160" s="9">
        <v>21.78</v>
      </c>
      <c r="K160" s="8">
        <v>26785380.25</v>
      </c>
      <c r="L160" s="8">
        <v>4163975.15</v>
      </c>
      <c r="M160" s="9">
        <v>15.54</v>
      </c>
      <c r="N160" s="8">
        <v>-1138964</v>
      </c>
      <c r="O160" s="8">
        <v>1422860.67</v>
      </c>
      <c r="P160" s="9">
        <v>-4.44</v>
      </c>
      <c r="Q160" s="9">
        <v>25.46</v>
      </c>
    </row>
    <row r="161" spans="1:17" ht="12.75">
      <c r="A161" s="34">
        <v>6</v>
      </c>
      <c r="B161" s="34">
        <v>14</v>
      </c>
      <c r="C161" s="34">
        <v>10</v>
      </c>
      <c r="D161" s="35">
        <v>2</v>
      </c>
      <c r="E161" s="36"/>
      <c r="F161" s="7" t="s">
        <v>274</v>
      </c>
      <c r="G161" s="53" t="s">
        <v>413</v>
      </c>
      <c r="H161" s="8">
        <v>26425862.28</v>
      </c>
      <c r="I161" s="8">
        <v>8537153.72</v>
      </c>
      <c r="J161" s="9">
        <v>32.3</v>
      </c>
      <c r="K161" s="8">
        <v>30670323.68</v>
      </c>
      <c r="L161" s="8">
        <v>6065481.54</v>
      </c>
      <c r="M161" s="9">
        <v>19.77</v>
      </c>
      <c r="N161" s="8">
        <v>-4244461.4</v>
      </c>
      <c r="O161" s="8">
        <v>2471672.18</v>
      </c>
      <c r="P161" s="9">
        <v>-16.06</v>
      </c>
      <c r="Q161" s="9">
        <v>28.95</v>
      </c>
    </row>
    <row r="162" spans="1:17" ht="12.75">
      <c r="A162" s="34">
        <v>6</v>
      </c>
      <c r="B162" s="34">
        <v>4</v>
      </c>
      <c r="C162" s="34">
        <v>8</v>
      </c>
      <c r="D162" s="35">
        <v>2</v>
      </c>
      <c r="E162" s="36"/>
      <c r="F162" s="7" t="s">
        <v>274</v>
      </c>
      <c r="G162" s="53" t="s">
        <v>414</v>
      </c>
      <c r="H162" s="8">
        <v>55205532.53</v>
      </c>
      <c r="I162" s="8">
        <v>13076764.06</v>
      </c>
      <c r="J162" s="9">
        <v>23.68</v>
      </c>
      <c r="K162" s="8">
        <v>59238250.82</v>
      </c>
      <c r="L162" s="8">
        <v>9173440.87</v>
      </c>
      <c r="M162" s="9">
        <v>15.48</v>
      </c>
      <c r="N162" s="8">
        <v>-4032718.29</v>
      </c>
      <c r="O162" s="8">
        <v>3903323.19</v>
      </c>
      <c r="P162" s="9">
        <v>-7.3</v>
      </c>
      <c r="Q162" s="9">
        <v>29.84</v>
      </c>
    </row>
    <row r="163" spans="1:17" ht="12.75">
      <c r="A163" s="34">
        <v>6</v>
      </c>
      <c r="B163" s="34">
        <v>3</v>
      </c>
      <c r="C163" s="34">
        <v>12</v>
      </c>
      <c r="D163" s="35">
        <v>2</v>
      </c>
      <c r="E163" s="36"/>
      <c r="F163" s="7" t="s">
        <v>274</v>
      </c>
      <c r="G163" s="53" t="s">
        <v>415</v>
      </c>
      <c r="H163" s="8">
        <v>44358323.27</v>
      </c>
      <c r="I163" s="8">
        <v>8143574.93</v>
      </c>
      <c r="J163" s="9">
        <v>18.35</v>
      </c>
      <c r="K163" s="8">
        <v>45233471.27</v>
      </c>
      <c r="L163" s="8">
        <v>7024070.27</v>
      </c>
      <c r="M163" s="9">
        <v>15.52</v>
      </c>
      <c r="N163" s="8">
        <v>-875148</v>
      </c>
      <c r="O163" s="8">
        <v>1119504.66</v>
      </c>
      <c r="P163" s="9">
        <v>-1.97</v>
      </c>
      <c r="Q163" s="9">
        <v>13.74</v>
      </c>
    </row>
    <row r="164" spans="1:17" ht="12.75">
      <c r="A164" s="34">
        <v>6</v>
      </c>
      <c r="B164" s="34">
        <v>7</v>
      </c>
      <c r="C164" s="34">
        <v>9</v>
      </c>
      <c r="D164" s="35">
        <v>2</v>
      </c>
      <c r="E164" s="36"/>
      <c r="F164" s="7" t="s">
        <v>274</v>
      </c>
      <c r="G164" s="53" t="s">
        <v>416</v>
      </c>
      <c r="H164" s="8">
        <v>37841337.01</v>
      </c>
      <c r="I164" s="8">
        <v>8958245.79</v>
      </c>
      <c r="J164" s="9">
        <v>23.67</v>
      </c>
      <c r="K164" s="8">
        <v>43642202.01</v>
      </c>
      <c r="L164" s="8">
        <v>9349452.61</v>
      </c>
      <c r="M164" s="9">
        <v>21.42</v>
      </c>
      <c r="N164" s="8">
        <v>-5800865</v>
      </c>
      <c r="O164" s="8">
        <v>-391206.82</v>
      </c>
      <c r="P164" s="9">
        <v>-15.32</v>
      </c>
      <c r="Q164" s="9">
        <v>-4.36</v>
      </c>
    </row>
    <row r="165" spans="1:17" ht="12.75">
      <c r="A165" s="34">
        <v>6</v>
      </c>
      <c r="B165" s="34">
        <v>12</v>
      </c>
      <c r="C165" s="34">
        <v>7</v>
      </c>
      <c r="D165" s="35">
        <v>2</v>
      </c>
      <c r="E165" s="36"/>
      <c r="F165" s="7" t="s">
        <v>274</v>
      </c>
      <c r="G165" s="53" t="s">
        <v>417</v>
      </c>
      <c r="H165" s="8">
        <v>46647679.45</v>
      </c>
      <c r="I165" s="8">
        <v>10894089.39</v>
      </c>
      <c r="J165" s="9">
        <v>23.35</v>
      </c>
      <c r="K165" s="8">
        <v>49486559.47</v>
      </c>
      <c r="L165" s="8">
        <v>10260405.6</v>
      </c>
      <c r="M165" s="9">
        <v>20.73</v>
      </c>
      <c r="N165" s="8">
        <v>-2838880.02</v>
      </c>
      <c r="O165" s="8">
        <v>633683.79</v>
      </c>
      <c r="P165" s="9">
        <v>-6.08</v>
      </c>
      <c r="Q165" s="9">
        <v>5.81</v>
      </c>
    </row>
    <row r="166" spans="1:17" ht="12.75">
      <c r="A166" s="34">
        <v>6</v>
      </c>
      <c r="B166" s="34">
        <v>1</v>
      </c>
      <c r="C166" s="34">
        <v>18</v>
      </c>
      <c r="D166" s="35">
        <v>2</v>
      </c>
      <c r="E166" s="36"/>
      <c r="F166" s="7" t="s">
        <v>274</v>
      </c>
      <c r="G166" s="53" t="s">
        <v>418</v>
      </c>
      <c r="H166" s="8">
        <v>41558282.28</v>
      </c>
      <c r="I166" s="8">
        <v>9311235.28</v>
      </c>
      <c r="J166" s="9">
        <v>22.4</v>
      </c>
      <c r="K166" s="8">
        <v>42067282.28</v>
      </c>
      <c r="L166" s="8">
        <v>6668240.28</v>
      </c>
      <c r="M166" s="9">
        <v>15.85</v>
      </c>
      <c r="N166" s="8">
        <v>-509000</v>
      </c>
      <c r="O166" s="8">
        <v>2642995</v>
      </c>
      <c r="P166" s="9">
        <v>-1.22</v>
      </c>
      <c r="Q166" s="9">
        <v>28.38</v>
      </c>
    </row>
    <row r="167" spans="1:17" ht="12.75">
      <c r="A167" s="34">
        <v>6</v>
      </c>
      <c r="B167" s="34">
        <v>19</v>
      </c>
      <c r="C167" s="34">
        <v>6</v>
      </c>
      <c r="D167" s="35">
        <v>2</v>
      </c>
      <c r="E167" s="36"/>
      <c r="F167" s="7" t="s">
        <v>274</v>
      </c>
      <c r="G167" s="53" t="s">
        <v>290</v>
      </c>
      <c r="H167" s="8">
        <v>40732321.39</v>
      </c>
      <c r="I167" s="8">
        <v>10709507.29</v>
      </c>
      <c r="J167" s="9">
        <v>26.29</v>
      </c>
      <c r="K167" s="8">
        <v>46903300.8</v>
      </c>
      <c r="L167" s="8">
        <v>8257927.48</v>
      </c>
      <c r="M167" s="9">
        <v>17.6</v>
      </c>
      <c r="N167" s="8">
        <v>-6170979.41</v>
      </c>
      <c r="O167" s="8">
        <v>2451579.81</v>
      </c>
      <c r="P167" s="9">
        <v>-15.15</v>
      </c>
      <c r="Q167" s="9">
        <v>22.89</v>
      </c>
    </row>
    <row r="168" spans="1:17" ht="12.75">
      <c r="A168" s="34">
        <v>6</v>
      </c>
      <c r="B168" s="34">
        <v>15</v>
      </c>
      <c r="C168" s="34">
        <v>8</v>
      </c>
      <c r="D168" s="35">
        <v>2</v>
      </c>
      <c r="E168" s="36"/>
      <c r="F168" s="7" t="s">
        <v>274</v>
      </c>
      <c r="G168" s="53" t="s">
        <v>419</v>
      </c>
      <c r="H168" s="8">
        <v>37510508.87</v>
      </c>
      <c r="I168" s="8">
        <v>10413162.97</v>
      </c>
      <c r="J168" s="9">
        <v>27.76</v>
      </c>
      <c r="K168" s="8">
        <v>38834208.94</v>
      </c>
      <c r="L168" s="8">
        <v>8227646.57</v>
      </c>
      <c r="M168" s="9">
        <v>21.18</v>
      </c>
      <c r="N168" s="8">
        <v>-1323700.07</v>
      </c>
      <c r="O168" s="8">
        <v>2185516.4</v>
      </c>
      <c r="P168" s="9">
        <v>-3.52</v>
      </c>
      <c r="Q168" s="9">
        <v>20.98</v>
      </c>
    </row>
    <row r="169" spans="1:17" ht="12.75">
      <c r="A169" s="34">
        <v>6</v>
      </c>
      <c r="B169" s="34">
        <v>9</v>
      </c>
      <c r="C169" s="34">
        <v>13</v>
      </c>
      <c r="D169" s="35">
        <v>2</v>
      </c>
      <c r="E169" s="36"/>
      <c r="F169" s="7" t="s">
        <v>274</v>
      </c>
      <c r="G169" s="53" t="s">
        <v>420</v>
      </c>
      <c r="H169" s="8">
        <v>60921859.21</v>
      </c>
      <c r="I169" s="8">
        <v>10565120.97</v>
      </c>
      <c r="J169" s="9">
        <v>17.34</v>
      </c>
      <c r="K169" s="8">
        <v>72060201.64</v>
      </c>
      <c r="L169" s="8">
        <v>9463521.64</v>
      </c>
      <c r="M169" s="9">
        <v>13.13</v>
      </c>
      <c r="N169" s="8">
        <v>-11138342.43</v>
      </c>
      <c r="O169" s="8">
        <v>1101599.33</v>
      </c>
      <c r="P169" s="9">
        <v>-18.28</v>
      </c>
      <c r="Q169" s="9">
        <v>10.42</v>
      </c>
    </row>
    <row r="170" spans="1:17" ht="12.75">
      <c r="A170" s="34">
        <v>6</v>
      </c>
      <c r="B170" s="34">
        <v>11</v>
      </c>
      <c r="C170" s="34">
        <v>10</v>
      </c>
      <c r="D170" s="35">
        <v>2</v>
      </c>
      <c r="E170" s="36"/>
      <c r="F170" s="7" t="s">
        <v>274</v>
      </c>
      <c r="G170" s="53" t="s">
        <v>421</v>
      </c>
      <c r="H170" s="8">
        <v>49606478.43</v>
      </c>
      <c r="I170" s="8">
        <v>11674483.46</v>
      </c>
      <c r="J170" s="9">
        <v>23.53</v>
      </c>
      <c r="K170" s="8">
        <v>49193640.26</v>
      </c>
      <c r="L170" s="8">
        <v>9765093.94</v>
      </c>
      <c r="M170" s="9">
        <v>19.85</v>
      </c>
      <c r="N170" s="8">
        <v>412838.17</v>
      </c>
      <c r="O170" s="8">
        <v>1909389.52</v>
      </c>
      <c r="P170" s="9">
        <v>0.83</v>
      </c>
      <c r="Q170" s="9">
        <v>16.35</v>
      </c>
    </row>
    <row r="171" spans="1:17" ht="12.75">
      <c r="A171" s="34">
        <v>6</v>
      </c>
      <c r="B171" s="34">
        <v>3</v>
      </c>
      <c r="C171" s="34">
        <v>13</v>
      </c>
      <c r="D171" s="35">
        <v>2</v>
      </c>
      <c r="E171" s="36"/>
      <c r="F171" s="7" t="s">
        <v>274</v>
      </c>
      <c r="G171" s="53" t="s">
        <v>422</v>
      </c>
      <c r="H171" s="8">
        <v>32884563.03</v>
      </c>
      <c r="I171" s="8">
        <v>6039524.04</v>
      </c>
      <c r="J171" s="9">
        <v>18.36</v>
      </c>
      <c r="K171" s="8">
        <v>36407013.03</v>
      </c>
      <c r="L171" s="8">
        <v>5083213.64</v>
      </c>
      <c r="M171" s="9">
        <v>13.96</v>
      </c>
      <c r="N171" s="8">
        <v>-3522450</v>
      </c>
      <c r="O171" s="8">
        <v>956310.4</v>
      </c>
      <c r="P171" s="9">
        <v>-10.71</v>
      </c>
      <c r="Q171" s="9">
        <v>15.83</v>
      </c>
    </row>
    <row r="172" spans="1:17" ht="12.75">
      <c r="A172" s="34">
        <v>6</v>
      </c>
      <c r="B172" s="34">
        <v>11</v>
      </c>
      <c r="C172" s="34">
        <v>11</v>
      </c>
      <c r="D172" s="35">
        <v>2</v>
      </c>
      <c r="E172" s="36"/>
      <c r="F172" s="7" t="s">
        <v>274</v>
      </c>
      <c r="G172" s="53" t="s">
        <v>423</v>
      </c>
      <c r="H172" s="8">
        <v>26853675.34</v>
      </c>
      <c r="I172" s="8">
        <v>8288807.75</v>
      </c>
      <c r="J172" s="9">
        <v>30.86</v>
      </c>
      <c r="K172" s="8">
        <v>36060850.34</v>
      </c>
      <c r="L172" s="8">
        <v>7121175.21</v>
      </c>
      <c r="M172" s="9">
        <v>19.74</v>
      </c>
      <c r="N172" s="8">
        <v>-9207175</v>
      </c>
      <c r="O172" s="8">
        <v>1167632.54</v>
      </c>
      <c r="P172" s="9">
        <v>-34.28</v>
      </c>
      <c r="Q172" s="9">
        <v>14.08</v>
      </c>
    </row>
    <row r="173" spans="1:17" ht="12.75">
      <c r="A173" s="34">
        <v>6</v>
      </c>
      <c r="B173" s="34">
        <v>19</v>
      </c>
      <c r="C173" s="34">
        <v>7</v>
      </c>
      <c r="D173" s="35">
        <v>2</v>
      </c>
      <c r="E173" s="36"/>
      <c r="F173" s="7" t="s">
        <v>274</v>
      </c>
      <c r="G173" s="53" t="s">
        <v>424</v>
      </c>
      <c r="H173" s="8">
        <v>30940190.13</v>
      </c>
      <c r="I173" s="8">
        <v>9198240.74</v>
      </c>
      <c r="J173" s="9">
        <v>29.72</v>
      </c>
      <c r="K173" s="8">
        <v>33832233.2</v>
      </c>
      <c r="L173" s="8">
        <v>6407170.85</v>
      </c>
      <c r="M173" s="9">
        <v>18.93</v>
      </c>
      <c r="N173" s="8">
        <v>-2892043.07</v>
      </c>
      <c r="O173" s="8">
        <v>2791069.89</v>
      </c>
      <c r="P173" s="9">
        <v>-9.34</v>
      </c>
      <c r="Q173" s="9">
        <v>30.34</v>
      </c>
    </row>
    <row r="174" spans="1:17" ht="12.75">
      <c r="A174" s="34">
        <v>6</v>
      </c>
      <c r="B174" s="34">
        <v>9</v>
      </c>
      <c r="C174" s="34">
        <v>14</v>
      </c>
      <c r="D174" s="35">
        <v>2</v>
      </c>
      <c r="E174" s="36"/>
      <c r="F174" s="7" t="s">
        <v>274</v>
      </c>
      <c r="G174" s="53" t="s">
        <v>425</v>
      </c>
      <c r="H174" s="8">
        <v>96693665.71</v>
      </c>
      <c r="I174" s="8">
        <v>20725740.14</v>
      </c>
      <c r="J174" s="9">
        <v>21.43</v>
      </c>
      <c r="K174" s="8">
        <v>112964506.71</v>
      </c>
      <c r="L174" s="8">
        <v>18534961.82</v>
      </c>
      <c r="M174" s="9">
        <v>16.4</v>
      </c>
      <c r="N174" s="8">
        <v>-16270841</v>
      </c>
      <c r="O174" s="8">
        <v>2190778.32</v>
      </c>
      <c r="P174" s="9">
        <v>-16.82</v>
      </c>
      <c r="Q174" s="9">
        <v>10.57</v>
      </c>
    </row>
    <row r="175" spans="1:17" ht="12.75">
      <c r="A175" s="34">
        <v>6</v>
      </c>
      <c r="B175" s="34">
        <v>19</v>
      </c>
      <c r="C175" s="34">
        <v>8</v>
      </c>
      <c r="D175" s="35">
        <v>2</v>
      </c>
      <c r="E175" s="36"/>
      <c r="F175" s="7" t="s">
        <v>274</v>
      </c>
      <c r="G175" s="53" t="s">
        <v>426</v>
      </c>
      <c r="H175" s="8">
        <v>28705617.57</v>
      </c>
      <c r="I175" s="8">
        <v>6407788.88</v>
      </c>
      <c r="J175" s="9">
        <v>22.32</v>
      </c>
      <c r="K175" s="8">
        <v>31145617.57</v>
      </c>
      <c r="L175" s="8">
        <v>5474071.75</v>
      </c>
      <c r="M175" s="9">
        <v>17.57</v>
      </c>
      <c r="N175" s="8">
        <v>-2440000</v>
      </c>
      <c r="O175" s="8">
        <v>933717.13</v>
      </c>
      <c r="P175" s="9">
        <v>-8.5</v>
      </c>
      <c r="Q175" s="9">
        <v>14.57</v>
      </c>
    </row>
    <row r="176" spans="1:17" ht="12.75">
      <c r="A176" s="34">
        <v>6</v>
      </c>
      <c r="B176" s="34">
        <v>9</v>
      </c>
      <c r="C176" s="34">
        <v>15</v>
      </c>
      <c r="D176" s="35">
        <v>2</v>
      </c>
      <c r="E176" s="36"/>
      <c r="F176" s="7" t="s">
        <v>274</v>
      </c>
      <c r="G176" s="53" t="s">
        <v>427</v>
      </c>
      <c r="H176" s="8">
        <v>38412824.44</v>
      </c>
      <c r="I176" s="8">
        <v>6673140.36</v>
      </c>
      <c r="J176" s="9">
        <v>17.37</v>
      </c>
      <c r="K176" s="8">
        <v>44915235.35</v>
      </c>
      <c r="L176" s="8">
        <v>8003915.02</v>
      </c>
      <c r="M176" s="9">
        <v>17.82</v>
      </c>
      <c r="N176" s="8">
        <v>-6502410.91</v>
      </c>
      <c r="O176" s="8">
        <v>-1330774.66</v>
      </c>
      <c r="P176" s="9">
        <v>-16.92</v>
      </c>
      <c r="Q176" s="9">
        <v>-19.94</v>
      </c>
    </row>
    <row r="177" spans="1:17" ht="12.75">
      <c r="A177" s="34">
        <v>6</v>
      </c>
      <c r="B177" s="34">
        <v>9</v>
      </c>
      <c r="C177" s="34">
        <v>16</v>
      </c>
      <c r="D177" s="35">
        <v>2</v>
      </c>
      <c r="E177" s="36"/>
      <c r="F177" s="7" t="s">
        <v>274</v>
      </c>
      <c r="G177" s="53" t="s">
        <v>428</v>
      </c>
      <c r="H177" s="8">
        <v>26736781.46</v>
      </c>
      <c r="I177" s="8">
        <v>7394905.58</v>
      </c>
      <c r="J177" s="9">
        <v>27.65</v>
      </c>
      <c r="K177" s="8">
        <v>27966781.46</v>
      </c>
      <c r="L177" s="8">
        <v>6854748.72</v>
      </c>
      <c r="M177" s="9">
        <v>24.51</v>
      </c>
      <c r="N177" s="8">
        <v>-1230000</v>
      </c>
      <c r="O177" s="8">
        <v>540156.86</v>
      </c>
      <c r="P177" s="9">
        <v>-4.6</v>
      </c>
      <c r="Q177" s="9">
        <v>7.3</v>
      </c>
    </row>
    <row r="178" spans="1:17" ht="12.75">
      <c r="A178" s="34">
        <v>6</v>
      </c>
      <c r="B178" s="34">
        <v>7</v>
      </c>
      <c r="C178" s="34">
        <v>10</v>
      </c>
      <c r="D178" s="35">
        <v>2</v>
      </c>
      <c r="E178" s="36"/>
      <c r="F178" s="7" t="s">
        <v>274</v>
      </c>
      <c r="G178" s="53" t="s">
        <v>429</v>
      </c>
      <c r="H178" s="8">
        <v>49420346.42</v>
      </c>
      <c r="I178" s="8">
        <v>9829055.21</v>
      </c>
      <c r="J178" s="9">
        <v>19.88</v>
      </c>
      <c r="K178" s="8">
        <v>51590272.17</v>
      </c>
      <c r="L178" s="8">
        <v>10210934.32</v>
      </c>
      <c r="M178" s="9">
        <v>19.79</v>
      </c>
      <c r="N178" s="8">
        <v>-2169925.75</v>
      </c>
      <c r="O178" s="8">
        <v>-381879.11</v>
      </c>
      <c r="P178" s="9">
        <v>-4.39</v>
      </c>
      <c r="Q178" s="9">
        <v>-3.88</v>
      </c>
    </row>
    <row r="179" spans="1:17" ht="12.75">
      <c r="A179" s="34">
        <v>6</v>
      </c>
      <c r="B179" s="34">
        <v>1</v>
      </c>
      <c r="C179" s="34">
        <v>19</v>
      </c>
      <c r="D179" s="35">
        <v>2</v>
      </c>
      <c r="E179" s="36"/>
      <c r="F179" s="7" t="s">
        <v>274</v>
      </c>
      <c r="G179" s="53" t="s">
        <v>430</v>
      </c>
      <c r="H179" s="8">
        <v>39259718.85</v>
      </c>
      <c r="I179" s="8">
        <v>7989034.74</v>
      </c>
      <c r="J179" s="9">
        <v>20.34</v>
      </c>
      <c r="K179" s="8">
        <v>46019444.85</v>
      </c>
      <c r="L179" s="8">
        <v>7475805.28</v>
      </c>
      <c r="M179" s="9">
        <v>16.24</v>
      </c>
      <c r="N179" s="8">
        <v>-6759726</v>
      </c>
      <c r="O179" s="8">
        <v>513229.46</v>
      </c>
      <c r="P179" s="9">
        <v>-17.21</v>
      </c>
      <c r="Q179" s="9">
        <v>6.42</v>
      </c>
    </row>
    <row r="180" spans="1:17" ht="12.75">
      <c r="A180" s="34">
        <v>6</v>
      </c>
      <c r="B180" s="34">
        <v>20</v>
      </c>
      <c r="C180" s="34">
        <v>14</v>
      </c>
      <c r="D180" s="35">
        <v>2</v>
      </c>
      <c r="E180" s="36"/>
      <c r="F180" s="7" t="s">
        <v>274</v>
      </c>
      <c r="G180" s="53" t="s">
        <v>431</v>
      </c>
      <c r="H180" s="8">
        <v>123034492.82</v>
      </c>
      <c r="I180" s="8">
        <v>37450790.09</v>
      </c>
      <c r="J180" s="9">
        <v>30.43</v>
      </c>
      <c r="K180" s="8">
        <v>132709824.21</v>
      </c>
      <c r="L180" s="8">
        <v>29266445.49</v>
      </c>
      <c r="M180" s="9">
        <v>22.05</v>
      </c>
      <c r="N180" s="8">
        <v>-9675331.39</v>
      </c>
      <c r="O180" s="8">
        <v>8184344.6</v>
      </c>
      <c r="P180" s="9">
        <v>-7.86</v>
      </c>
      <c r="Q180" s="9">
        <v>21.85</v>
      </c>
    </row>
    <row r="181" spans="1:17" ht="12.75">
      <c r="A181" s="34">
        <v>6</v>
      </c>
      <c r="B181" s="34">
        <v>3</v>
      </c>
      <c r="C181" s="34">
        <v>14</v>
      </c>
      <c r="D181" s="35">
        <v>2</v>
      </c>
      <c r="E181" s="36"/>
      <c r="F181" s="7" t="s">
        <v>274</v>
      </c>
      <c r="G181" s="53" t="s">
        <v>432</v>
      </c>
      <c r="H181" s="8">
        <v>33904166.16</v>
      </c>
      <c r="I181" s="8">
        <v>5019254.87</v>
      </c>
      <c r="J181" s="9">
        <v>14.8</v>
      </c>
      <c r="K181" s="8">
        <v>37490579.94</v>
      </c>
      <c r="L181" s="8">
        <v>4026847.01</v>
      </c>
      <c r="M181" s="9">
        <v>10.74</v>
      </c>
      <c r="N181" s="8">
        <v>-3586413.78</v>
      </c>
      <c r="O181" s="8">
        <v>992407.86</v>
      </c>
      <c r="P181" s="9">
        <v>-10.57</v>
      </c>
      <c r="Q181" s="9">
        <v>19.77</v>
      </c>
    </row>
    <row r="182" spans="1:17" ht="12.75">
      <c r="A182" s="34">
        <v>6</v>
      </c>
      <c r="B182" s="34">
        <v>6</v>
      </c>
      <c r="C182" s="34">
        <v>11</v>
      </c>
      <c r="D182" s="35">
        <v>2</v>
      </c>
      <c r="E182" s="36"/>
      <c r="F182" s="7" t="s">
        <v>274</v>
      </c>
      <c r="G182" s="53" t="s">
        <v>433</v>
      </c>
      <c r="H182" s="8">
        <v>34085429.75</v>
      </c>
      <c r="I182" s="8">
        <v>7116641.99</v>
      </c>
      <c r="J182" s="9">
        <v>20.87</v>
      </c>
      <c r="K182" s="8">
        <v>39985223.98</v>
      </c>
      <c r="L182" s="8">
        <v>8593878.14</v>
      </c>
      <c r="M182" s="9">
        <v>21.49</v>
      </c>
      <c r="N182" s="8">
        <v>-5899794.23</v>
      </c>
      <c r="O182" s="8">
        <v>-1477236.15</v>
      </c>
      <c r="P182" s="9">
        <v>-17.3</v>
      </c>
      <c r="Q182" s="9">
        <v>-20.75</v>
      </c>
    </row>
    <row r="183" spans="1:17" ht="12.75">
      <c r="A183" s="34">
        <v>6</v>
      </c>
      <c r="B183" s="34">
        <v>14</v>
      </c>
      <c r="C183" s="34">
        <v>11</v>
      </c>
      <c r="D183" s="35">
        <v>2</v>
      </c>
      <c r="E183" s="36"/>
      <c r="F183" s="7" t="s">
        <v>274</v>
      </c>
      <c r="G183" s="53" t="s">
        <v>434</v>
      </c>
      <c r="H183" s="8">
        <v>63689275.61</v>
      </c>
      <c r="I183" s="8">
        <v>16579644.91</v>
      </c>
      <c r="J183" s="9">
        <v>26.03</v>
      </c>
      <c r="K183" s="8">
        <v>71613455.28</v>
      </c>
      <c r="L183" s="8">
        <v>16815631.17</v>
      </c>
      <c r="M183" s="9">
        <v>23.48</v>
      </c>
      <c r="N183" s="8">
        <v>-7924179.67</v>
      </c>
      <c r="O183" s="8">
        <v>-235986.26</v>
      </c>
      <c r="P183" s="9">
        <v>-12.44</v>
      </c>
      <c r="Q183" s="9">
        <v>-1.42</v>
      </c>
    </row>
    <row r="184" spans="1:17" ht="12.75">
      <c r="A184" s="34">
        <v>6</v>
      </c>
      <c r="B184" s="34">
        <v>7</v>
      </c>
      <c r="C184" s="34">
        <v>2</v>
      </c>
      <c r="D184" s="35">
        <v>3</v>
      </c>
      <c r="E184" s="36"/>
      <c r="F184" s="7" t="s">
        <v>274</v>
      </c>
      <c r="G184" s="53" t="s">
        <v>435</v>
      </c>
      <c r="H184" s="8">
        <v>60376368.11</v>
      </c>
      <c r="I184" s="8">
        <v>16446606.88</v>
      </c>
      <c r="J184" s="9">
        <v>27.24</v>
      </c>
      <c r="K184" s="8">
        <v>60531007.2</v>
      </c>
      <c r="L184" s="8">
        <v>15298407.7</v>
      </c>
      <c r="M184" s="9">
        <v>25.27</v>
      </c>
      <c r="N184" s="8">
        <v>-154639.09</v>
      </c>
      <c r="O184" s="8">
        <v>1148199.18</v>
      </c>
      <c r="P184" s="9">
        <v>-0.25</v>
      </c>
      <c r="Q184" s="9">
        <v>6.98</v>
      </c>
    </row>
    <row r="185" spans="1:17" ht="12.75">
      <c r="A185" s="34">
        <v>6</v>
      </c>
      <c r="B185" s="34">
        <v>9</v>
      </c>
      <c r="C185" s="34">
        <v>1</v>
      </c>
      <c r="D185" s="35">
        <v>3</v>
      </c>
      <c r="E185" s="36"/>
      <c r="F185" s="7" t="s">
        <v>274</v>
      </c>
      <c r="G185" s="53" t="s">
        <v>436</v>
      </c>
      <c r="H185" s="8">
        <v>90540009.23</v>
      </c>
      <c r="I185" s="8">
        <v>23805346.02</v>
      </c>
      <c r="J185" s="9">
        <v>26.29</v>
      </c>
      <c r="K185" s="8">
        <v>95809339.23</v>
      </c>
      <c r="L185" s="8">
        <v>21722203.98</v>
      </c>
      <c r="M185" s="9">
        <v>22.67</v>
      </c>
      <c r="N185" s="8">
        <v>-5269330</v>
      </c>
      <c r="O185" s="8">
        <v>2083142.04</v>
      </c>
      <c r="P185" s="9">
        <v>-5.81</v>
      </c>
      <c r="Q185" s="9">
        <v>8.75</v>
      </c>
    </row>
    <row r="186" spans="1:17" ht="12.75">
      <c r="A186" s="34">
        <v>6</v>
      </c>
      <c r="B186" s="34">
        <v>9</v>
      </c>
      <c r="C186" s="34">
        <v>3</v>
      </c>
      <c r="D186" s="35">
        <v>3</v>
      </c>
      <c r="E186" s="36"/>
      <c r="F186" s="7" t="s">
        <v>274</v>
      </c>
      <c r="G186" s="53" t="s">
        <v>437</v>
      </c>
      <c r="H186" s="8">
        <v>83422263.87</v>
      </c>
      <c r="I186" s="8">
        <v>18333382.68</v>
      </c>
      <c r="J186" s="9">
        <v>21.97</v>
      </c>
      <c r="K186" s="8">
        <v>87041689.68</v>
      </c>
      <c r="L186" s="8">
        <v>13578866.63</v>
      </c>
      <c r="M186" s="9">
        <v>15.6</v>
      </c>
      <c r="N186" s="8">
        <v>-3619425.81</v>
      </c>
      <c r="O186" s="8">
        <v>4754516.05</v>
      </c>
      <c r="P186" s="9">
        <v>-4.33</v>
      </c>
      <c r="Q186" s="9">
        <v>25.93</v>
      </c>
    </row>
    <row r="187" spans="1:17" ht="12.75">
      <c r="A187" s="34">
        <v>6</v>
      </c>
      <c r="B187" s="34">
        <v>15</v>
      </c>
      <c r="C187" s="34">
        <v>3</v>
      </c>
      <c r="D187" s="35">
        <v>3</v>
      </c>
      <c r="E187" s="36"/>
      <c r="F187" s="7" t="s">
        <v>274</v>
      </c>
      <c r="G187" s="53" t="s">
        <v>438</v>
      </c>
      <c r="H187" s="8">
        <v>34629255.71</v>
      </c>
      <c r="I187" s="8">
        <v>8540266.33</v>
      </c>
      <c r="J187" s="9">
        <v>24.66</v>
      </c>
      <c r="K187" s="8">
        <v>36615877.71</v>
      </c>
      <c r="L187" s="8">
        <v>7502906.09</v>
      </c>
      <c r="M187" s="9">
        <v>20.49</v>
      </c>
      <c r="N187" s="8">
        <v>-1986622</v>
      </c>
      <c r="O187" s="8">
        <v>1037360.24</v>
      </c>
      <c r="P187" s="9">
        <v>-5.73</v>
      </c>
      <c r="Q187" s="9">
        <v>12.14</v>
      </c>
    </row>
    <row r="188" spans="1:17" ht="12.75">
      <c r="A188" s="34">
        <v>6</v>
      </c>
      <c r="B188" s="34">
        <v>2</v>
      </c>
      <c r="C188" s="34">
        <v>5</v>
      </c>
      <c r="D188" s="35">
        <v>3</v>
      </c>
      <c r="E188" s="36"/>
      <c r="F188" s="7" t="s">
        <v>274</v>
      </c>
      <c r="G188" s="53" t="s">
        <v>439</v>
      </c>
      <c r="H188" s="8">
        <v>51892972.94</v>
      </c>
      <c r="I188" s="8">
        <v>11232373.23</v>
      </c>
      <c r="J188" s="9">
        <v>21.64</v>
      </c>
      <c r="K188" s="8">
        <v>53749202.65</v>
      </c>
      <c r="L188" s="8">
        <v>8412386.55</v>
      </c>
      <c r="M188" s="9">
        <v>15.65</v>
      </c>
      <c r="N188" s="8">
        <v>-1856229.71</v>
      </c>
      <c r="O188" s="8">
        <v>2819986.68</v>
      </c>
      <c r="P188" s="9">
        <v>-3.57</v>
      </c>
      <c r="Q188" s="9">
        <v>25.1</v>
      </c>
    </row>
    <row r="189" spans="1:17" ht="12.75">
      <c r="A189" s="34">
        <v>6</v>
      </c>
      <c r="B189" s="34">
        <v>2</v>
      </c>
      <c r="C189" s="34">
        <v>6</v>
      </c>
      <c r="D189" s="35">
        <v>3</v>
      </c>
      <c r="E189" s="36"/>
      <c r="F189" s="7" t="s">
        <v>274</v>
      </c>
      <c r="G189" s="53" t="s">
        <v>440</v>
      </c>
      <c r="H189" s="8">
        <v>38497990.93</v>
      </c>
      <c r="I189" s="8">
        <v>8547094.31</v>
      </c>
      <c r="J189" s="9">
        <v>22.2</v>
      </c>
      <c r="K189" s="8">
        <v>43180117.93</v>
      </c>
      <c r="L189" s="8">
        <v>7362639.38</v>
      </c>
      <c r="M189" s="9">
        <v>17.05</v>
      </c>
      <c r="N189" s="8">
        <v>-4682127</v>
      </c>
      <c r="O189" s="8">
        <v>1184454.93</v>
      </c>
      <c r="P189" s="9">
        <v>-12.16</v>
      </c>
      <c r="Q189" s="9">
        <v>13.85</v>
      </c>
    </row>
    <row r="190" spans="1:17" ht="12.75">
      <c r="A190" s="34">
        <v>6</v>
      </c>
      <c r="B190" s="34">
        <v>6</v>
      </c>
      <c r="C190" s="34">
        <v>4</v>
      </c>
      <c r="D190" s="35">
        <v>3</v>
      </c>
      <c r="E190" s="36"/>
      <c r="F190" s="7" t="s">
        <v>274</v>
      </c>
      <c r="G190" s="53" t="s">
        <v>441</v>
      </c>
      <c r="H190" s="8">
        <v>51475496.55</v>
      </c>
      <c r="I190" s="8">
        <v>12705375.86</v>
      </c>
      <c r="J190" s="9">
        <v>24.68</v>
      </c>
      <c r="K190" s="8">
        <v>53533778.4</v>
      </c>
      <c r="L190" s="8">
        <v>9743231.4</v>
      </c>
      <c r="M190" s="9">
        <v>18.2</v>
      </c>
      <c r="N190" s="8">
        <v>-2058281.85</v>
      </c>
      <c r="O190" s="8">
        <v>2962144.46</v>
      </c>
      <c r="P190" s="9">
        <v>-3.99</v>
      </c>
      <c r="Q190" s="9">
        <v>23.31</v>
      </c>
    </row>
    <row r="191" spans="1:17" ht="12.75">
      <c r="A191" s="34">
        <v>6</v>
      </c>
      <c r="B191" s="34">
        <v>5</v>
      </c>
      <c r="C191" s="34">
        <v>5</v>
      </c>
      <c r="D191" s="35">
        <v>3</v>
      </c>
      <c r="E191" s="36"/>
      <c r="F191" s="7" t="s">
        <v>274</v>
      </c>
      <c r="G191" s="53" t="s">
        <v>442</v>
      </c>
      <c r="H191" s="8">
        <v>96075435.63</v>
      </c>
      <c r="I191" s="8">
        <v>24617386.13</v>
      </c>
      <c r="J191" s="9">
        <v>25.62</v>
      </c>
      <c r="K191" s="8">
        <v>105465435.63</v>
      </c>
      <c r="L191" s="8">
        <v>18837332.6</v>
      </c>
      <c r="M191" s="9">
        <v>17.86</v>
      </c>
      <c r="N191" s="8">
        <v>-9390000</v>
      </c>
      <c r="O191" s="8">
        <v>5780053.53</v>
      </c>
      <c r="P191" s="9">
        <v>-9.77</v>
      </c>
      <c r="Q191" s="9">
        <v>23.47</v>
      </c>
    </row>
    <row r="192" spans="1:17" ht="12.75">
      <c r="A192" s="34">
        <v>6</v>
      </c>
      <c r="B192" s="34">
        <v>2</v>
      </c>
      <c r="C192" s="34">
        <v>7</v>
      </c>
      <c r="D192" s="35">
        <v>3</v>
      </c>
      <c r="E192" s="36"/>
      <c r="F192" s="7" t="s">
        <v>274</v>
      </c>
      <c r="G192" s="53" t="s">
        <v>443</v>
      </c>
      <c r="H192" s="8">
        <v>57679024.5</v>
      </c>
      <c r="I192" s="8">
        <v>16633737.3</v>
      </c>
      <c r="J192" s="9">
        <v>28.83</v>
      </c>
      <c r="K192" s="8">
        <v>58479024.5</v>
      </c>
      <c r="L192" s="8">
        <v>12715234.27</v>
      </c>
      <c r="M192" s="9">
        <v>21.74</v>
      </c>
      <c r="N192" s="8">
        <v>-800000</v>
      </c>
      <c r="O192" s="8">
        <v>3918503.03</v>
      </c>
      <c r="P192" s="9">
        <v>-1.38</v>
      </c>
      <c r="Q192" s="9">
        <v>23.55</v>
      </c>
    </row>
    <row r="193" spans="1:17" ht="12.75">
      <c r="A193" s="34">
        <v>6</v>
      </c>
      <c r="B193" s="34">
        <v>12</v>
      </c>
      <c r="C193" s="34">
        <v>2</v>
      </c>
      <c r="D193" s="35">
        <v>3</v>
      </c>
      <c r="E193" s="36"/>
      <c r="F193" s="7" t="s">
        <v>274</v>
      </c>
      <c r="G193" s="53" t="s">
        <v>444</v>
      </c>
      <c r="H193" s="8">
        <v>38821459.62</v>
      </c>
      <c r="I193" s="8">
        <v>13458154.25</v>
      </c>
      <c r="J193" s="9">
        <v>34.66</v>
      </c>
      <c r="K193" s="8">
        <v>45398910.16</v>
      </c>
      <c r="L193" s="8">
        <v>11875566.6</v>
      </c>
      <c r="M193" s="9">
        <v>26.15</v>
      </c>
      <c r="N193" s="8">
        <v>-6577450.54</v>
      </c>
      <c r="O193" s="8">
        <v>1582587.65</v>
      </c>
      <c r="P193" s="9">
        <v>-16.94</v>
      </c>
      <c r="Q193" s="9">
        <v>11.75</v>
      </c>
    </row>
    <row r="194" spans="1:17" ht="12.75">
      <c r="A194" s="34">
        <v>6</v>
      </c>
      <c r="B194" s="34">
        <v>8</v>
      </c>
      <c r="C194" s="34">
        <v>5</v>
      </c>
      <c r="D194" s="35">
        <v>3</v>
      </c>
      <c r="E194" s="36"/>
      <c r="F194" s="7" t="s">
        <v>274</v>
      </c>
      <c r="G194" s="53" t="s">
        <v>445</v>
      </c>
      <c r="H194" s="8">
        <v>60695196.69</v>
      </c>
      <c r="I194" s="8">
        <v>9645738.31</v>
      </c>
      <c r="J194" s="9">
        <v>15.89</v>
      </c>
      <c r="K194" s="8">
        <v>76124325.38</v>
      </c>
      <c r="L194" s="8">
        <v>9030659.62</v>
      </c>
      <c r="M194" s="9">
        <v>11.86</v>
      </c>
      <c r="N194" s="8">
        <v>-15429128.69</v>
      </c>
      <c r="O194" s="8">
        <v>615078.69</v>
      </c>
      <c r="P194" s="9">
        <v>-25.42</v>
      </c>
      <c r="Q194" s="9">
        <v>6.37</v>
      </c>
    </row>
    <row r="195" spans="1:17" ht="12.75">
      <c r="A195" s="34">
        <v>6</v>
      </c>
      <c r="B195" s="34">
        <v>14</v>
      </c>
      <c r="C195" s="34">
        <v>4</v>
      </c>
      <c r="D195" s="35">
        <v>3</v>
      </c>
      <c r="E195" s="36"/>
      <c r="F195" s="7" t="s">
        <v>274</v>
      </c>
      <c r="G195" s="53" t="s">
        <v>446</v>
      </c>
      <c r="H195" s="8">
        <v>62490237.59</v>
      </c>
      <c r="I195" s="8">
        <v>11411922.48</v>
      </c>
      <c r="J195" s="9">
        <v>18.26</v>
      </c>
      <c r="K195" s="8">
        <v>70417001.48</v>
      </c>
      <c r="L195" s="8">
        <v>8878065.29</v>
      </c>
      <c r="M195" s="9">
        <v>12.6</v>
      </c>
      <c r="N195" s="8">
        <v>-7926763.89</v>
      </c>
      <c r="O195" s="8">
        <v>2533857.19</v>
      </c>
      <c r="P195" s="9">
        <v>-12.68</v>
      </c>
      <c r="Q195" s="9">
        <v>22.2</v>
      </c>
    </row>
    <row r="196" spans="1:17" ht="12.75">
      <c r="A196" s="34">
        <v>6</v>
      </c>
      <c r="B196" s="34">
        <v>8</v>
      </c>
      <c r="C196" s="34">
        <v>6</v>
      </c>
      <c r="D196" s="35">
        <v>3</v>
      </c>
      <c r="E196" s="36"/>
      <c r="F196" s="7" t="s">
        <v>274</v>
      </c>
      <c r="G196" s="53" t="s">
        <v>447</v>
      </c>
      <c r="H196" s="8">
        <v>56575480.01</v>
      </c>
      <c r="I196" s="8">
        <v>12503529.39</v>
      </c>
      <c r="J196" s="9">
        <v>22.1</v>
      </c>
      <c r="K196" s="8">
        <v>62735621.24</v>
      </c>
      <c r="L196" s="8">
        <v>9658864.82</v>
      </c>
      <c r="M196" s="9">
        <v>15.39</v>
      </c>
      <c r="N196" s="8">
        <v>-6160141.23</v>
      </c>
      <c r="O196" s="8">
        <v>2844664.57</v>
      </c>
      <c r="P196" s="9">
        <v>-10.88</v>
      </c>
      <c r="Q196" s="9">
        <v>22.75</v>
      </c>
    </row>
    <row r="197" spans="1:17" ht="12.75">
      <c r="A197" s="34">
        <v>6</v>
      </c>
      <c r="B197" s="34">
        <v>20</v>
      </c>
      <c r="C197" s="34">
        <v>4</v>
      </c>
      <c r="D197" s="35">
        <v>3</v>
      </c>
      <c r="E197" s="36"/>
      <c r="F197" s="7" t="s">
        <v>274</v>
      </c>
      <c r="G197" s="53" t="s">
        <v>448</v>
      </c>
      <c r="H197" s="8">
        <v>55241272.81</v>
      </c>
      <c r="I197" s="8">
        <v>12896017.64</v>
      </c>
      <c r="J197" s="9">
        <v>23.34</v>
      </c>
      <c r="K197" s="8">
        <v>57577150.7</v>
      </c>
      <c r="L197" s="8">
        <v>10813167.72</v>
      </c>
      <c r="M197" s="9">
        <v>18.78</v>
      </c>
      <c r="N197" s="8">
        <v>-2335877.89</v>
      </c>
      <c r="O197" s="8">
        <v>2082849.92</v>
      </c>
      <c r="P197" s="9">
        <v>-4.22</v>
      </c>
      <c r="Q197" s="9">
        <v>16.15</v>
      </c>
    </row>
    <row r="198" spans="1:17" ht="12.75">
      <c r="A198" s="34">
        <v>6</v>
      </c>
      <c r="B198" s="34">
        <v>18</v>
      </c>
      <c r="C198" s="34">
        <v>5</v>
      </c>
      <c r="D198" s="35">
        <v>3</v>
      </c>
      <c r="E198" s="36"/>
      <c r="F198" s="7" t="s">
        <v>274</v>
      </c>
      <c r="G198" s="53" t="s">
        <v>449</v>
      </c>
      <c r="H198" s="8">
        <v>50007962.87</v>
      </c>
      <c r="I198" s="8">
        <v>10916137.19</v>
      </c>
      <c r="J198" s="9">
        <v>21.82</v>
      </c>
      <c r="K198" s="8">
        <v>58664991.04</v>
      </c>
      <c r="L198" s="8">
        <v>10671025.36</v>
      </c>
      <c r="M198" s="9">
        <v>18.18</v>
      </c>
      <c r="N198" s="8">
        <v>-8657028.17</v>
      </c>
      <c r="O198" s="8">
        <v>245111.83</v>
      </c>
      <c r="P198" s="9">
        <v>-17.31</v>
      </c>
      <c r="Q198" s="9">
        <v>2.24</v>
      </c>
    </row>
    <row r="199" spans="1:17" ht="12.75">
      <c r="A199" s="34">
        <v>6</v>
      </c>
      <c r="B199" s="34">
        <v>18</v>
      </c>
      <c r="C199" s="34">
        <v>6</v>
      </c>
      <c r="D199" s="35">
        <v>3</v>
      </c>
      <c r="E199" s="36"/>
      <c r="F199" s="7" t="s">
        <v>274</v>
      </c>
      <c r="G199" s="53" t="s">
        <v>450</v>
      </c>
      <c r="H199" s="8">
        <v>37968711.72</v>
      </c>
      <c r="I199" s="8">
        <v>9753471.51</v>
      </c>
      <c r="J199" s="9">
        <v>25.68</v>
      </c>
      <c r="K199" s="8">
        <v>39093037.64</v>
      </c>
      <c r="L199" s="8">
        <v>8433372.6</v>
      </c>
      <c r="M199" s="9">
        <v>21.57</v>
      </c>
      <c r="N199" s="8">
        <v>-1124325.92</v>
      </c>
      <c r="O199" s="8">
        <v>1320098.91</v>
      </c>
      <c r="P199" s="9">
        <v>-2.96</v>
      </c>
      <c r="Q199" s="9">
        <v>13.53</v>
      </c>
    </row>
    <row r="200" spans="1:17" ht="12.75">
      <c r="A200" s="34">
        <v>6</v>
      </c>
      <c r="B200" s="34">
        <v>10</v>
      </c>
      <c r="C200" s="34">
        <v>3</v>
      </c>
      <c r="D200" s="35">
        <v>3</v>
      </c>
      <c r="E200" s="36"/>
      <c r="F200" s="7" t="s">
        <v>274</v>
      </c>
      <c r="G200" s="53" t="s">
        <v>451</v>
      </c>
      <c r="H200" s="8">
        <v>121545478.18</v>
      </c>
      <c r="I200" s="8">
        <v>34443518.13</v>
      </c>
      <c r="J200" s="9">
        <v>28.33</v>
      </c>
      <c r="K200" s="8">
        <v>131064996.14</v>
      </c>
      <c r="L200" s="8">
        <v>28079845.43</v>
      </c>
      <c r="M200" s="9">
        <v>21.42</v>
      </c>
      <c r="N200" s="8">
        <v>-9519517.96</v>
      </c>
      <c r="O200" s="8">
        <v>6363672.7</v>
      </c>
      <c r="P200" s="9">
        <v>-7.83</v>
      </c>
      <c r="Q200" s="9">
        <v>18.47</v>
      </c>
    </row>
    <row r="201" spans="1:17" ht="12.75">
      <c r="A201" s="34">
        <v>6</v>
      </c>
      <c r="B201" s="34">
        <v>5</v>
      </c>
      <c r="C201" s="34">
        <v>6</v>
      </c>
      <c r="D201" s="35">
        <v>3</v>
      </c>
      <c r="E201" s="36"/>
      <c r="F201" s="7" t="s">
        <v>274</v>
      </c>
      <c r="G201" s="53" t="s">
        <v>452</v>
      </c>
      <c r="H201" s="8">
        <v>54366539.29</v>
      </c>
      <c r="I201" s="8">
        <v>11036885.55</v>
      </c>
      <c r="J201" s="9">
        <v>20.3</v>
      </c>
      <c r="K201" s="8">
        <v>62617211.29</v>
      </c>
      <c r="L201" s="8">
        <v>9041591.02</v>
      </c>
      <c r="M201" s="9">
        <v>14.43</v>
      </c>
      <c r="N201" s="8">
        <v>-8250672</v>
      </c>
      <c r="O201" s="8">
        <v>1995294.53</v>
      </c>
      <c r="P201" s="9">
        <v>-15.17</v>
      </c>
      <c r="Q201" s="9">
        <v>18.07</v>
      </c>
    </row>
    <row r="202" spans="1:17" ht="12.75">
      <c r="A202" s="34">
        <v>6</v>
      </c>
      <c r="B202" s="34">
        <v>14</v>
      </c>
      <c r="C202" s="34">
        <v>8</v>
      </c>
      <c r="D202" s="35">
        <v>3</v>
      </c>
      <c r="E202" s="36"/>
      <c r="F202" s="7" t="s">
        <v>274</v>
      </c>
      <c r="G202" s="53" t="s">
        <v>453</v>
      </c>
      <c r="H202" s="8">
        <v>74063226.67</v>
      </c>
      <c r="I202" s="8">
        <v>14044805.09</v>
      </c>
      <c r="J202" s="9">
        <v>18.96</v>
      </c>
      <c r="K202" s="8">
        <v>93525621.22</v>
      </c>
      <c r="L202" s="8">
        <v>12084794.76</v>
      </c>
      <c r="M202" s="9">
        <v>12.92</v>
      </c>
      <c r="N202" s="8">
        <v>-19462394.55</v>
      </c>
      <c r="O202" s="8">
        <v>1960010.33</v>
      </c>
      <c r="P202" s="9">
        <v>-26.27</v>
      </c>
      <c r="Q202" s="9">
        <v>13.95</v>
      </c>
    </row>
    <row r="203" spans="1:17" ht="12.75">
      <c r="A203" s="34">
        <v>6</v>
      </c>
      <c r="B203" s="34">
        <v>12</v>
      </c>
      <c r="C203" s="34">
        <v>5</v>
      </c>
      <c r="D203" s="35">
        <v>3</v>
      </c>
      <c r="E203" s="36"/>
      <c r="F203" s="7" t="s">
        <v>274</v>
      </c>
      <c r="G203" s="53" t="s">
        <v>454</v>
      </c>
      <c r="H203" s="8">
        <v>105625343.05</v>
      </c>
      <c r="I203" s="8">
        <v>28763092.08</v>
      </c>
      <c r="J203" s="9">
        <v>27.23</v>
      </c>
      <c r="K203" s="8">
        <v>110810037.05</v>
      </c>
      <c r="L203" s="8">
        <v>21193039.7</v>
      </c>
      <c r="M203" s="9">
        <v>19.12</v>
      </c>
      <c r="N203" s="8">
        <v>-5184694</v>
      </c>
      <c r="O203" s="8">
        <v>7570052.38</v>
      </c>
      <c r="P203" s="9">
        <v>-4.9</v>
      </c>
      <c r="Q203" s="9">
        <v>26.31</v>
      </c>
    </row>
    <row r="204" spans="1:17" ht="12.75">
      <c r="A204" s="34">
        <v>6</v>
      </c>
      <c r="B204" s="34">
        <v>8</v>
      </c>
      <c r="C204" s="34">
        <v>10</v>
      </c>
      <c r="D204" s="35">
        <v>3</v>
      </c>
      <c r="E204" s="36"/>
      <c r="F204" s="7" t="s">
        <v>274</v>
      </c>
      <c r="G204" s="53" t="s">
        <v>455</v>
      </c>
      <c r="H204" s="8">
        <v>62998454.99</v>
      </c>
      <c r="I204" s="8">
        <v>10528505.49</v>
      </c>
      <c r="J204" s="9">
        <v>16.71</v>
      </c>
      <c r="K204" s="8">
        <v>65991614.98</v>
      </c>
      <c r="L204" s="8">
        <v>7613937.62</v>
      </c>
      <c r="M204" s="9">
        <v>11.53</v>
      </c>
      <c r="N204" s="8">
        <v>-2993159.99</v>
      </c>
      <c r="O204" s="8">
        <v>2914567.87</v>
      </c>
      <c r="P204" s="9">
        <v>-4.75</v>
      </c>
      <c r="Q204" s="9">
        <v>27.68</v>
      </c>
    </row>
    <row r="205" spans="1:17" ht="12.75">
      <c r="A205" s="34">
        <v>6</v>
      </c>
      <c r="B205" s="34">
        <v>13</v>
      </c>
      <c r="C205" s="34">
        <v>4</v>
      </c>
      <c r="D205" s="35">
        <v>3</v>
      </c>
      <c r="E205" s="36"/>
      <c r="F205" s="7" t="s">
        <v>274</v>
      </c>
      <c r="G205" s="53" t="s">
        <v>456</v>
      </c>
      <c r="H205" s="8">
        <v>99301606.14</v>
      </c>
      <c r="I205" s="8">
        <v>22458696.03</v>
      </c>
      <c r="J205" s="9">
        <v>22.61</v>
      </c>
      <c r="K205" s="8">
        <v>106244946.22</v>
      </c>
      <c r="L205" s="8">
        <v>18272080.5</v>
      </c>
      <c r="M205" s="9">
        <v>17.19</v>
      </c>
      <c r="N205" s="8">
        <v>-6943340.08</v>
      </c>
      <c r="O205" s="8">
        <v>4186615.53</v>
      </c>
      <c r="P205" s="9">
        <v>-6.99</v>
      </c>
      <c r="Q205" s="9">
        <v>18.64</v>
      </c>
    </row>
    <row r="206" spans="1:17" ht="12.75">
      <c r="A206" s="34">
        <v>6</v>
      </c>
      <c r="B206" s="34">
        <v>17</v>
      </c>
      <c r="C206" s="34">
        <v>3</v>
      </c>
      <c r="D206" s="35">
        <v>3</v>
      </c>
      <c r="E206" s="36"/>
      <c r="F206" s="7" t="s">
        <v>274</v>
      </c>
      <c r="G206" s="53" t="s">
        <v>457</v>
      </c>
      <c r="H206" s="8">
        <v>75214940.73</v>
      </c>
      <c r="I206" s="8">
        <v>16693804.97</v>
      </c>
      <c r="J206" s="9">
        <v>22.19</v>
      </c>
      <c r="K206" s="8">
        <v>90568564.49</v>
      </c>
      <c r="L206" s="8">
        <v>11927022.2</v>
      </c>
      <c r="M206" s="9">
        <v>13.16</v>
      </c>
      <c r="N206" s="8">
        <v>-15353623.76</v>
      </c>
      <c r="O206" s="8">
        <v>4766782.77</v>
      </c>
      <c r="P206" s="9">
        <v>-20.41</v>
      </c>
      <c r="Q206" s="9">
        <v>28.55</v>
      </c>
    </row>
    <row r="207" spans="1:17" ht="12.75">
      <c r="A207" s="34">
        <v>6</v>
      </c>
      <c r="B207" s="34">
        <v>1</v>
      </c>
      <c r="C207" s="34">
        <v>11</v>
      </c>
      <c r="D207" s="35">
        <v>3</v>
      </c>
      <c r="E207" s="36"/>
      <c r="F207" s="7" t="s">
        <v>274</v>
      </c>
      <c r="G207" s="53" t="s">
        <v>458</v>
      </c>
      <c r="H207" s="8">
        <v>58486291.71</v>
      </c>
      <c r="I207" s="8">
        <v>13675627.36</v>
      </c>
      <c r="J207" s="9">
        <v>23.38</v>
      </c>
      <c r="K207" s="8">
        <v>59800971.71</v>
      </c>
      <c r="L207" s="8">
        <v>10766539.38</v>
      </c>
      <c r="M207" s="9">
        <v>18</v>
      </c>
      <c r="N207" s="8">
        <v>-1314680</v>
      </c>
      <c r="O207" s="8">
        <v>2909087.98</v>
      </c>
      <c r="P207" s="9">
        <v>-2.24</v>
      </c>
      <c r="Q207" s="9">
        <v>21.27</v>
      </c>
    </row>
    <row r="208" spans="1:17" ht="12.75">
      <c r="A208" s="34">
        <v>6</v>
      </c>
      <c r="B208" s="34">
        <v>12</v>
      </c>
      <c r="C208" s="34">
        <v>6</v>
      </c>
      <c r="D208" s="35">
        <v>3</v>
      </c>
      <c r="E208" s="36"/>
      <c r="F208" s="7" t="s">
        <v>274</v>
      </c>
      <c r="G208" s="53" t="s">
        <v>459</v>
      </c>
      <c r="H208" s="8">
        <v>96814365.16</v>
      </c>
      <c r="I208" s="8">
        <v>25094061.13</v>
      </c>
      <c r="J208" s="9">
        <v>25.91</v>
      </c>
      <c r="K208" s="8">
        <v>102031039.4</v>
      </c>
      <c r="L208" s="8">
        <v>21700260.53</v>
      </c>
      <c r="M208" s="9">
        <v>21.26</v>
      </c>
      <c r="N208" s="8">
        <v>-5216674.24</v>
      </c>
      <c r="O208" s="8">
        <v>3393800.6</v>
      </c>
      <c r="P208" s="9">
        <v>-5.38</v>
      </c>
      <c r="Q208" s="9">
        <v>13.52</v>
      </c>
    </row>
    <row r="209" spans="1:17" ht="12.75">
      <c r="A209" s="34">
        <v>6</v>
      </c>
      <c r="B209" s="34">
        <v>3</v>
      </c>
      <c r="C209" s="34">
        <v>15</v>
      </c>
      <c r="D209" s="35">
        <v>3</v>
      </c>
      <c r="E209" s="36"/>
      <c r="F209" s="7" t="s">
        <v>274</v>
      </c>
      <c r="G209" s="53" t="s">
        <v>460</v>
      </c>
      <c r="H209" s="8">
        <v>43836012.19</v>
      </c>
      <c r="I209" s="8">
        <v>10979928.69</v>
      </c>
      <c r="J209" s="9">
        <v>25.04</v>
      </c>
      <c r="K209" s="8">
        <v>49413222.19</v>
      </c>
      <c r="L209" s="8">
        <v>9649205.91</v>
      </c>
      <c r="M209" s="9">
        <v>19.52</v>
      </c>
      <c r="N209" s="8">
        <v>-5577210</v>
      </c>
      <c r="O209" s="8">
        <v>1330722.78</v>
      </c>
      <c r="P209" s="9">
        <v>-12.72</v>
      </c>
      <c r="Q209" s="9">
        <v>12.11</v>
      </c>
    </row>
    <row r="210" spans="1:17" ht="12.75">
      <c r="A210" s="34">
        <v>6</v>
      </c>
      <c r="B210" s="34">
        <v>16</v>
      </c>
      <c r="C210" s="34">
        <v>4</v>
      </c>
      <c r="D210" s="35">
        <v>3</v>
      </c>
      <c r="E210" s="36"/>
      <c r="F210" s="7" t="s">
        <v>274</v>
      </c>
      <c r="G210" s="53" t="s">
        <v>461</v>
      </c>
      <c r="H210" s="8">
        <v>154275075.13</v>
      </c>
      <c r="I210" s="8">
        <v>40912658.31</v>
      </c>
      <c r="J210" s="9">
        <v>26.51</v>
      </c>
      <c r="K210" s="8">
        <v>161470442.2</v>
      </c>
      <c r="L210" s="8">
        <v>32528980.15</v>
      </c>
      <c r="M210" s="9">
        <v>20.14</v>
      </c>
      <c r="N210" s="8">
        <v>-7195367.07</v>
      </c>
      <c r="O210" s="8">
        <v>8383678.16</v>
      </c>
      <c r="P210" s="9">
        <v>-4.66</v>
      </c>
      <c r="Q210" s="9">
        <v>20.49</v>
      </c>
    </row>
    <row r="211" spans="1:17" ht="12.75">
      <c r="A211" s="34">
        <v>6</v>
      </c>
      <c r="B211" s="34">
        <v>3</v>
      </c>
      <c r="C211" s="34">
        <v>11</v>
      </c>
      <c r="D211" s="35">
        <v>3</v>
      </c>
      <c r="E211" s="36"/>
      <c r="F211" s="7" t="s">
        <v>274</v>
      </c>
      <c r="G211" s="53" t="s">
        <v>462</v>
      </c>
      <c r="H211" s="8">
        <v>69668094.29</v>
      </c>
      <c r="I211" s="8">
        <v>10038460.82</v>
      </c>
      <c r="J211" s="9">
        <v>14.4</v>
      </c>
      <c r="K211" s="8">
        <v>72955504.61</v>
      </c>
      <c r="L211" s="8">
        <v>8391133.28</v>
      </c>
      <c r="M211" s="9">
        <v>11.5</v>
      </c>
      <c r="N211" s="8">
        <v>-3287410.32</v>
      </c>
      <c r="O211" s="8">
        <v>1647327.54</v>
      </c>
      <c r="P211" s="9">
        <v>-4.71</v>
      </c>
      <c r="Q211" s="9">
        <v>16.41</v>
      </c>
    </row>
    <row r="212" spans="1:17" ht="12.75">
      <c r="A212" s="34">
        <v>6</v>
      </c>
      <c r="B212" s="34">
        <v>20</v>
      </c>
      <c r="C212" s="34">
        <v>13</v>
      </c>
      <c r="D212" s="35">
        <v>3</v>
      </c>
      <c r="E212" s="36"/>
      <c r="F212" s="7" t="s">
        <v>274</v>
      </c>
      <c r="G212" s="53" t="s">
        <v>463</v>
      </c>
      <c r="H212" s="8">
        <v>77798780.88</v>
      </c>
      <c r="I212" s="8">
        <v>18141618.29</v>
      </c>
      <c r="J212" s="9">
        <v>23.31</v>
      </c>
      <c r="K212" s="8">
        <v>86048780.88</v>
      </c>
      <c r="L212" s="8">
        <v>15770139.55</v>
      </c>
      <c r="M212" s="9">
        <v>18.32</v>
      </c>
      <c r="N212" s="8">
        <v>-8250000</v>
      </c>
      <c r="O212" s="8">
        <v>2371478.74</v>
      </c>
      <c r="P212" s="9">
        <v>-10.6</v>
      </c>
      <c r="Q212" s="9">
        <v>13.07</v>
      </c>
    </row>
    <row r="213" spans="1:17" ht="12.75">
      <c r="A213" s="34">
        <v>6</v>
      </c>
      <c r="B213" s="34">
        <v>2</v>
      </c>
      <c r="C213" s="34">
        <v>12</v>
      </c>
      <c r="D213" s="35">
        <v>3</v>
      </c>
      <c r="E213" s="36"/>
      <c r="F213" s="7" t="s">
        <v>274</v>
      </c>
      <c r="G213" s="53" t="s">
        <v>464</v>
      </c>
      <c r="H213" s="8">
        <v>58249130.39</v>
      </c>
      <c r="I213" s="8">
        <v>12597029.73</v>
      </c>
      <c r="J213" s="9">
        <v>21.62</v>
      </c>
      <c r="K213" s="8">
        <v>59409130.39</v>
      </c>
      <c r="L213" s="8">
        <v>11825198.77</v>
      </c>
      <c r="M213" s="9">
        <v>19.9</v>
      </c>
      <c r="N213" s="8">
        <v>-1160000</v>
      </c>
      <c r="O213" s="8">
        <v>771830.96</v>
      </c>
      <c r="P213" s="9">
        <v>-1.99</v>
      </c>
      <c r="Q213" s="9">
        <v>6.12</v>
      </c>
    </row>
    <row r="214" spans="1:17" ht="12.75">
      <c r="A214" s="34">
        <v>6</v>
      </c>
      <c r="B214" s="34">
        <v>2</v>
      </c>
      <c r="C214" s="34">
        <v>14</v>
      </c>
      <c r="D214" s="35">
        <v>3</v>
      </c>
      <c r="E214" s="36"/>
      <c r="F214" s="7" t="s">
        <v>274</v>
      </c>
      <c r="G214" s="53" t="s">
        <v>465</v>
      </c>
      <c r="H214" s="8">
        <v>39790718.84</v>
      </c>
      <c r="I214" s="8">
        <v>8805189.17</v>
      </c>
      <c r="J214" s="9">
        <v>22.12</v>
      </c>
      <c r="K214" s="8">
        <v>51926746.84</v>
      </c>
      <c r="L214" s="8">
        <v>11237362.78</v>
      </c>
      <c r="M214" s="9">
        <v>21.64</v>
      </c>
      <c r="N214" s="8">
        <v>-12136028</v>
      </c>
      <c r="O214" s="8">
        <v>-2432173.61</v>
      </c>
      <c r="P214" s="9">
        <v>-30.49</v>
      </c>
      <c r="Q214" s="9">
        <v>-27.62</v>
      </c>
    </row>
    <row r="215" spans="1:1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274</v>
      </c>
      <c r="G215" s="53" t="s">
        <v>466</v>
      </c>
      <c r="H215" s="8">
        <v>49765466.2</v>
      </c>
      <c r="I215" s="8">
        <v>10262881.76</v>
      </c>
      <c r="J215" s="9">
        <v>20.62</v>
      </c>
      <c r="K215" s="8">
        <v>52545631.24</v>
      </c>
      <c r="L215" s="8">
        <v>10229552.8</v>
      </c>
      <c r="M215" s="9">
        <v>19.46</v>
      </c>
      <c r="N215" s="8">
        <v>-2780165.04</v>
      </c>
      <c r="O215" s="8">
        <v>33328.96</v>
      </c>
      <c r="P215" s="9">
        <v>-5.58</v>
      </c>
      <c r="Q215" s="9">
        <v>0.32</v>
      </c>
    </row>
    <row r="216" spans="1:1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274</v>
      </c>
      <c r="G216" s="53" t="s">
        <v>467</v>
      </c>
      <c r="H216" s="8">
        <v>47313089.95</v>
      </c>
      <c r="I216" s="8">
        <v>15959727.41</v>
      </c>
      <c r="J216" s="9">
        <v>33.73</v>
      </c>
      <c r="K216" s="8">
        <v>54614618.92</v>
      </c>
      <c r="L216" s="8">
        <v>12936380.23</v>
      </c>
      <c r="M216" s="9">
        <v>23.68</v>
      </c>
      <c r="N216" s="8">
        <v>-7301528.97</v>
      </c>
      <c r="O216" s="8">
        <v>3023347.18</v>
      </c>
      <c r="P216" s="9">
        <v>-15.43</v>
      </c>
      <c r="Q216" s="9">
        <v>18.94</v>
      </c>
    </row>
    <row r="217" spans="1:1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274</v>
      </c>
      <c r="G217" s="53" t="s">
        <v>468</v>
      </c>
      <c r="H217" s="8">
        <v>43055969.42</v>
      </c>
      <c r="I217" s="8">
        <v>10309757.58</v>
      </c>
      <c r="J217" s="9">
        <v>23.94</v>
      </c>
      <c r="K217" s="8">
        <v>48677168.44</v>
      </c>
      <c r="L217" s="8">
        <v>6869256.15</v>
      </c>
      <c r="M217" s="9">
        <v>14.11</v>
      </c>
      <c r="N217" s="8">
        <v>-5621199.02</v>
      </c>
      <c r="O217" s="8">
        <v>3440501.43</v>
      </c>
      <c r="P217" s="9">
        <v>-13.05</v>
      </c>
      <c r="Q217" s="9">
        <v>33.37</v>
      </c>
    </row>
    <row r="218" spans="1:1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469</v>
      </c>
      <c r="G218" s="53" t="s">
        <v>470</v>
      </c>
      <c r="H218" s="8">
        <v>497830982.87</v>
      </c>
      <c r="I218" s="8">
        <v>150444858.97</v>
      </c>
      <c r="J218" s="9">
        <v>30.22</v>
      </c>
      <c r="K218" s="8">
        <v>585636370.86</v>
      </c>
      <c r="L218" s="8">
        <v>125942111.24</v>
      </c>
      <c r="M218" s="9">
        <v>21.5</v>
      </c>
      <c r="N218" s="8">
        <v>-87805387.99</v>
      </c>
      <c r="O218" s="8">
        <v>24502747.73</v>
      </c>
      <c r="P218" s="9">
        <v>-17.63</v>
      </c>
      <c r="Q218" s="9">
        <v>16.28</v>
      </c>
    </row>
    <row r="219" spans="1:1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469</v>
      </c>
      <c r="G219" s="53" t="s">
        <v>471</v>
      </c>
      <c r="H219" s="8">
        <v>721950664.98</v>
      </c>
      <c r="I219" s="8">
        <v>160137595.05</v>
      </c>
      <c r="J219" s="9">
        <v>22.18</v>
      </c>
      <c r="K219" s="8">
        <v>778901665.92</v>
      </c>
      <c r="L219" s="8">
        <v>125252313.47</v>
      </c>
      <c r="M219" s="9">
        <v>16.08</v>
      </c>
      <c r="N219" s="8">
        <v>-56951000.94</v>
      </c>
      <c r="O219" s="8">
        <v>34885281.58</v>
      </c>
      <c r="P219" s="9">
        <v>-7.88</v>
      </c>
      <c r="Q219" s="9">
        <v>21.78</v>
      </c>
    </row>
    <row r="220" spans="1:1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469</v>
      </c>
      <c r="G220" s="53" t="s">
        <v>472</v>
      </c>
      <c r="H220" s="8">
        <v>3257209468.85</v>
      </c>
      <c r="I220" s="8">
        <v>926012821.6</v>
      </c>
      <c r="J220" s="9">
        <v>28.42</v>
      </c>
      <c r="K220" s="8">
        <v>3405195089.57</v>
      </c>
      <c r="L220" s="8">
        <v>894725754.73</v>
      </c>
      <c r="M220" s="9">
        <v>26.27</v>
      </c>
      <c r="N220" s="8">
        <v>-147985620.72</v>
      </c>
      <c r="O220" s="8">
        <v>31287066.87</v>
      </c>
      <c r="P220" s="9">
        <v>-4.54</v>
      </c>
      <c r="Q220" s="9">
        <v>3.37</v>
      </c>
    </row>
    <row r="221" spans="1:1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469</v>
      </c>
      <c r="G221" s="53" t="s">
        <v>473</v>
      </c>
      <c r="H221" s="8">
        <v>659837527.81</v>
      </c>
      <c r="I221" s="8">
        <v>190326174.13</v>
      </c>
      <c r="J221" s="9">
        <v>28.84</v>
      </c>
      <c r="K221" s="8">
        <v>699852400.81</v>
      </c>
      <c r="L221" s="8">
        <v>141133349.8</v>
      </c>
      <c r="M221" s="9">
        <v>20.16</v>
      </c>
      <c r="N221" s="8">
        <v>-40014873</v>
      </c>
      <c r="O221" s="8">
        <v>49192824.33</v>
      </c>
      <c r="P221" s="9">
        <v>-6.06</v>
      </c>
      <c r="Q221" s="9">
        <v>25.84</v>
      </c>
    </row>
    <row r="222" spans="1:1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474</v>
      </c>
      <c r="G222" s="53" t="s">
        <v>475</v>
      </c>
      <c r="H222" s="8">
        <v>240470828.72</v>
      </c>
      <c r="I222" s="8">
        <v>53949779.72</v>
      </c>
      <c r="J222" s="9">
        <v>22.43</v>
      </c>
      <c r="K222" s="8">
        <v>289586833.95</v>
      </c>
      <c r="L222" s="8">
        <v>43020672.03</v>
      </c>
      <c r="M222" s="9">
        <v>14.85</v>
      </c>
      <c r="N222" s="8">
        <v>-49116005.23</v>
      </c>
      <c r="O222" s="8">
        <v>10929107.69</v>
      </c>
      <c r="P222" s="9">
        <v>-20.42</v>
      </c>
      <c r="Q222" s="9">
        <v>20.25</v>
      </c>
    </row>
    <row r="223" spans="1:1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474</v>
      </c>
      <c r="G223" s="53" t="s">
        <v>476</v>
      </c>
      <c r="H223" s="8">
        <v>227888211.92</v>
      </c>
      <c r="I223" s="8">
        <v>55851995.44</v>
      </c>
      <c r="J223" s="9">
        <v>24.5</v>
      </c>
      <c r="K223" s="8">
        <v>263738447.8</v>
      </c>
      <c r="L223" s="8">
        <v>44459095.36</v>
      </c>
      <c r="M223" s="9">
        <v>16.85</v>
      </c>
      <c r="N223" s="8">
        <v>-35850235.88</v>
      </c>
      <c r="O223" s="8">
        <v>11392900.08</v>
      </c>
      <c r="P223" s="9">
        <v>-15.73</v>
      </c>
      <c r="Q223" s="9">
        <v>20.39</v>
      </c>
    </row>
    <row r="224" spans="1:1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474</v>
      </c>
      <c r="G224" s="53" t="s">
        <v>477</v>
      </c>
      <c r="H224" s="8">
        <v>195205165.09</v>
      </c>
      <c r="I224" s="8">
        <v>33446968.42</v>
      </c>
      <c r="J224" s="9">
        <v>17.13</v>
      </c>
      <c r="K224" s="8">
        <v>204256266.06</v>
      </c>
      <c r="L224" s="8">
        <v>25452548.71</v>
      </c>
      <c r="M224" s="9">
        <v>12.46</v>
      </c>
      <c r="N224" s="8">
        <v>-9051100.97</v>
      </c>
      <c r="O224" s="8">
        <v>7994419.71</v>
      </c>
      <c r="P224" s="9">
        <v>-4.63</v>
      </c>
      <c r="Q224" s="9">
        <v>23.9</v>
      </c>
    </row>
    <row r="225" spans="1:1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474</v>
      </c>
      <c r="G225" s="53" t="s">
        <v>478</v>
      </c>
      <c r="H225" s="8">
        <v>141065154.67</v>
      </c>
      <c r="I225" s="8">
        <v>34671108.71</v>
      </c>
      <c r="J225" s="9">
        <v>24.57</v>
      </c>
      <c r="K225" s="8">
        <v>150122157.51</v>
      </c>
      <c r="L225" s="8">
        <v>23469299</v>
      </c>
      <c r="M225" s="9">
        <v>15.63</v>
      </c>
      <c r="N225" s="8">
        <v>-9057002.84</v>
      </c>
      <c r="O225" s="8">
        <v>11201809.71</v>
      </c>
      <c r="P225" s="9">
        <v>-6.42</v>
      </c>
      <c r="Q225" s="9">
        <v>32.3</v>
      </c>
    </row>
    <row r="226" spans="1:1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474</v>
      </c>
      <c r="G226" s="53" t="s">
        <v>479</v>
      </c>
      <c r="H226" s="8">
        <v>131727986.31</v>
      </c>
      <c r="I226" s="8">
        <v>32200574.56</v>
      </c>
      <c r="J226" s="9">
        <v>24.44</v>
      </c>
      <c r="K226" s="8">
        <v>133394052.09</v>
      </c>
      <c r="L226" s="8">
        <v>21086054.34</v>
      </c>
      <c r="M226" s="9">
        <v>15.8</v>
      </c>
      <c r="N226" s="8">
        <v>-1666065.78</v>
      </c>
      <c r="O226" s="8">
        <v>11114520.22</v>
      </c>
      <c r="P226" s="9">
        <v>-1.26</v>
      </c>
      <c r="Q226" s="9">
        <v>34.51</v>
      </c>
    </row>
    <row r="227" spans="1:1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474</v>
      </c>
      <c r="G227" s="53" t="s">
        <v>480</v>
      </c>
      <c r="H227" s="8">
        <v>186709855.79</v>
      </c>
      <c r="I227" s="8">
        <v>50541256.21</v>
      </c>
      <c r="J227" s="9">
        <v>27.06</v>
      </c>
      <c r="K227" s="8">
        <v>190092014.62</v>
      </c>
      <c r="L227" s="8">
        <v>42456866.23</v>
      </c>
      <c r="M227" s="9">
        <v>22.33</v>
      </c>
      <c r="N227" s="8">
        <v>-3382158.83</v>
      </c>
      <c r="O227" s="8">
        <v>8084389.98</v>
      </c>
      <c r="P227" s="9">
        <v>-1.81</v>
      </c>
      <c r="Q227" s="9">
        <v>15.99</v>
      </c>
    </row>
    <row r="228" spans="1:1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474</v>
      </c>
      <c r="G228" s="53" t="s">
        <v>481</v>
      </c>
      <c r="H228" s="8">
        <v>200733133.2</v>
      </c>
      <c r="I228" s="8">
        <v>52745982.88</v>
      </c>
      <c r="J228" s="9">
        <v>26.27</v>
      </c>
      <c r="K228" s="8">
        <v>211845310.06</v>
      </c>
      <c r="L228" s="8">
        <v>42576947.44</v>
      </c>
      <c r="M228" s="9">
        <v>20.09</v>
      </c>
      <c r="N228" s="8">
        <v>-11112176.86</v>
      </c>
      <c r="O228" s="8">
        <v>10169035.44</v>
      </c>
      <c r="P228" s="9">
        <v>-5.53</v>
      </c>
      <c r="Q228" s="9">
        <v>19.27</v>
      </c>
    </row>
    <row r="229" spans="1:1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474</v>
      </c>
      <c r="G229" s="53" t="s">
        <v>482</v>
      </c>
      <c r="H229" s="8">
        <v>191177532.82</v>
      </c>
      <c r="I229" s="8">
        <v>41622493.02</v>
      </c>
      <c r="J229" s="9">
        <v>21.77</v>
      </c>
      <c r="K229" s="8">
        <v>201245671.02</v>
      </c>
      <c r="L229" s="8">
        <v>30311484.96</v>
      </c>
      <c r="M229" s="9">
        <v>15.06</v>
      </c>
      <c r="N229" s="8">
        <v>-10068138.2</v>
      </c>
      <c r="O229" s="8">
        <v>11311008.06</v>
      </c>
      <c r="P229" s="9">
        <v>-5.26</v>
      </c>
      <c r="Q229" s="9">
        <v>27.17</v>
      </c>
    </row>
    <row r="230" spans="1:1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474</v>
      </c>
      <c r="G230" s="53" t="s">
        <v>483</v>
      </c>
      <c r="H230" s="8">
        <v>266999496</v>
      </c>
      <c r="I230" s="8">
        <v>60179080.31</v>
      </c>
      <c r="J230" s="9">
        <v>22.53</v>
      </c>
      <c r="K230" s="8">
        <v>283588469</v>
      </c>
      <c r="L230" s="8">
        <v>46489555.21</v>
      </c>
      <c r="M230" s="9">
        <v>16.39</v>
      </c>
      <c r="N230" s="8">
        <v>-16588973</v>
      </c>
      <c r="O230" s="8">
        <v>13689525.1</v>
      </c>
      <c r="P230" s="9">
        <v>-6.21</v>
      </c>
      <c r="Q230" s="9">
        <v>22.74</v>
      </c>
    </row>
    <row r="231" spans="1:1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474</v>
      </c>
      <c r="G231" s="53" t="s">
        <v>484</v>
      </c>
      <c r="H231" s="8">
        <v>170138993</v>
      </c>
      <c r="I231" s="8">
        <v>34979472.1</v>
      </c>
      <c r="J231" s="9">
        <v>20.55</v>
      </c>
      <c r="K231" s="8">
        <v>187874255</v>
      </c>
      <c r="L231" s="8">
        <v>33903192.13</v>
      </c>
      <c r="M231" s="9">
        <v>18.04</v>
      </c>
      <c r="N231" s="8">
        <v>-17735262</v>
      </c>
      <c r="O231" s="8">
        <v>1076279.97</v>
      </c>
      <c r="P231" s="9">
        <v>-10.42</v>
      </c>
      <c r="Q231" s="9">
        <v>3.07</v>
      </c>
    </row>
    <row r="232" spans="1:1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474</v>
      </c>
      <c r="G232" s="53" t="s">
        <v>485</v>
      </c>
      <c r="H232" s="8">
        <v>234320015.28</v>
      </c>
      <c r="I232" s="8">
        <v>62336958.51</v>
      </c>
      <c r="J232" s="9">
        <v>26.6</v>
      </c>
      <c r="K232" s="8">
        <v>259711489.96</v>
      </c>
      <c r="L232" s="8">
        <v>42371384.59</v>
      </c>
      <c r="M232" s="9">
        <v>16.31</v>
      </c>
      <c r="N232" s="8">
        <v>-25391474.68</v>
      </c>
      <c r="O232" s="8">
        <v>19965573.92</v>
      </c>
      <c r="P232" s="9">
        <v>-10.83</v>
      </c>
      <c r="Q232" s="9">
        <v>32.02</v>
      </c>
    </row>
    <row r="233" spans="1:1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474</v>
      </c>
      <c r="G233" s="53" t="s">
        <v>486</v>
      </c>
      <c r="H233" s="8">
        <v>116057916.94</v>
      </c>
      <c r="I233" s="8">
        <v>27826926.03</v>
      </c>
      <c r="J233" s="9">
        <v>23.97</v>
      </c>
      <c r="K233" s="8">
        <v>137983366.95</v>
      </c>
      <c r="L233" s="8">
        <v>20877458.06</v>
      </c>
      <c r="M233" s="9">
        <v>15.13</v>
      </c>
      <c r="N233" s="8">
        <v>-21925450.01</v>
      </c>
      <c r="O233" s="8">
        <v>6949467.97</v>
      </c>
      <c r="P233" s="9">
        <v>-18.89</v>
      </c>
      <c r="Q233" s="9">
        <v>24.97</v>
      </c>
    </row>
    <row r="234" spans="1:1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474</v>
      </c>
      <c r="G234" s="53" t="s">
        <v>487</v>
      </c>
      <c r="H234" s="8">
        <v>115258400.93</v>
      </c>
      <c r="I234" s="8">
        <v>16505726.93</v>
      </c>
      <c r="J234" s="9">
        <v>14.32</v>
      </c>
      <c r="K234" s="8">
        <v>125021980.15</v>
      </c>
      <c r="L234" s="8">
        <v>11856580.79</v>
      </c>
      <c r="M234" s="9">
        <v>9.48</v>
      </c>
      <c r="N234" s="8">
        <v>-9763579.22</v>
      </c>
      <c r="O234" s="8">
        <v>4649146.14</v>
      </c>
      <c r="P234" s="9">
        <v>-8.47</v>
      </c>
      <c r="Q234" s="9">
        <v>28.16</v>
      </c>
    </row>
    <row r="235" spans="1:1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474</v>
      </c>
      <c r="G235" s="53" t="s">
        <v>488</v>
      </c>
      <c r="H235" s="8">
        <v>247717558.83</v>
      </c>
      <c r="I235" s="8">
        <v>68423540.39</v>
      </c>
      <c r="J235" s="9">
        <v>27.62</v>
      </c>
      <c r="K235" s="8">
        <v>257854017.69</v>
      </c>
      <c r="L235" s="8">
        <v>49723049.87</v>
      </c>
      <c r="M235" s="9">
        <v>19.28</v>
      </c>
      <c r="N235" s="8">
        <v>-10136458.86</v>
      </c>
      <c r="O235" s="8">
        <v>18700490.52</v>
      </c>
      <c r="P235" s="9">
        <v>-4.09</v>
      </c>
      <c r="Q235" s="9">
        <v>27.33</v>
      </c>
    </row>
    <row r="236" spans="1:1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474</v>
      </c>
      <c r="G236" s="53" t="s">
        <v>489</v>
      </c>
      <c r="H236" s="8">
        <v>147347263.46</v>
      </c>
      <c r="I236" s="8">
        <v>32983316.38</v>
      </c>
      <c r="J236" s="9">
        <v>22.38</v>
      </c>
      <c r="K236" s="8">
        <v>181702963.46</v>
      </c>
      <c r="L236" s="8">
        <v>40281218.51</v>
      </c>
      <c r="M236" s="9">
        <v>22.16</v>
      </c>
      <c r="N236" s="8">
        <v>-34355700</v>
      </c>
      <c r="O236" s="8">
        <v>-7297902.13</v>
      </c>
      <c r="P236" s="9">
        <v>-23.31</v>
      </c>
      <c r="Q236" s="9">
        <v>-22.12</v>
      </c>
    </row>
    <row r="237" spans="1:1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474</v>
      </c>
      <c r="G237" s="53" t="s">
        <v>490</v>
      </c>
      <c r="H237" s="8">
        <v>124733186.89</v>
      </c>
      <c r="I237" s="8">
        <v>30712613.03</v>
      </c>
      <c r="J237" s="9">
        <v>24.62</v>
      </c>
      <c r="K237" s="8">
        <v>132880249.59</v>
      </c>
      <c r="L237" s="8">
        <v>24571916.42</v>
      </c>
      <c r="M237" s="9">
        <v>18.49</v>
      </c>
      <c r="N237" s="8">
        <v>-8147062.7</v>
      </c>
      <c r="O237" s="8">
        <v>6140696.61</v>
      </c>
      <c r="P237" s="9">
        <v>-6.53</v>
      </c>
      <c r="Q237" s="9">
        <v>19.99</v>
      </c>
    </row>
    <row r="238" spans="1:1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474</v>
      </c>
      <c r="G238" s="53" t="s">
        <v>491</v>
      </c>
      <c r="H238" s="8">
        <v>146350046.38</v>
      </c>
      <c r="I238" s="8">
        <v>36971969.93</v>
      </c>
      <c r="J238" s="9">
        <v>25.26</v>
      </c>
      <c r="K238" s="8">
        <v>165149486.22</v>
      </c>
      <c r="L238" s="8">
        <v>30467341.77</v>
      </c>
      <c r="M238" s="9">
        <v>18.44</v>
      </c>
      <c r="N238" s="8">
        <v>-18799439.84</v>
      </c>
      <c r="O238" s="8">
        <v>6504628.16</v>
      </c>
      <c r="P238" s="9">
        <v>-12.84</v>
      </c>
      <c r="Q238" s="9">
        <v>17.59</v>
      </c>
    </row>
    <row r="239" spans="1:1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474</v>
      </c>
      <c r="G239" s="53" t="s">
        <v>492</v>
      </c>
      <c r="H239" s="8">
        <v>212331157.29</v>
      </c>
      <c r="I239" s="8">
        <v>48379120.67</v>
      </c>
      <c r="J239" s="9">
        <v>22.78</v>
      </c>
      <c r="K239" s="8">
        <v>213223682.01</v>
      </c>
      <c r="L239" s="8">
        <v>39256414.23</v>
      </c>
      <c r="M239" s="9">
        <v>18.41</v>
      </c>
      <c r="N239" s="8">
        <v>-892524.72</v>
      </c>
      <c r="O239" s="8">
        <v>9122706.44</v>
      </c>
      <c r="P239" s="9">
        <v>-0.42</v>
      </c>
      <c r="Q239" s="9">
        <v>18.85</v>
      </c>
    </row>
    <row r="240" spans="1:1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474</v>
      </c>
      <c r="G240" s="53" t="s">
        <v>493</v>
      </c>
      <c r="H240" s="8">
        <v>125956472.88</v>
      </c>
      <c r="I240" s="8">
        <v>32260923.64</v>
      </c>
      <c r="J240" s="9">
        <v>25.61</v>
      </c>
      <c r="K240" s="8">
        <v>134360696.25</v>
      </c>
      <c r="L240" s="8">
        <v>26602439.93</v>
      </c>
      <c r="M240" s="9">
        <v>19.79</v>
      </c>
      <c r="N240" s="8">
        <v>-8404223.37</v>
      </c>
      <c r="O240" s="8">
        <v>5658483.71</v>
      </c>
      <c r="P240" s="9">
        <v>-6.67</v>
      </c>
      <c r="Q240" s="9">
        <v>17.53</v>
      </c>
    </row>
    <row r="241" spans="1:1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474</v>
      </c>
      <c r="G241" s="53" t="s">
        <v>494</v>
      </c>
      <c r="H241" s="8">
        <v>154821546.75</v>
      </c>
      <c r="I241" s="8">
        <v>29790468.8</v>
      </c>
      <c r="J241" s="9">
        <v>19.24</v>
      </c>
      <c r="K241" s="8">
        <v>157569184.81</v>
      </c>
      <c r="L241" s="8">
        <v>25267764.45</v>
      </c>
      <c r="M241" s="9">
        <v>16.03</v>
      </c>
      <c r="N241" s="8">
        <v>-2747638.06</v>
      </c>
      <c r="O241" s="8">
        <v>4522704.35</v>
      </c>
      <c r="P241" s="9">
        <v>-1.77</v>
      </c>
      <c r="Q241" s="9">
        <v>15.18</v>
      </c>
    </row>
    <row r="242" spans="1:1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495</v>
      </c>
      <c r="G242" s="53" t="s">
        <v>496</v>
      </c>
      <c r="H242" s="8">
        <v>1916998979.69</v>
      </c>
      <c r="I242" s="8">
        <v>440156807.59</v>
      </c>
      <c r="J242" s="9">
        <v>22.96</v>
      </c>
      <c r="K242" s="8">
        <v>1943424401.3</v>
      </c>
      <c r="L242" s="8">
        <v>294231309.59</v>
      </c>
      <c r="M242" s="9">
        <v>15.13</v>
      </c>
      <c r="N242" s="8">
        <v>-26425421.61</v>
      </c>
      <c r="O242" s="8">
        <v>145925498</v>
      </c>
      <c r="P242" s="9">
        <v>-1.37</v>
      </c>
      <c r="Q242" s="9">
        <v>33.15</v>
      </c>
    </row>
    <row r="243" spans="1:17" ht="12.75">
      <c r="A243" s="34">
        <v>6</v>
      </c>
      <c r="B243" s="34">
        <v>8</v>
      </c>
      <c r="C243" s="34">
        <v>1</v>
      </c>
      <c r="D243" s="35" t="s">
        <v>497</v>
      </c>
      <c r="E243" s="36">
        <v>271</v>
      </c>
      <c r="F243" s="7" t="s">
        <v>497</v>
      </c>
      <c r="G243" s="53" t="s">
        <v>498</v>
      </c>
      <c r="H243" s="8">
        <v>590252</v>
      </c>
      <c r="I243" s="8">
        <v>360863.34</v>
      </c>
      <c r="J243" s="9">
        <v>61.13</v>
      </c>
      <c r="K243" s="8">
        <v>590252</v>
      </c>
      <c r="L243" s="8">
        <v>126865.77</v>
      </c>
      <c r="M243" s="9">
        <v>21.49</v>
      </c>
      <c r="N243" s="8">
        <v>0</v>
      </c>
      <c r="O243" s="8">
        <v>233997.57</v>
      </c>
      <c r="P243" s="9">
        <v>0</v>
      </c>
      <c r="Q243" s="9">
        <v>64.84</v>
      </c>
    </row>
    <row r="244" spans="1:17" ht="24">
      <c r="A244" s="34">
        <v>6</v>
      </c>
      <c r="B244" s="34">
        <v>19</v>
      </c>
      <c r="C244" s="34">
        <v>1</v>
      </c>
      <c r="D244" s="35" t="s">
        <v>497</v>
      </c>
      <c r="E244" s="36">
        <v>270</v>
      </c>
      <c r="F244" s="7" t="s">
        <v>497</v>
      </c>
      <c r="G244" s="53" t="s">
        <v>499</v>
      </c>
      <c r="H244" s="8">
        <v>14287525.33</v>
      </c>
      <c r="I244" s="8">
        <v>3831735.53</v>
      </c>
      <c r="J244" s="9">
        <v>26.81</v>
      </c>
      <c r="K244" s="8">
        <v>14895752.76</v>
      </c>
      <c r="L244" s="8">
        <v>3195996.17</v>
      </c>
      <c r="M244" s="9">
        <v>21.45</v>
      </c>
      <c r="N244" s="8">
        <v>-608227.43</v>
      </c>
      <c r="O244" s="8">
        <v>635739.36</v>
      </c>
      <c r="P244" s="9">
        <v>-4.25</v>
      </c>
      <c r="Q244" s="9">
        <v>16.59</v>
      </c>
    </row>
    <row r="245" spans="1:17" ht="12.75">
      <c r="A245" s="34">
        <v>6</v>
      </c>
      <c r="B245" s="34">
        <v>7</v>
      </c>
      <c r="C245" s="34">
        <v>1</v>
      </c>
      <c r="D245" s="35" t="s">
        <v>497</v>
      </c>
      <c r="E245" s="36">
        <v>187</v>
      </c>
      <c r="F245" s="7" t="s">
        <v>497</v>
      </c>
      <c r="G245" s="53" t="s">
        <v>500</v>
      </c>
      <c r="H245" s="8">
        <v>143094</v>
      </c>
      <c r="I245" s="8">
        <v>52565.51</v>
      </c>
      <c r="J245" s="9">
        <v>36.73</v>
      </c>
      <c r="K245" s="8">
        <v>321000</v>
      </c>
      <c r="L245" s="8">
        <v>65143.75</v>
      </c>
      <c r="M245" s="9">
        <v>20.29</v>
      </c>
      <c r="N245" s="8">
        <v>-177906</v>
      </c>
      <c r="O245" s="8">
        <v>-12578.24</v>
      </c>
      <c r="P245" s="9">
        <v>-124.32</v>
      </c>
      <c r="Q245" s="9">
        <v>-23.92</v>
      </c>
    </row>
    <row r="246" spans="1:17" ht="12.75">
      <c r="A246" s="34">
        <v>6</v>
      </c>
      <c r="B246" s="34">
        <v>1</v>
      </c>
      <c r="C246" s="34">
        <v>1</v>
      </c>
      <c r="D246" s="35" t="s">
        <v>497</v>
      </c>
      <c r="E246" s="36">
        <v>188</v>
      </c>
      <c r="F246" s="7" t="s">
        <v>497</v>
      </c>
      <c r="G246" s="53" t="s">
        <v>500</v>
      </c>
      <c r="H246" s="8">
        <v>2830760</v>
      </c>
      <c r="I246" s="8">
        <v>726667.01</v>
      </c>
      <c r="J246" s="9">
        <v>25.67</v>
      </c>
      <c r="K246" s="8">
        <v>2830760</v>
      </c>
      <c r="L246" s="8">
        <v>499495.89</v>
      </c>
      <c r="M246" s="9">
        <v>17.64</v>
      </c>
      <c r="N246" s="8">
        <v>0</v>
      </c>
      <c r="O246" s="8">
        <v>227171.12</v>
      </c>
      <c r="P246" s="9">
        <v>0</v>
      </c>
      <c r="Q246" s="9">
        <v>31.26</v>
      </c>
    </row>
    <row r="247" spans="1:17" ht="12.75">
      <c r="A247" s="34">
        <v>6</v>
      </c>
      <c r="B247" s="34">
        <v>13</v>
      </c>
      <c r="C247" s="34">
        <v>4</v>
      </c>
      <c r="D247" s="35" t="s">
        <v>497</v>
      </c>
      <c r="E247" s="36">
        <v>186</v>
      </c>
      <c r="F247" s="7" t="s">
        <v>497</v>
      </c>
      <c r="G247" s="53" t="s">
        <v>501</v>
      </c>
      <c r="H247" s="8">
        <v>14400</v>
      </c>
      <c r="I247" s="8">
        <v>873380.17</v>
      </c>
      <c r="J247" s="9">
        <v>6065.14</v>
      </c>
      <c r="K247" s="8">
        <v>14400</v>
      </c>
      <c r="L247" s="8">
        <v>5714.91</v>
      </c>
      <c r="M247" s="9">
        <v>39.68</v>
      </c>
      <c r="N247" s="8">
        <v>0</v>
      </c>
      <c r="O247" s="8">
        <v>867665.26</v>
      </c>
      <c r="P247" s="9">
        <v>0</v>
      </c>
      <c r="Q247" s="9">
        <v>99.34</v>
      </c>
    </row>
    <row r="248" spans="1:17" ht="24">
      <c r="A248" s="34">
        <v>6</v>
      </c>
      <c r="B248" s="34">
        <v>7</v>
      </c>
      <c r="C248" s="34">
        <v>1</v>
      </c>
      <c r="D248" s="35" t="s">
        <v>497</v>
      </c>
      <c r="E248" s="36">
        <v>31</v>
      </c>
      <c r="F248" s="7" t="s">
        <v>497</v>
      </c>
      <c r="G248" s="53" t="s">
        <v>502</v>
      </c>
      <c r="H248" s="8">
        <v>7905831</v>
      </c>
      <c r="I248" s="8">
        <v>1572240.93</v>
      </c>
      <c r="J248" s="9">
        <v>19.88</v>
      </c>
      <c r="K248" s="8">
        <v>7905831</v>
      </c>
      <c r="L248" s="8">
        <v>1312699.25</v>
      </c>
      <c r="M248" s="9">
        <v>16.6</v>
      </c>
      <c r="N248" s="8">
        <v>0</v>
      </c>
      <c r="O248" s="8">
        <v>259541.68</v>
      </c>
      <c r="P248" s="9">
        <v>0</v>
      </c>
      <c r="Q248" s="9">
        <v>16.5</v>
      </c>
    </row>
    <row r="249" spans="1:17" ht="12.75">
      <c r="A249" s="34">
        <v>6</v>
      </c>
      <c r="B249" s="34">
        <v>18</v>
      </c>
      <c r="C249" s="34">
        <v>1</v>
      </c>
      <c r="D249" s="35" t="s">
        <v>497</v>
      </c>
      <c r="E249" s="36">
        <v>39</v>
      </c>
      <c r="F249" s="7" t="s">
        <v>497</v>
      </c>
      <c r="G249" s="53" t="s">
        <v>503</v>
      </c>
      <c r="H249" s="8">
        <v>713949</v>
      </c>
      <c r="I249" s="8">
        <v>5615</v>
      </c>
      <c r="J249" s="9">
        <v>0.78</v>
      </c>
      <c r="K249" s="8">
        <v>713949</v>
      </c>
      <c r="L249" s="8">
        <v>73050.82</v>
      </c>
      <c r="M249" s="9">
        <v>10.23</v>
      </c>
      <c r="N249" s="8">
        <v>0</v>
      </c>
      <c r="O249" s="8">
        <v>-67435.82</v>
      </c>
      <c r="P249" s="9">
        <v>0</v>
      </c>
      <c r="Q249" s="9">
        <v>-1200.99</v>
      </c>
    </row>
    <row r="250" spans="1:17" ht="24">
      <c r="A250" s="34">
        <v>6</v>
      </c>
      <c r="B250" s="34">
        <v>15</v>
      </c>
      <c r="C250" s="34">
        <v>0</v>
      </c>
      <c r="D250" s="35" t="s">
        <v>497</v>
      </c>
      <c r="E250" s="36">
        <v>220</v>
      </c>
      <c r="F250" s="7" t="s">
        <v>497</v>
      </c>
      <c r="G250" s="53" t="s">
        <v>506</v>
      </c>
      <c r="H250" s="8">
        <v>110000</v>
      </c>
      <c r="I250" s="8">
        <v>112494.13</v>
      </c>
      <c r="J250" s="9">
        <v>102.26</v>
      </c>
      <c r="K250" s="8">
        <v>222616.87</v>
      </c>
      <c r="L250" s="8">
        <v>29527.34</v>
      </c>
      <c r="M250" s="9">
        <v>13.26</v>
      </c>
      <c r="N250" s="8">
        <v>-112616.87</v>
      </c>
      <c r="O250" s="8">
        <v>82966.79</v>
      </c>
      <c r="P250" s="9">
        <v>-102.37</v>
      </c>
      <c r="Q250" s="9">
        <v>73.75</v>
      </c>
    </row>
    <row r="251" spans="1:17" ht="12.75">
      <c r="A251" s="34">
        <v>6</v>
      </c>
      <c r="B251" s="34">
        <v>9</v>
      </c>
      <c r="C251" s="34">
        <v>1</v>
      </c>
      <c r="D251" s="35" t="s">
        <v>497</v>
      </c>
      <c r="E251" s="36">
        <v>140</v>
      </c>
      <c r="F251" s="7" t="s">
        <v>497</v>
      </c>
      <c r="G251" s="53" t="s">
        <v>504</v>
      </c>
      <c r="H251" s="8">
        <v>81030</v>
      </c>
      <c r="I251" s="8">
        <v>45000</v>
      </c>
      <c r="J251" s="9">
        <v>55.53</v>
      </c>
      <c r="K251" s="8">
        <v>85030</v>
      </c>
      <c r="L251" s="8">
        <v>21797.8</v>
      </c>
      <c r="M251" s="9">
        <v>25.63</v>
      </c>
      <c r="N251" s="8">
        <v>-4000</v>
      </c>
      <c r="O251" s="8">
        <v>23202.2</v>
      </c>
      <c r="P251" s="9">
        <v>-4.93</v>
      </c>
      <c r="Q251" s="9">
        <v>51.56</v>
      </c>
    </row>
    <row r="252" spans="1:17" ht="12.75">
      <c r="A252" s="34">
        <v>6</v>
      </c>
      <c r="B252" s="34">
        <v>8</v>
      </c>
      <c r="C252" s="34">
        <v>1</v>
      </c>
      <c r="D252" s="35" t="s">
        <v>497</v>
      </c>
      <c r="E252" s="36">
        <v>265</v>
      </c>
      <c r="F252" s="7" t="s">
        <v>497</v>
      </c>
      <c r="G252" s="53" t="s">
        <v>505</v>
      </c>
      <c r="H252" s="8">
        <v>44485462</v>
      </c>
      <c r="I252" s="8">
        <v>10818238.2</v>
      </c>
      <c r="J252" s="9">
        <v>24.31</v>
      </c>
      <c r="K252" s="8">
        <v>50464783</v>
      </c>
      <c r="L252" s="8">
        <v>8952949.75</v>
      </c>
      <c r="M252" s="9">
        <v>17.74</v>
      </c>
      <c r="N252" s="8">
        <v>-5979321</v>
      </c>
      <c r="O252" s="8">
        <v>1865288.45</v>
      </c>
      <c r="P252" s="9">
        <v>-13.44</v>
      </c>
      <c r="Q252" s="9">
        <v>17.24</v>
      </c>
    </row>
  </sheetData>
  <sheetProtection/>
  <mergeCells count="26"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A4:A6"/>
    <mergeCell ref="F4:G6"/>
    <mergeCell ref="H4:J4"/>
    <mergeCell ref="A7:G7"/>
    <mergeCell ref="C4:C6"/>
    <mergeCell ref="D4:D6"/>
    <mergeCell ref="E4:E6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7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AA252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8" sqref="G248"/>
    </sheetView>
  </sheetViews>
  <sheetFormatPr defaultColWidth="9.140625" defaultRowHeight="12.75"/>
  <cols>
    <col min="1" max="6" width="4.28125" style="0" customWidth="1"/>
    <col min="7" max="7" width="40.8515625" style="0" customWidth="1"/>
    <col min="8" max="13" width="14.7109375" style="0" customWidth="1"/>
    <col min="14" max="16" width="8.140625" style="0" customWidth="1"/>
    <col min="17" max="22" width="14.71093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1 kwartału 2024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138" t="s">
        <v>0</v>
      </c>
      <c r="B4" s="138" t="s">
        <v>1</v>
      </c>
      <c r="C4" s="138" t="s">
        <v>2</v>
      </c>
      <c r="D4" s="138" t="s">
        <v>3</v>
      </c>
      <c r="E4" s="138" t="s">
        <v>53</v>
      </c>
      <c r="F4" s="138" t="s">
        <v>56</v>
      </c>
      <c r="G4" s="138"/>
      <c r="H4" s="139" t="s">
        <v>12</v>
      </c>
      <c r="I4" s="139"/>
      <c r="J4" s="139"/>
      <c r="K4" s="139"/>
      <c r="L4" s="139"/>
      <c r="M4" s="139"/>
      <c r="N4" s="139" t="s">
        <v>7</v>
      </c>
      <c r="O4" s="139"/>
      <c r="P4" s="139"/>
      <c r="Q4" s="139" t="s">
        <v>13</v>
      </c>
      <c r="R4" s="139"/>
      <c r="S4" s="139"/>
      <c r="T4" s="139"/>
      <c r="U4" s="139"/>
      <c r="V4" s="139"/>
      <c r="W4" s="139" t="s">
        <v>7</v>
      </c>
      <c r="X4" s="139"/>
      <c r="Y4" s="139"/>
      <c r="Z4" s="139" t="s">
        <v>14</v>
      </c>
      <c r="AA4" s="139"/>
    </row>
    <row r="5" spans="1:27" ht="12.75">
      <c r="A5" s="138"/>
      <c r="B5" s="138"/>
      <c r="C5" s="138"/>
      <c r="D5" s="138"/>
      <c r="E5" s="138"/>
      <c r="F5" s="138"/>
      <c r="G5" s="138"/>
      <c r="H5" s="140" t="s">
        <v>54</v>
      </c>
      <c r="I5" s="140" t="s">
        <v>15</v>
      </c>
      <c r="J5" s="140"/>
      <c r="K5" s="140" t="s">
        <v>16</v>
      </c>
      <c r="L5" s="140" t="s">
        <v>15</v>
      </c>
      <c r="M5" s="140"/>
      <c r="N5" s="141" t="s">
        <v>17</v>
      </c>
      <c r="O5" s="142"/>
      <c r="P5" s="142"/>
      <c r="Q5" s="140" t="s">
        <v>54</v>
      </c>
      <c r="R5" s="143" t="s">
        <v>15</v>
      </c>
      <c r="S5" s="143"/>
      <c r="T5" s="140" t="s">
        <v>16</v>
      </c>
      <c r="U5" s="143" t="s">
        <v>15</v>
      </c>
      <c r="V5" s="143"/>
      <c r="W5" s="141" t="s">
        <v>18</v>
      </c>
      <c r="X5" s="145"/>
      <c r="Y5" s="145"/>
      <c r="Z5" s="143" t="s">
        <v>4</v>
      </c>
      <c r="AA5" s="143" t="s">
        <v>5</v>
      </c>
    </row>
    <row r="6" spans="1:27" ht="64.5" customHeight="1">
      <c r="A6" s="138"/>
      <c r="B6" s="138"/>
      <c r="C6" s="138"/>
      <c r="D6" s="138"/>
      <c r="E6" s="138"/>
      <c r="F6" s="138"/>
      <c r="G6" s="138"/>
      <c r="H6" s="140"/>
      <c r="I6" s="14" t="s">
        <v>19</v>
      </c>
      <c r="J6" s="14" t="s">
        <v>20</v>
      </c>
      <c r="K6" s="140"/>
      <c r="L6" s="14" t="s">
        <v>19</v>
      </c>
      <c r="M6" s="14" t="s">
        <v>20</v>
      </c>
      <c r="N6" s="141"/>
      <c r="O6" s="54" t="s">
        <v>19</v>
      </c>
      <c r="P6" s="54" t="s">
        <v>20</v>
      </c>
      <c r="Q6" s="140"/>
      <c r="R6" s="14" t="s">
        <v>21</v>
      </c>
      <c r="S6" s="14" t="s">
        <v>22</v>
      </c>
      <c r="T6" s="140"/>
      <c r="U6" s="14" t="s">
        <v>21</v>
      </c>
      <c r="V6" s="14" t="s">
        <v>22</v>
      </c>
      <c r="W6" s="141"/>
      <c r="X6" s="54" t="s">
        <v>21</v>
      </c>
      <c r="Y6" s="54" t="s">
        <v>22</v>
      </c>
      <c r="Z6" s="143"/>
      <c r="AA6" s="143"/>
    </row>
    <row r="7" spans="1:27" ht="12.75">
      <c r="A7" s="138"/>
      <c r="B7" s="138"/>
      <c r="C7" s="138"/>
      <c r="D7" s="138"/>
      <c r="E7" s="138"/>
      <c r="F7" s="138"/>
      <c r="G7" s="138"/>
      <c r="H7" s="140" t="s">
        <v>10</v>
      </c>
      <c r="I7" s="140"/>
      <c r="J7" s="140"/>
      <c r="K7" s="140" t="s">
        <v>10</v>
      </c>
      <c r="L7" s="140"/>
      <c r="M7" s="140"/>
      <c r="N7" s="140" t="s">
        <v>11</v>
      </c>
      <c r="O7" s="140"/>
      <c r="P7" s="140"/>
      <c r="Q7" s="140" t="s">
        <v>10</v>
      </c>
      <c r="R7" s="140"/>
      <c r="S7" s="140"/>
      <c r="T7" s="140" t="s">
        <v>10</v>
      </c>
      <c r="U7" s="140"/>
      <c r="V7" s="140"/>
      <c r="W7" s="140" t="s">
        <v>11</v>
      </c>
      <c r="X7" s="140"/>
      <c r="Y7" s="140"/>
      <c r="Z7" s="143" t="s">
        <v>10</v>
      </c>
      <c r="AA7" s="143"/>
    </row>
    <row r="8" spans="1:27" ht="12.7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144">
        <v>6</v>
      </c>
      <c r="G8" s="144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 t="s">
        <v>57</v>
      </c>
      <c r="AA8" s="38" t="s">
        <v>58</v>
      </c>
    </row>
    <row r="9" spans="1:2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274</v>
      </c>
      <c r="G9" s="53" t="s">
        <v>275</v>
      </c>
      <c r="H9" s="8">
        <v>157371048.26</v>
      </c>
      <c r="I9" s="8">
        <v>16492500</v>
      </c>
      <c r="J9" s="8">
        <v>140878548.26</v>
      </c>
      <c r="K9" s="8">
        <v>47500826.44</v>
      </c>
      <c r="L9" s="8">
        <v>1742471.67</v>
      </c>
      <c r="M9" s="8">
        <v>45758354.77</v>
      </c>
      <c r="N9" s="9">
        <v>30.18</v>
      </c>
      <c r="O9" s="9">
        <v>10.56</v>
      </c>
      <c r="P9" s="9">
        <v>32.48</v>
      </c>
      <c r="Q9" s="8">
        <v>174189903.79</v>
      </c>
      <c r="R9" s="8">
        <v>35962500</v>
      </c>
      <c r="S9" s="8">
        <v>138227403.79</v>
      </c>
      <c r="T9" s="8">
        <v>35620902.8</v>
      </c>
      <c r="U9" s="8">
        <v>1489369.07</v>
      </c>
      <c r="V9" s="8">
        <v>34131533.73</v>
      </c>
      <c r="W9" s="9">
        <v>20.44</v>
      </c>
      <c r="X9" s="9">
        <v>4.14</v>
      </c>
      <c r="Y9" s="9">
        <v>24.69</v>
      </c>
      <c r="Z9" s="8">
        <v>2651144.47</v>
      </c>
      <c r="AA9" s="8">
        <v>11626821.04</v>
      </c>
    </row>
    <row r="10" spans="1:2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274</v>
      </c>
      <c r="G10" s="53" t="s">
        <v>276</v>
      </c>
      <c r="H10" s="8">
        <v>88439449.76</v>
      </c>
      <c r="I10" s="8">
        <v>11527823</v>
      </c>
      <c r="J10" s="8">
        <v>76911626.76</v>
      </c>
      <c r="K10" s="8">
        <v>28836716.54</v>
      </c>
      <c r="L10" s="8">
        <v>3768798.44</v>
      </c>
      <c r="M10" s="8">
        <v>25067918.1</v>
      </c>
      <c r="N10" s="9">
        <v>32.6</v>
      </c>
      <c r="O10" s="9">
        <v>32.69</v>
      </c>
      <c r="P10" s="9">
        <v>32.59</v>
      </c>
      <c r="Q10" s="8">
        <v>96925676.63</v>
      </c>
      <c r="R10" s="8">
        <v>15990616.23</v>
      </c>
      <c r="S10" s="8">
        <v>80935060.4</v>
      </c>
      <c r="T10" s="8">
        <v>18715522.47</v>
      </c>
      <c r="U10" s="8">
        <v>47337.5</v>
      </c>
      <c r="V10" s="8">
        <v>18668184.97</v>
      </c>
      <c r="W10" s="9">
        <v>19.3</v>
      </c>
      <c r="X10" s="9">
        <v>0.29</v>
      </c>
      <c r="Y10" s="9">
        <v>23.06</v>
      </c>
      <c r="Z10" s="8">
        <v>-4023433.64</v>
      </c>
      <c r="AA10" s="8">
        <v>6399733.13</v>
      </c>
    </row>
    <row r="11" spans="1:2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274</v>
      </c>
      <c r="G11" s="53" t="s">
        <v>277</v>
      </c>
      <c r="H11" s="8">
        <v>109159476.61</v>
      </c>
      <c r="I11" s="8">
        <v>19931515.65</v>
      </c>
      <c r="J11" s="8">
        <v>89227960.96</v>
      </c>
      <c r="K11" s="8">
        <v>30352392.06</v>
      </c>
      <c r="L11" s="8">
        <v>3399267.12</v>
      </c>
      <c r="M11" s="8">
        <v>26953124.94</v>
      </c>
      <c r="N11" s="9">
        <v>27.8</v>
      </c>
      <c r="O11" s="9">
        <v>17.05</v>
      </c>
      <c r="P11" s="9">
        <v>30.2</v>
      </c>
      <c r="Q11" s="8">
        <v>126499748.13</v>
      </c>
      <c r="R11" s="8">
        <v>29789670.6</v>
      </c>
      <c r="S11" s="8">
        <v>96710077.53</v>
      </c>
      <c r="T11" s="8">
        <v>31942687.67</v>
      </c>
      <c r="U11" s="8">
        <v>6643581.42</v>
      </c>
      <c r="V11" s="8">
        <v>25299106.25</v>
      </c>
      <c r="W11" s="9">
        <v>25.25</v>
      </c>
      <c r="X11" s="9">
        <v>22.3</v>
      </c>
      <c r="Y11" s="9">
        <v>26.15</v>
      </c>
      <c r="Z11" s="8">
        <v>-7482116.57</v>
      </c>
      <c r="AA11" s="8">
        <v>1654018.69</v>
      </c>
    </row>
    <row r="12" spans="1:2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274</v>
      </c>
      <c r="G12" s="53" t="s">
        <v>278</v>
      </c>
      <c r="H12" s="8">
        <v>117853434.14</v>
      </c>
      <c r="I12" s="8">
        <v>29159553.24</v>
      </c>
      <c r="J12" s="8">
        <v>88693880.9</v>
      </c>
      <c r="K12" s="8">
        <v>28191149.28</v>
      </c>
      <c r="L12" s="8">
        <v>88263.26</v>
      </c>
      <c r="M12" s="8">
        <v>28102886.02</v>
      </c>
      <c r="N12" s="9">
        <v>23.92</v>
      </c>
      <c r="O12" s="9">
        <v>0.3</v>
      </c>
      <c r="P12" s="9">
        <v>31.68</v>
      </c>
      <c r="Q12" s="8">
        <v>143533382.3</v>
      </c>
      <c r="R12" s="8">
        <v>56507339.65</v>
      </c>
      <c r="S12" s="8">
        <v>87026042.65</v>
      </c>
      <c r="T12" s="8">
        <v>21441343.27</v>
      </c>
      <c r="U12" s="8">
        <v>471911.24</v>
      </c>
      <c r="V12" s="8">
        <v>20969432.03</v>
      </c>
      <c r="W12" s="9">
        <v>14.93</v>
      </c>
      <c r="X12" s="9">
        <v>0.83</v>
      </c>
      <c r="Y12" s="9">
        <v>24.09</v>
      </c>
      <c r="Z12" s="8">
        <v>1667838.25</v>
      </c>
      <c r="AA12" s="8">
        <v>7133453.99</v>
      </c>
    </row>
    <row r="13" spans="1:2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274</v>
      </c>
      <c r="G13" s="53" t="s">
        <v>279</v>
      </c>
      <c r="H13" s="8">
        <v>170890544.69</v>
      </c>
      <c r="I13" s="8">
        <v>16634468</v>
      </c>
      <c r="J13" s="8">
        <v>154256076.69</v>
      </c>
      <c r="K13" s="8">
        <v>47922742.26</v>
      </c>
      <c r="L13" s="8">
        <v>67795.81</v>
      </c>
      <c r="M13" s="8">
        <v>47854946.45</v>
      </c>
      <c r="N13" s="9">
        <v>28.04</v>
      </c>
      <c r="O13" s="9">
        <v>0.4</v>
      </c>
      <c r="P13" s="9">
        <v>31.02</v>
      </c>
      <c r="Q13" s="8">
        <v>174131396.33</v>
      </c>
      <c r="R13" s="8">
        <v>18008418</v>
      </c>
      <c r="S13" s="8">
        <v>156122978.33</v>
      </c>
      <c r="T13" s="8">
        <v>38728047.58</v>
      </c>
      <c r="U13" s="8">
        <v>300821.04</v>
      </c>
      <c r="V13" s="8">
        <v>38427226.54</v>
      </c>
      <c r="W13" s="9">
        <v>22.24</v>
      </c>
      <c r="X13" s="9">
        <v>1.67</v>
      </c>
      <c r="Y13" s="9">
        <v>24.61</v>
      </c>
      <c r="Z13" s="8">
        <v>-1866901.64</v>
      </c>
      <c r="AA13" s="8">
        <v>9427719.91</v>
      </c>
    </row>
    <row r="14" spans="1:2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274</v>
      </c>
      <c r="G14" s="53" t="s">
        <v>280</v>
      </c>
      <c r="H14" s="8">
        <v>142619949.01</v>
      </c>
      <c r="I14" s="8">
        <v>36416658.1</v>
      </c>
      <c r="J14" s="8">
        <v>106203290.91</v>
      </c>
      <c r="K14" s="8">
        <v>41780551.5</v>
      </c>
      <c r="L14" s="8">
        <v>8161703.06</v>
      </c>
      <c r="M14" s="8">
        <v>33618848.44</v>
      </c>
      <c r="N14" s="9">
        <v>29.29</v>
      </c>
      <c r="O14" s="9">
        <v>22.41</v>
      </c>
      <c r="P14" s="9">
        <v>31.65</v>
      </c>
      <c r="Q14" s="8">
        <v>145419949.01</v>
      </c>
      <c r="R14" s="8">
        <v>39486064.32</v>
      </c>
      <c r="S14" s="8">
        <v>105933884.69</v>
      </c>
      <c r="T14" s="8">
        <v>35368785.14</v>
      </c>
      <c r="U14" s="8">
        <v>8497171.94</v>
      </c>
      <c r="V14" s="8">
        <v>26871613.2</v>
      </c>
      <c r="W14" s="9">
        <v>24.32</v>
      </c>
      <c r="X14" s="9">
        <v>21.51</v>
      </c>
      <c r="Y14" s="9">
        <v>25.36</v>
      </c>
      <c r="Z14" s="8">
        <v>269406.22</v>
      </c>
      <c r="AA14" s="8">
        <v>6747235.24</v>
      </c>
    </row>
    <row r="15" spans="1:2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274</v>
      </c>
      <c r="G15" s="53" t="s">
        <v>281</v>
      </c>
      <c r="H15" s="8">
        <v>155207914.68</v>
      </c>
      <c r="I15" s="8">
        <v>16287378.08</v>
      </c>
      <c r="J15" s="8">
        <v>138920536.6</v>
      </c>
      <c r="K15" s="8">
        <v>48538678.85</v>
      </c>
      <c r="L15" s="8">
        <v>3608948.99</v>
      </c>
      <c r="M15" s="8">
        <v>44929729.86</v>
      </c>
      <c r="N15" s="9">
        <v>31.27</v>
      </c>
      <c r="O15" s="9">
        <v>22.15</v>
      </c>
      <c r="P15" s="9">
        <v>32.34</v>
      </c>
      <c r="Q15" s="8">
        <v>168685213.09</v>
      </c>
      <c r="R15" s="8">
        <v>29554884.68</v>
      </c>
      <c r="S15" s="8">
        <v>139130328.41</v>
      </c>
      <c r="T15" s="8">
        <v>37852615.33</v>
      </c>
      <c r="U15" s="8">
        <v>2666410.27</v>
      </c>
      <c r="V15" s="8">
        <v>35186205.06</v>
      </c>
      <c r="W15" s="9">
        <v>22.43</v>
      </c>
      <c r="X15" s="9">
        <v>9.02</v>
      </c>
      <c r="Y15" s="9">
        <v>25.29</v>
      </c>
      <c r="Z15" s="8">
        <v>-209791.81</v>
      </c>
      <c r="AA15" s="8">
        <v>9743524.8</v>
      </c>
    </row>
    <row r="16" spans="1:2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274</v>
      </c>
      <c r="G16" s="53" t="s">
        <v>282</v>
      </c>
      <c r="H16" s="8">
        <v>109494040.82</v>
      </c>
      <c r="I16" s="8">
        <v>22784112.9</v>
      </c>
      <c r="J16" s="8">
        <v>86709927.92</v>
      </c>
      <c r="K16" s="8">
        <v>29483103.09</v>
      </c>
      <c r="L16" s="8">
        <v>1194929.53</v>
      </c>
      <c r="M16" s="8">
        <v>28288173.56</v>
      </c>
      <c r="N16" s="9">
        <v>26.92</v>
      </c>
      <c r="O16" s="9">
        <v>5.24</v>
      </c>
      <c r="P16" s="9">
        <v>32.62</v>
      </c>
      <c r="Q16" s="8">
        <v>109012084.58</v>
      </c>
      <c r="R16" s="8">
        <v>22811425.74</v>
      </c>
      <c r="S16" s="8">
        <v>86200658.84</v>
      </c>
      <c r="T16" s="8">
        <v>22468349.88</v>
      </c>
      <c r="U16" s="8">
        <v>104627.87</v>
      </c>
      <c r="V16" s="8">
        <v>22363722.01</v>
      </c>
      <c r="W16" s="9">
        <v>20.61</v>
      </c>
      <c r="X16" s="9">
        <v>0.45</v>
      </c>
      <c r="Y16" s="9">
        <v>25.94</v>
      </c>
      <c r="Z16" s="8">
        <v>509269.08</v>
      </c>
      <c r="AA16" s="8">
        <v>5924451.55</v>
      </c>
    </row>
    <row r="17" spans="1:2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274</v>
      </c>
      <c r="G17" s="53" t="s">
        <v>283</v>
      </c>
      <c r="H17" s="8">
        <v>357460040.6</v>
      </c>
      <c r="I17" s="8">
        <v>39549088.8</v>
      </c>
      <c r="J17" s="8">
        <v>317910951.8</v>
      </c>
      <c r="K17" s="8">
        <v>96355275.71</v>
      </c>
      <c r="L17" s="8">
        <v>722532.92</v>
      </c>
      <c r="M17" s="8">
        <v>95632742.79</v>
      </c>
      <c r="N17" s="9">
        <v>26.95</v>
      </c>
      <c r="O17" s="9">
        <v>1.82</v>
      </c>
      <c r="P17" s="9">
        <v>30.08</v>
      </c>
      <c r="Q17" s="8">
        <v>379915655.5</v>
      </c>
      <c r="R17" s="8">
        <v>57328593</v>
      </c>
      <c r="S17" s="8">
        <v>322587062.5</v>
      </c>
      <c r="T17" s="8">
        <v>81623250.43</v>
      </c>
      <c r="U17" s="8">
        <v>291198.56</v>
      </c>
      <c r="V17" s="8">
        <v>81332051.87</v>
      </c>
      <c r="W17" s="9">
        <v>21.48</v>
      </c>
      <c r="X17" s="9">
        <v>0.5</v>
      </c>
      <c r="Y17" s="9">
        <v>25.21</v>
      </c>
      <c r="Z17" s="8">
        <v>-4676110.7</v>
      </c>
      <c r="AA17" s="8">
        <v>14300690.92</v>
      </c>
    </row>
    <row r="18" spans="1:2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274</v>
      </c>
      <c r="G18" s="53" t="s">
        <v>284</v>
      </c>
      <c r="H18" s="8">
        <v>105442965.77</v>
      </c>
      <c r="I18" s="8">
        <v>25161464.27</v>
      </c>
      <c r="J18" s="8">
        <v>80281501.5</v>
      </c>
      <c r="K18" s="8">
        <v>26952700.48</v>
      </c>
      <c r="L18" s="8">
        <v>1614792.22</v>
      </c>
      <c r="M18" s="8">
        <v>25337908.26</v>
      </c>
      <c r="N18" s="9">
        <v>25.56</v>
      </c>
      <c r="O18" s="9">
        <v>6.41</v>
      </c>
      <c r="P18" s="9">
        <v>31.56</v>
      </c>
      <c r="Q18" s="8">
        <v>111401411.61</v>
      </c>
      <c r="R18" s="8">
        <v>29400625.23</v>
      </c>
      <c r="S18" s="8">
        <v>82000786.38</v>
      </c>
      <c r="T18" s="8">
        <v>20585505.71</v>
      </c>
      <c r="U18" s="8">
        <v>106874.86</v>
      </c>
      <c r="V18" s="8">
        <v>20478630.85</v>
      </c>
      <c r="W18" s="9">
        <v>18.47</v>
      </c>
      <c r="X18" s="9">
        <v>0.36</v>
      </c>
      <c r="Y18" s="9">
        <v>24.97</v>
      </c>
      <c r="Z18" s="8">
        <v>-1719284.88</v>
      </c>
      <c r="AA18" s="8">
        <v>4859277.41</v>
      </c>
    </row>
    <row r="19" spans="1:2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274</v>
      </c>
      <c r="G19" s="53" t="s">
        <v>285</v>
      </c>
      <c r="H19" s="8">
        <v>38131895.37</v>
      </c>
      <c r="I19" s="8">
        <v>14604441.51</v>
      </c>
      <c r="J19" s="8">
        <v>23527453.86</v>
      </c>
      <c r="K19" s="8">
        <v>7917123.65</v>
      </c>
      <c r="L19" s="8">
        <v>1038389.77</v>
      </c>
      <c r="M19" s="8">
        <v>6878733.88</v>
      </c>
      <c r="N19" s="9">
        <v>20.76</v>
      </c>
      <c r="O19" s="9">
        <v>7.11</v>
      </c>
      <c r="P19" s="9">
        <v>29.23</v>
      </c>
      <c r="Q19" s="8">
        <v>39252642.78</v>
      </c>
      <c r="R19" s="8">
        <v>14968143.75</v>
      </c>
      <c r="S19" s="8">
        <v>24284499.03</v>
      </c>
      <c r="T19" s="8">
        <v>7196024.67</v>
      </c>
      <c r="U19" s="8">
        <v>310181.8</v>
      </c>
      <c r="V19" s="8">
        <v>6885842.87</v>
      </c>
      <c r="W19" s="9">
        <v>18.33</v>
      </c>
      <c r="X19" s="9">
        <v>2.07</v>
      </c>
      <c r="Y19" s="9">
        <v>28.35</v>
      </c>
      <c r="Z19" s="8">
        <v>-757045.17</v>
      </c>
      <c r="AA19" s="8">
        <v>-7108.99</v>
      </c>
    </row>
    <row r="20" spans="1:2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274</v>
      </c>
      <c r="G20" s="53" t="s">
        <v>286</v>
      </c>
      <c r="H20" s="8">
        <v>20471764.8</v>
      </c>
      <c r="I20" s="8">
        <v>5865364.52</v>
      </c>
      <c r="J20" s="8">
        <v>14606400.28</v>
      </c>
      <c r="K20" s="8">
        <v>7116119.87</v>
      </c>
      <c r="L20" s="8">
        <v>2496397.72</v>
      </c>
      <c r="M20" s="8">
        <v>4619722.15</v>
      </c>
      <c r="N20" s="9">
        <v>34.76</v>
      </c>
      <c r="O20" s="9">
        <v>42.56</v>
      </c>
      <c r="P20" s="9">
        <v>31.62</v>
      </c>
      <c r="Q20" s="8">
        <v>21506244.69</v>
      </c>
      <c r="R20" s="8">
        <v>6952720.73</v>
      </c>
      <c r="S20" s="8">
        <v>14553523.96</v>
      </c>
      <c r="T20" s="8">
        <v>6892151.37</v>
      </c>
      <c r="U20" s="8">
        <v>3068020.5</v>
      </c>
      <c r="V20" s="8">
        <v>3824130.87</v>
      </c>
      <c r="W20" s="9">
        <v>32.04</v>
      </c>
      <c r="X20" s="9">
        <v>44.12</v>
      </c>
      <c r="Y20" s="9">
        <v>26.27</v>
      </c>
      <c r="Z20" s="8">
        <v>52876.32</v>
      </c>
      <c r="AA20" s="8">
        <v>795591.28</v>
      </c>
    </row>
    <row r="21" spans="1:2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274</v>
      </c>
      <c r="G21" s="53" t="s">
        <v>287</v>
      </c>
      <c r="H21" s="8">
        <v>240283709.84</v>
      </c>
      <c r="I21" s="8">
        <v>43828067.8</v>
      </c>
      <c r="J21" s="8">
        <v>196455642.04</v>
      </c>
      <c r="K21" s="8">
        <v>64496758.87</v>
      </c>
      <c r="L21" s="8">
        <v>4496752.27</v>
      </c>
      <c r="M21" s="8">
        <v>60000006.6</v>
      </c>
      <c r="N21" s="9">
        <v>26.84</v>
      </c>
      <c r="O21" s="9">
        <v>10.25</v>
      </c>
      <c r="P21" s="9">
        <v>30.54</v>
      </c>
      <c r="Q21" s="8">
        <v>249369017.22</v>
      </c>
      <c r="R21" s="8">
        <v>58267015.06</v>
      </c>
      <c r="S21" s="8">
        <v>191102002.16</v>
      </c>
      <c r="T21" s="8">
        <v>52194526.22</v>
      </c>
      <c r="U21" s="8">
        <v>2784082.54</v>
      </c>
      <c r="V21" s="8">
        <v>49410443.68</v>
      </c>
      <c r="W21" s="9">
        <v>20.93</v>
      </c>
      <c r="X21" s="9">
        <v>4.77</v>
      </c>
      <c r="Y21" s="9">
        <v>25.85</v>
      </c>
      <c r="Z21" s="8">
        <v>5353639.88</v>
      </c>
      <c r="AA21" s="8">
        <v>10589562.92</v>
      </c>
    </row>
    <row r="22" spans="1:2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274</v>
      </c>
      <c r="G22" s="53" t="s">
        <v>288</v>
      </c>
      <c r="H22" s="8">
        <v>41888860.89</v>
      </c>
      <c r="I22" s="8">
        <v>18910300</v>
      </c>
      <c r="J22" s="8">
        <v>22978560.89</v>
      </c>
      <c r="K22" s="8">
        <v>10658832.2</v>
      </c>
      <c r="L22" s="8">
        <v>3677054.46</v>
      </c>
      <c r="M22" s="8">
        <v>6981777.74</v>
      </c>
      <c r="N22" s="9">
        <v>25.44</v>
      </c>
      <c r="O22" s="9">
        <v>19.44</v>
      </c>
      <c r="P22" s="9">
        <v>30.38</v>
      </c>
      <c r="Q22" s="8">
        <v>44034860.89</v>
      </c>
      <c r="R22" s="8">
        <v>19907213.89</v>
      </c>
      <c r="S22" s="8">
        <v>24127647</v>
      </c>
      <c r="T22" s="8">
        <v>10327876.73</v>
      </c>
      <c r="U22" s="8">
        <v>4118037.15</v>
      </c>
      <c r="V22" s="8">
        <v>6209839.58</v>
      </c>
      <c r="W22" s="9">
        <v>23.45</v>
      </c>
      <c r="X22" s="9">
        <v>20.68</v>
      </c>
      <c r="Y22" s="9">
        <v>25.73</v>
      </c>
      <c r="Z22" s="8">
        <v>-1149086.11</v>
      </c>
      <c r="AA22" s="8">
        <v>771938.16</v>
      </c>
    </row>
    <row r="23" spans="1:2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274</v>
      </c>
      <c r="G23" s="53" t="s">
        <v>289</v>
      </c>
      <c r="H23" s="8">
        <v>128713970.74</v>
      </c>
      <c r="I23" s="8">
        <v>25260584.64</v>
      </c>
      <c r="J23" s="8">
        <v>103453386.1</v>
      </c>
      <c r="K23" s="8">
        <v>32330818.75</v>
      </c>
      <c r="L23" s="8">
        <v>288677.9</v>
      </c>
      <c r="M23" s="8">
        <v>32042140.85</v>
      </c>
      <c r="N23" s="9">
        <v>25.11</v>
      </c>
      <c r="O23" s="9">
        <v>1.14</v>
      </c>
      <c r="P23" s="9">
        <v>30.97</v>
      </c>
      <c r="Q23" s="8">
        <v>133866981.84</v>
      </c>
      <c r="R23" s="8">
        <v>30461059.86</v>
      </c>
      <c r="S23" s="8">
        <v>103405921.98</v>
      </c>
      <c r="T23" s="8">
        <v>27088961.51</v>
      </c>
      <c r="U23" s="8">
        <v>34660</v>
      </c>
      <c r="V23" s="8">
        <v>27054301.51</v>
      </c>
      <c r="W23" s="9">
        <v>20.23</v>
      </c>
      <c r="X23" s="9">
        <v>0.11</v>
      </c>
      <c r="Y23" s="9">
        <v>26.16</v>
      </c>
      <c r="Z23" s="8">
        <v>47464.12</v>
      </c>
      <c r="AA23" s="8">
        <v>4987839.34</v>
      </c>
    </row>
    <row r="24" spans="1:2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274</v>
      </c>
      <c r="G24" s="53" t="s">
        <v>290</v>
      </c>
      <c r="H24" s="8">
        <v>83292007.95</v>
      </c>
      <c r="I24" s="8">
        <v>16132599</v>
      </c>
      <c r="J24" s="8">
        <v>67159408.95</v>
      </c>
      <c r="K24" s="8">
        <v>20462280.18</v>
      </c>
      <c r="L24" s="8">
        <v>60172.47</v>
      </c>
      <c r="M24" s="8">
        <v>20402107.71</v>
      </c>
      <c r="N24" s="9">
        <v>24.56</v>
      </c>
      <c r="O24" s="9">
        <v>0.37</v>
      </c>
      <c r="P24" s="9">
        <v>30.37</v>
      </c>
      <c r="Q24" s="8">
        <v>87598058.27</v>
      </c>
      <c r="R24" s="8">
        <v>18297112.5</v>
      </c>
      <c r="S24" s="8">
        <v>69300945.77</v>
      </c>
      <c r="T24" s="8">
        <v>17732773.39</v>
      </c>
      <c r="U24" s="8">
        <v>413926.25</v>
      </c>
      <c r="V24" s="8">
        <v>17318847.14</v>
      </c>
      <c r="W24" s="9">
        <v>20.24</v>
      </c>
      <c r="X24" s="9">
        <v>2.26</v>
      </c>
      <c r="Y24" s="9">
        <v>24.99</v>
      </c>
      <c r="Z24" s="8">
        <v>-2141536.82</v>
      </c>
      <c r="AA24" s="8">
        <v>3083260.57</v>
      </c>
    </row>
    <row r="25" spans="1:2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274</v>
      </c>
      <c r="G25" s="53" t="s">
        <v>291</v>
      </c>
      <c r="H25" s="8">
        <v>32090556</v>
      </c>
      <c r="I25" s="8">
        <v>12829228</v>
      </c>
      <c r="J25" s="8">
        <v>19261328</v>
      </c>
      <c r="K25" s="8">
        <v>8730180.45</v>
      </c>
      <c r="L25" s="8">
        <v>2032986.5</v>
      </c>
      <c r="M25" s="8">
        <v>6697193.95</v>
      </c>
      <c r="N25" s="9">
        <v>27.2</v>
      </c>
      <c r="O25" s="9">
        <v>15.84</v>
      </c>
      <c r="P25" s="9">
        <v>34.77</v>
      </c>
      <c r="Q25" s="8">
        <v>38194363.64</v>
      </c>
      <c r="R25" s="8">
        <v>16251501.13</v>
      </c>
      <c r="S25" s="8">
        <v>21942862.51</v>
      </c>
      <c r="T25" s="8">
        <v>6645347.45</v>
      </c>
      <c r="U25" s="8">
        <v>2262171.98</v>
      </c>
      <c r="V25" s="8">
        <v>4383175.47</v>
      </c>
      <c r="W25" s="9">
        <v>17.39</v>
      </c>
      <c r="X25" s="9">
        <v>13.91</v>
      </c>
      <c r="Y25" s="9">
        <v>19.97</v>
      </c>
      <c r="Z25" s="8">
        <v>-2681534.51</v>
      </c>
      <c r="AA25" s="8">
        <v>2314018.48</v>
      </c>
    </row>
    <row r="26" spans="1:2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274</v>
      </c>
      <c r="G26" s="53" t="s">
        <v>292</v>
      </c>
      <c r="H26" s="8">
        <v>34888798.05</v>
      </c>
      <c r="I26" s="8">
        <v>6809797.71</v>
      </c>
      <c r="J26" s="8">
        <v>28079000.34</v>
      </c>
      <c r="K26" s="8">
        <v>12789289.28</v>
      </c>
      <c r="L26" s="8">
        <v>3965105.71</v>
      </c>
      <c r="M26" s="8">
        <v>8824183.57</v>
      </c>
      <c r="N26" s="9">
        <v>36.65</v>
      </c>
      <c r="O26" s="9">
        <v>58.22</v>
      </c>
      <c r="P26" s="9">
        <v>31.42</v>
      </c>
      <c r="Q26" s="8">
        <v>37247895.05</v>
      </c>
      <c r="R26" s="8">
        <v>8810155.83</v>
      </c>
      <c r="S26" s="8">
        <v>28437739.22</v>
      </c>
      <c r="T26" s="8">
        <v>12081978.38</v>
      </c>
      <c r="U26" s="8">
        <v>4403944.64</v>
      </c>
      <c r="V26" s="8">
        <v>7678033.74</v>
      </c>
      <c r="W26" s="9">
        <v>32.43</v>
      </c>
      <c r="X26" s="9">
        <v>49.98</v>
      </c>
      <c r="Y26" s="9">
        <v>26.99</v>
      </c>
      <c r="Z26" s="8">
        <v>-358738.88</v>
      </c>
      <c r="AA26" s="8">
        <v>1146149.83</v>
      </c>
    </row>
    <row r="27" spans="1:2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274</v>
      </c>
      <c r="G27" s="53" t="s">
        <v>292</v>
      </c>
      <c r="H27" s="8">
        <v>30804439.42</v>
      </c>
      <c r="I27" s="8">
        <v>8921465.9</v>
      </c>
      <c r="J27" s="8">
        <v>21882973.52</v>
      </c>
      <c r="K27" s="8">
        <v>7141697.94</v>
      </c>
      <c r="L27" s="8">
        <v>276588.21</v>
      </c>
      <c r="M27" s="8">
        <v>6865109.73</v>
      </c>
      <c r="N27" s="9">
        <v>23.18</v>
      </c>
      <c r="O27" s="9">
        <v>3.1</v>
      </c>
      <c r="P27" s="9">
        <v>31.37</v>
      </c>
      <c r="Q27" s="8">
        <v>35630815.09</v>
      </c>
      <c r="R27" s="8">
        <v>13505591.43</v>
      </c>
      <c r="S27" s="8">
        <v>22125223.66</v>
      </c>
      <c r="T27" s="8">
        <v>5967236.66</v>
      </c>
      <c r="U27" s="8">
        <v>151356.78</v>
      </c>
      <c r="V27" s="8">
        <v>5815879.88</v>
      </c>
      <c r="W27" s="9">
        <v>16.74</v>
      </c>
      <c r="X27" s="9">
        <v>1.12</v>
      </c>
      <c r="Y27" s="9">
        <v>26.28</v>
      </c>
      <c r="Z27" s="8">
        <v>-242250.14</v>
      </c>
      <c r="AA27" s="8">
        <v>1049229.85</v>
      </c>
    </row>
    <row r="28" spans="1:2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274</v>
      </c>
      <c r="G28" s="53" t="s">
        <v>293</v>
      </c>
      <c r="H28" s="8">
        <v>27162323.93</v>
      </c>
      <c r="I28" s="8">
        <v>10298258.07</v>
      </c>
      <c r="J28" s="8">
        <v>16864065.86</v>
      </c>
      <c r="K28" s="8">
        <v>5431464.07</v>
      </c>
      <c r="L28" s="8">
        <v>3827.76</v>
      </c>
      <c r="M28" s="8">
        <v>5427636.31</v>
      </c>
      <c r="N28" s="9">
        <v>19.99</v>
      </c>
      <c r="O28" s="9">
        <v>0.03</v>
      </c>
      <c r="P28" s="9">
        <v>32.18</v>
      </c>
      <c r="Q28" s="8">
        <v>29102711.73</v>
      </c>
      <c r="R28" s="8">
        <v>12988230.31</v>
      </c>
      <c r="S28" s="8">
        <v>16114481.42</v>
      </c>
      <c r="T28" s="8">
        <v>4580523.26</v>
      </c>
      <c r="U28" s="8">
        <v>430976.73</v>
      </c>
      <c r="V28" s="8">
        <v>4149546.53</v>
      </c>
      <c r="W28" s="9">
        <v>15.73</v>
      </c>
      <c r="X28" s="9">
        <v>3.31</v>
      </c>
      <c r="Y28" s="9">
        <v>25.75</v>
      </c>
      <c r="Z28" s="8">
        <v>749584.44</v>
      </c>
      <c r="AA28" s="8">
        <v>1278089.78</v>
      </c>
    </row>
    <row r="29" spans="1:2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274</v>
      </c>
      <c r="G29" s="53" t="s">
        <v>294</v>
      </c>
      <c r="H29" s="8">
        <v>42388752</v>
      </c>
      <c r="I29" s="8">
        <v>23110995</v>
      </c>
      <c r="J29" s="8">
        <v>19277757</v>
      </c>
      <c r="K29" s="8">
        <v>8381285.37</v>
      </c>
      <c r="L29" s="8">
        <v>2191814.8</v>
      </c>
      <c r="M29" s="8">
        <v>6189470.57</v>
      </c>
      <c r="N29" s="9">
        <v>19.77</v>
      </c>
      <c r="O29" s="9">
        <v>9.48</v>
      </c>
      <c r="P29" s="9">
        <v>32.1</v>
      </c>
      <c r="Q29" s="8">
        <v>45087038</v>
      </c>
      <c r="R29" s="8">
        <v>25276268</v>
      </c>
      <c r="S29" s="8">
        <v>19810770</v>
      </c>
      <c r="T29" s="8">
        <v>4985735.42</v>
      </c>
      <c r="U29" s="8">
        <v>523127.02</v>
      </c>
      <c r="V29" s="8">
        <v>4462608.4</v>
      </c>
      <c r="W29" s="9">
        <v>11.05</v>
      </c>
      <c r="X29" s="9">
        <v>2.06</v>
      </c>
      <c r="Y29" s="9">
        <v>22.52</v>
      </c>
      <c r="Z29" s="8">
        <v>-533013</v>
      </c>
      <c r="AA29" s="8">
        <v>1726862.17</v>
      </c>
    </row>
    <row r="30" spans="1:2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274</v>
      </c>
      <c r="G30" s="53" t="s">
        <v>295</v>
      </c>
      <c r="H30" s="8">
        <v>20192570.08</v>
      </c>
      <c r="I30" s="8">
        <v>4434732</v>
      </c>
      <c r="J30" s="8">
        <v>15757838.08</v>
      </c>
      <c r="K30" s="8">
        <v>4907862.45</v>
      </c>
      <c r="L30" s="8">
        <v>7779</v>
      </c>
      <c r="M30" s="8">
        <v>4900083.45</v>
      </c>
      <c r="N30" s="9">
        <v>24.3</v>
      </c>
      <c r="O30" s="9">
        <v>0.17</v>
      </c>
      <c r="P30" s="9">
        <v>31.09</v>
      </c>
      <c r="Q30" s="8">
        <v>22945221.92</v>
      </c>
      <c r="R30" s="8">
        <v>7406101</v>
      </c>
      <c r="S30" s="8">
        <v>15539120.92</v>
      </c>
      <c r="T30" s="8">
        <v>3778514.62</v>
      </c>
      <c r="U30" s="8">
        <v>4920</v>
      </c>
      <c r="V30" s="8">
        <v>3773594.62</v>
      </c>
      <c r="W30" s="9">
        <v>16.46</v>
      </c>
      <c r="X30" s="9">
        <v>0.06</v>
      </c>
      <c r="Y30" s="9">
        <v>24.28</v>
      </c>
      <c r="Z30" s="8">
        <v>218717.16</v>
      </c>
      <c r="AA30" s="8">
        <v>1126488.83</v>
      </c>
    </row>
    <row r="31" spans="1:2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274</v>
      </c>
      <c r="G31" s="53" t="s">
        <v>296</v>
      </c>
      <c r="H31" s="8">
        <v>23818625.67</v>
      </c>
      <c r="I31" s="8">
        <v>8062176</v>
      </c>
      <c r="J31" s="8">
        <v>15756449.67</v>
      </c>
      <c r="K31" s="8">
        <v>5020337.15</v>
      </c>
      <c r="L31" s="8">
        <v>50757.57</v>
      </c>
      <c r="M31" s="8">
        <v>4969579.58</v>
      </c>
      <c r="N31" s="9">
        <v>21.07</v>
      </c>
      <c r="O31" s="9">
        <v>0.62</v>
      </c>
      <c r="P31" s="9">
        <v>31.53</v>
      </c>
      <c r="Q31" s="8">
        <v>28580382.84</v>
      </c>
      <c r="R31" s="8">
        <v>10441932.93</v>
      </c>
      <c r="S31" s="8">
        <v>18138449.91</v>
      </c>
      <c r="T31" s="8">
        <v>4655577.81</v>
      </c>
      <c r="U31" s="8">
        <v>85350.42</v>
      </c>
      <c r="V31" s="8">
        <v>4570227.39</v>
      </c>
      <c r="W31" s="9">
        <v>16.28</v>
      </c>
      <c r="X31" s="9">
        <v>0.81</v>
      </c>
      <c r="Y31" s="9">
        <v>25.19</v>
      </c>
      <c r="Z31" s="8">
        <v>-2382000.24</v>
      </c>
      <c r="AA31" s="8">
        <v>399352.19</v>
      </c>
    </row>
    <row r="32" spans="1:2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274</v>
      </c>
      <c r="G32" s="53" t="s">
        <v>297</v>
      </c>
      <c r="H32" s="8">
        <v>93590579.22</v>
      </c>
      <c r="I32" s="8">
        <v>16559259.47</v>
      </c>
      <c r="J32" s="8">
        <v>77031319.75</v>
      </c>
      <c r="K32" s="8">
        <v>25773268.45</v>
      </c>
      <c r="L32" s="8">
        <v>847538.11</v>
      </c>
      <c r="M32" s="8">
        <v>24925730.34</v>
      </c>
      <c r="N32" s="9">
        <v>27.53</v>
      </c>
      <c r="O32" s="9">
        <v>5.11</v>
      </c>
      <c r="P32" s="9">
        <v>32.35</v>
      </c>
      <c r="Q32" s="8">
        <v>106732983.67</v>
      </c>
      <c r="R32" s="8">
        <v>32274057.74</v>
      </c>
      <c r="S32" s="8">
        <v>74458925.93</v>
      </c>
      <c r="T32" s="8">
        <v>16330534.36</v>
      </c>
      <c r="U32" s="8">
        <v>1748295.16</v>
      </c>
      <c r="V32" s="8">
        <v>14582239.2</v>
      </c>
      <c r="W32" s="9">
        <v>15.3</v>
      </c>
      <c r="X32" s="9">
        <v>5.41</v>
      </c>
      <c r="Y32" s="9">
        <v>19.58</v>
      </c>
      <c r="Z32" s="8">
        <v>2572393.82</v>
      </c>
      <c r="AA32" s="8">
        <v>10343491.14</v>
      </c>
    </row>
    <row r="33" spans="1:2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274</v>
      </c>
      <c r="G33" s="53" t="s">
        <v>298</v>
      </c>
      <c r="H33" s="8">
        <v>21497975.9</v>
      </c>
      <c r="I33" s="8">
        <v>6972364.44</v>
      </c>
      <c r="J33" s="8">
        <v>14525611.46</v>
      </c>
      <c r="K33" s="8">
        <v>5889360.73</v>
      </c>
      <c r="L33" s="8">
        <v>1609370.44</v>
      </c>
      <c r="M33" s="8">
        <v>4279990.29</v>
      </c>
      <c r="N33" s="9">
        <v>27.39</v>
      </c>
      <c r="O33" s="9">
        <v>23.08</v>
      </c>
      <c r="P33" s="9">
        <v>29.46</v>
      </c>
      <c r="Q33" s="8">
        <v>23897975.9</v>
      </c>
      <c r="R33" s="8">
        <v>9629000</v>
      </c>
      <c r="S33" s="8">
        <v>14268975.9</v>
      </c>
      <c r="T33" s="8">
        <v>5682010.92</v>
      </c>
      <c r="U33" s="8">
        <v>2334189.88</v>
      </c>
      <c r="V33" s="8">
        <v>3347821.04</v>
      </c>
      <c r="W33" s="9">
        <v>23.77</v>
      </c>
      <c r="X33" s="9">
        <v>24.24</v>
      </c>
      <c r="Y33" s="9">
        <v>23.46</v>
      </c>
      <c r="Z33" s="8">
        <v>256635.56</v>
      </c>
      <c r="AA33" s="8">
        <v>932169.25</v>
      </c>
    </row>
    <row r="34" spans="1:2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274</v>
      </c>
      <c r="G34" s="53" t="s">
        <v>275</v>
      </c>
      <c r="H34" s="8">
        <v>101859488.33</v>
      </c>
      <c r="I34" s="8">
        <v>23620854.57</v>
      </c>
      <c r="J34" s="8">
        <v>78238633.76</v>
      </c>
      <c r="K34" s="8">
        <v>30008423.6</v>
      </c>
      <c r="L34" s="8">
        <v>4444802.29</v>
      </c>
      <c r="M34" s="8">
        <v>25563621.31</v>
      </c>
      <c r="N34" s="9">
        <v>29.46</v>
      </c>
      <c r="O34" s="9">
        <v>18.81</v>
      </c>
      <c r="P34" s="9">
        <v>32.67</v>
      </c>
      <c r="Q34" s="8">
        <v>113967328.33</v>
      </c>
      <c r="R34" s="8">
        <v>37326357.37</v>
      </c>
      <c r="S34" s="8">
        <v>76640970.96</v>
      </c>
      <c r="T34" s="8">
        <v>27620993.63</v>
      </c>
      <c r="U34" s="8">
        <v>8897850</v>
      </c>
      <c r="V34" s="8">
        <v>18723143.63</v>
      </c>
      <c r="W34" s="9">
        <v>24.23</v>
      </c>
      <c r="X34" s="9">
        <v>23.83</v>
      </c>
      <c r="Y34" s="9">
        <v>24.42</v>
      </c>
      <c r="Z34" s="8">
        <v>1597662.8</v>
      </c>
      <c r="AA34" s="8">
        <v>6840477.68</v>
      </c>
    </row>
    <row r="35" spans="1:2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274</v>
      </c>
      <c r="G35" s="53" t="s">
        <v>299</v>
      </c>
      <c r="H35" s="8">
        <v>43947141.14</v>
      </c>
      <c r="I35" s="8">
        <v>22858930.21</v>
      </c>
      <c r="J35" s="8">
        <v>21088210.93</v>
      </c>
      <c r="K35" s="8">
        <v>8290958.47</v>
      </c>
      <c r="L35" s="8">
        <v>1470704.37</v>
      </c>
      <c r="M35" s="8">
        <v>6820254.1</v>
      </c>
      <c r="N35" s="9">
        <v>18.86</v>
      </c>
      <c r="O35" s="9">
        <v>6.43</v>
      </c>
      <c r="P35" s="9">
        <v>32.34</v>
      </c>
      <c r="Q35" s="8">
        <v>47825998.92</v>
      </c>
      <c r="R35" s="8">
        <v>27105179.14</v>
      </c>
      <c r="S35" s="8">
        <v>20720819.78</v>
      </c>
      <c r="T35" s="8">
        <v>8150029.2</v>
      </c>
      <c r="U35" s="8">
        <v>2636888.65</v>
      </c>
      <c r="V35" s="8">
        <v>5513140.55</v>
      </c>
      <c r="W35" s="9">
        <v>17.04</v>
      </c>
      <c r="X35" s="9">
        <v>9.72</v>
      </c>
      <c r="Y35" s="9">
        <v>26.6</v>
      </c>
      <c r="Z35" s="8">
        <v>367391.15</v>
      </c>
      <c r="AA35" s="8">
        <v>1307113.55</v>
      </c>
    </row>
    <row r="36" spans="1:2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274</v>
      </c>
      <c r="G36" s="53" t="s">
        <v>300</v>
      </c>
      <c r="H36" s="8">
        <v>58048975.39</v>
      </c>
      <c r="I36" s="8">
        <v>25401463</v>
      </c>
      <c r="J36" s="8">
        <v>32647512.39</v>
      </c>
      <c r="K36" s="8">
        <v>13532781.78</v>
      </c>
      <c r="L36" s="8">
        <v>2871468.48</v>
      </c>
      <c r="M36" s="8">
        <v>10661313.3</v>
      </c>
      <c r="N36" s="9">
        <v>23.31</v>
      </c>
      <c r="O36" s="9">
        <v>11.3</v>
      </c>
      <c r="P36" s="9">
        <v>32.65</v>
      </c>
      <c r="Q36" s="8">
        <v>65544080.14</v>
      </c>
      <c r="R36" s="8">
        <v>30751145.67</v>
      </c>
      <c r="S36" s="8">
        <v>34792934.47</v>
      </c>
      <c r="T36" s="8">
        <v>9866335.58</v>
      </c>
      <c r="U36" s="8">
        <v>1570509.18</v>
      </c>
      <c r="V36" s="8">
        <v>8295826.4</v>
      </c>
      <c r="W36" s="9">
        <v>15.05</v>
      </c>
      <c r="X36" s="9">
        <v>5.1</v>
      </c>
      <c r="Y36" s="9">
        <v>23.84</v>
      </c>
      <c r="Z36" s="8">
        <v>-2145422.08</v>
      </c>
      <c r="AA36" s="8">
        <v>2365486.9</v>
      </c>
    </row>
    <row r="37" spans="1:2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274</v>
      </c>
      <c r="G37" s="53" t="s">
        <v>301</v>
      </c>
      <c r="H37" s="8">
        <v>28106810.11</v>
      </c>
      <c r="I37" s="8">
        <v>9217339</v>
      </c>
      <c r="J37" s="8">
        <v>18889471.11</v>
      </c>
      <c r="K37" s="8">
        <v>6110921.72</v>
      </c>
      <c r="L37" s="8">
        <v>0</v>
      </c>
      <c r="M37" s="8">
        <v>6110921.72</v>
      </c>
      <c r="N37" s="9">
        <v>21.74</v>
      </c>
      <c r="O37" s="9">
        <v>0</v>
      </c>
      <c r="P37" s="9">
        <v>32.35</v>
      </c>
      <c r="Q37" s="8">
        <v>31874793</v>
      </c>
      <c r="R37" s="8">
        <v>13145420.02</v>
      </c>
      <c r="S37" s="8">
        <v>18729372.98</v>
      </c>
      <c r="T37" s="8">
        <v>4513436.87</v>
      </c>
      <c r="U37" s="8">
        <v>117200.89</v>
      </c>
      <c r="V37" s="8">
        <v>4396235.98</v>
      </c>
      <c r="W37" s="9">
        <v>14.15</v>
      </c>
      <c r="X37" s="9">
        <v>0.89</v>
      </c>
      <c r="Y37" s="9">
        <v>23.47</v>
      </c>
      <c r="Z37" s="8">
        <v>160098.13</v>
      </c>
      <c r="AA37" s="8">
        <v>1714685.74</v>
      </c>
    </row>
    <row r="38" spans="1:2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274</v>
      </c>
      <c r="G38" s="53" t="s">
        <v>302</v>
      </c>
      <c r="H38" s="8">
        <v>91256058.11</v>
      </c>
      <c r="I38" s="8">
        <v>22318662.66</v>
      </c>
      <c r="J38" s="8">
        <v>68937395.45</v>
      </c>
      <c r="K38" s="8">
        <v>22218154.69</v>
      </c>
      <c r="L38" s="8">
        <v>19331.62</v>
      </c>
      <c r="M38" s="8">
        <v>22198823.07</v>
      </c>
      <c r="N38" s="9">
        <v>24.34</v>
      </c>
      <c r="O38" s="9">
        <v>0.08</v>
      </c>
      <c r="P38" s="9">
        <v>32.2</v>
      </c>
      <c r="Q38" s="8">
        <v>101575058.11</v>
      </c>
      <c r="R38" s="8">
        <v>35292950.6</v>
      </c>
      <c r="S38" s="8">
        <v>66282107.51</v>
      </c>
      <c r="T38" s="8">
        <v>17178618.25</v>
      </c>
      <c r="U38" s="8">
        <v>46283.83</v>
      </c>
      <c r="V38" s="8">
        <v>17132334.42</v>
      </c>
      <c r="W38" s="9">
        <v>16.91</v>
      </c>
      <c r="X38" s="9">
        <v>0.13</v>
      </c>
      <c r="Y38" s="9">
        <v>25.84</v>
      </c>
      <c r="Z38" s="8">
        <v>2655287.94</v>
      </c>
      <c r="AA38" s="8">
        <v>5066488.65</v>
      </c>
    </row>
    <row r="39" spans="1:2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274</v>
      </c>
      <c r="G39" s="53" t="s">
        <v>303</v>
      </c>
      <c r="H39" s="8">
        <v>54650476.81</v>
      </c>
      <c r="I39" s="8">
        <v>18587990.11</v>
      </c>
      <c r="J39" s="8">
        <v>36062486.7</v>
      </c>
      <c r="K39" s="8">
        <v>13681888.26</v>
      </c>
      <c r="L39" s="8">
        <v>2342500</v>
      </c>
      <c r="M39" s="8">
        <v>11339388.26</v>
      </c>
      <c r="N39" s="9">
        <v>25.03</v>
      </c>
      <c r="O39" s="9">
        <v>12.6</v>
      </c>
      <c r="P39" s="9">
        <v>31.44</v>
      </c>
      <c r="Q39" s="8">
        <v>58310476.81</v>
      </c>
      <c r="R39" s="8">
        <v>22004706.89</v>
      </c>
      <c r="S39" s="8">
        <v>36305769.92</v>
      </c>
      <c r="T39" s="8">
        <v>11410788.57</v>
      </c>
      <c r="U39" s="8">
        <v>2509794.19</v>
      </c>
      <c r="V39" s="8">
        <v>8900994.38</v>
      </c>
      <c r="W39" s="9">
        <v>19.56</v>
      </c>
      <c r="X39" s="9">
        <v>11.4</v>
      </c>
      <c r="Y39" s="9">
        <v>24.51</v>
      </c>
      <c r="Z39" s="8">
        <v>-243283.22</v>
      </c>
      <c r="AA39" s="8">
        <v>2438393.88</v>
      </c>
    </row>
    <row r="40" spans="1:2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274</v>
      </c>
      <c r="G40" s="53" t="s">
        <v>304</v>
      </c>
      <c r="H40" s="8">
        <v>31984555.71</v>
      </c>
      <c r="I40" s="8">
        <v>18076741</v>
      </c>
      <c r="J40" s="8">
        <v>13907814.71</v>
      </c>
      <c r="K40" s="8">
        <v>4384607.67</v>
      </c>
      <c r="L40" s="8">
        <v>0</v>
      </c>
      <c r="M40" s="8">
        <v>4384607.67</v>
      </c>
      <c r="N40" s="9">
        <v>13.7</v>
      </c>
      <c r="O40" s="9">
        <v>0</v>
      </c>
      <c r="P40" s="9">
        <v>31.52</v>
      </c>
      <c r="Q40" s="8">
        <v>33726655.71</v>
      </c>
      <c r="R40" s="8">
        <v>20024984.05</v>
      </c>
      <c r="S40" s="8">
        <v>13701671.66</v>
      </c>
      <c r="T40" s="8">
        <v>3865614.5</v>
      </c>
      <c r="U40" s="8">
        <v>283653.56</v>
      </c>
      <c r="V40" s="8">
        <v>3581960.94</v>
      </c>
      <c r="W40" s="9">
        <v>11.46</v>
      </c>
      <c r="X40" s="9">
        <v>1.41</v>
      </c>
      <c r="Y40" s="9">
        <v>26.14</v>
      </c>
      <c r="Z40" s="8">
        <v>206143.05</v>
      </c>
      <c r="AA40" s="8">
        <v>802646.73</v>
      </c>
    </row>
    <row r="41" spans="1:2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274</v>
      </c>
      <c r="G41" s="53" t="s">
        <v>305</v>
      </c>
      <c r="H41" s="8">
        <v>64839756.46</v>
      </c>
      <c r="I41" s="8">
        <v>17871167</v>
      </c>
      <c r="J41" s="8">
        <v>46968589.46</v>
      </c>
      <c r="K41" s="8">
        <v>16742157.11</v>
      </c>
      <c r="L41" s="8">
        <v>0</v>
      </c>
      <c r="M41" s="8">
        <v>16742157.11</v>
      </c>
      <c r="N41" s="9">
        <v>25.82</v>
      </c>
      <c r="O41" s="9">
        <v>0</v>
      </c>
      <c r="P41" s="9">
        <v>35.64</v>
      </c>
      <c r="Q41" s="8">
        <v>75559038.27</v>
      </c>
      <c r="R41" s="8">
        <v>26840652.75</v>
      </c>
      <c r="S41" s="8">
        <v>48718385.52</v>
      </c>
      <c r="T41" s="8">
        <v>15039619.13</v>
      </c>
      <c r="U41" s="8">
        <v>3057119.82</v>
      </c>
      <c r="V41" s="8">
        <v>11982499.31</v>
      </c>
      <c r="W41" s="9">
        <v>19.9</v>
      </c>
      <c r="X41" s="9">
        <v>11.38</v>
      </c>
      <c r="Y41" s="9">
        <v>24.59</v>
      </c>
      <c r="Z41" s="8">
        <v>-1749796.06</v>
      </c>
      <c r="AA41" s="8">
        <v>4759657.8</v>
      </c>
    </row>
    <row r="42" spans="1:27" ht="12.75">
      <c r="A42" s="34">
        <v>6</v>
      </c>
      <c r="B42" s="34">
        <v>13</v>
      </c>
      <c r="C42" s="34">
        <v>1</v>
      </c>
      <c r="D42" s="35">
        <v>2</v>
      </c>
      <c r="E42" s="36"/>
      <c r="F42" s="7" t="s">
        <v>274</v>
      </c>
      <c r="G42" s="53" t="s">
        <v>306</v>
      </c>
      <c r="H42" s="8">
        <v>55529138.99</v>
      </c>
      <c r="I42" s="8">
        <v>33527620.46</v>
      </c>
      <c r="J42" s="8">
        <v>22001518.53</v>
      </c>
      <c r="K42" s="8">
        <v>6668269.87</v>
      </c>
      <c r="L42" s="8">
        <v>229917.41</v>
      </c>
      <c r="M42" s="8">
        <v>6438352.46</v>
      </c>
      <c r="N42" s="9">
        <v>12</v>
      </c>
      <c r="O42" s="9">
        <v>0.68</v>
      </c>
      <c r="P42" s="9">
        <v>29.26</v>
      </c>
      <c r="Q42" s="8">
        <v>59305506.75</v>
      </c>
      <c r="R42" s="8">
        <v>37200916.09</v>
      </c>
      <c r="S42" s="8">
        <v>22104590.66</v>
      </c>
      <c r="T42" s="8">
        <v>5459952.83</v>
      </c>
      <c r="U42" s="8">
        <v>439138.09</v>
      </c>
      <c r="V42" s="8">
        <v>5020814.74</v>
      </c>
      <c r="W42" s="9">
        <v>9.2</v>
      </c>
      <c r="X42" s="9">
        <v>1.18</v>
      </c>
      <c r="Y42" s="9">
        <v>22.71</v>
      </c>
      <c r="Z42" s="8">
        <v>-103072.13</v>
      </c>
      <c r="AA42" s="8">
        <v>1417537.72</v>
      </c>
    </row>
    <row r="43" spans="1:27" ht="12.75">
      <c r="A43" s="34">
        <v>6</v>
      </c>
      <c r="B43" s="34">
        <v>4</v>
      </c>
      <c r="C43" s="34">
        <v>2</v>
      </c>
      <c r="D43" s="35">
        <v>2</v>
      </c>
      <c r="E43" s="36"/>
      <c r="F43" s="7" t="s">
        <v>274</v>
      </c>
      <c r="G43" s="53" t="s">
        <v>307</v>
      </c>
      <c r="H43" s="8">
        <v>33865507.68</v>
      </c>
      <c r="I43" s="8">
        <v>8175375</v>
      </c>
      <c r="J43" s="8">
        <v>25690132.68</v>
      </c>
      <c r="K43" s="8">
        <v>8648405.84</v>
      </c>
      <c r="L43" s="8">
        <v>1463219</v>
      </c>
      <c r="M43" s="8">
        <v>7185186.84</v>
      </c>
      <c r="N43" s="9">
        <v>25.53</v>
      </c>
      <c r="O43" s="9">
        <v>17.89</v>
      </c>
      <c r="P43" s="9">
        <v>27.96</v>
      </c>
      <c r="Q43" s="8">
        <v>37204451.68</v>
      </c>
      <c r="R43" s="8">
        <v>11421637</v>
      </c>
      <c r="S43" s="8">
        <v>25782814.68</v>
      </c>
      <c r="T43" s="8">
        <v>6592675.63</v>
      </c>
      <c r="U43" s="8">
        <v>645446.9</v>
      </c>
      <c r="V43" s="8">
        <v>5947228.73</v>
      </c>
      <c r="W43" s="9">
        <v>17.72</v>
      </c>
      <c r="X43" s="9">
        <v>5.65</v>
      </c>
      <c r="Y43" s="9">
        <v>23.06</v>
      </c>
      <c r="Z43" s="8">
        <v>-92682</v>
      </c>
      <c r="AA43" s="8">
        <v>1237958.11</v>
      </c>
    </row>
    <row r="44" spans="1:27" ht="12.75">
      <c r="A44" s="34">
        <v>6</v>
      </c>
      <c r="B44" s="34">
        <v>3</v>
      </c>
      <c r="C44" s="34">
        <v>4</v>
      </c>
      <c r="D44" s="35">
        <v>2</v>
      </c>
      <c r="E44" s="36"/>
      <c r="F44" s="7" t="s">
        <v>274</v>
      </c>
      <c r="G44" s="53" t="s">
        <v>308</v>
      </c>
      <c r="H44" s="8">
        <v>62330502.69</v>
      </c>
      <c r="I44" s="8">
        <v>24075842.99</v>
      </c>
      <c r="J44" s="8">
        <v>38254659.7</v>
      </c>
      <c r="K44" s="8">
        <v>9592239.25</v>
      </c>
      <c r="L44" s="8">
        <v>35140.49</v>
      </c>
      <c r="M44" s="8">
        <v>9557098.76</v>
      </c>
      <c r="N44" s="9">
        <v>15.38</v>
      </c>
      <c r="O44" s="9">
        <v>0.14</v>
      </c>
      <c r="P44" s="9">
        <v>24.98</v>
      </c>
      <c r="Q44" s="8">
        <v>65040703.89</v>
      </c>
      <c r="R44" s="8">
        <v>26535395.09</v>
      </c>
      <c r="S44" s="8">
        <v>38505308.8</v>
      </c>
      <c r="T44" s="8">
        <v>7644575.28</v>
      </c>
      <c r="U44" s="8">
        <v>229658.81</v>
      </c>
      <c r="V44" s="8">
        <v>7414916.47</v>
      </c>
      <c r="W44" s="9">
        <v>11.75</v>
      </c>
      <c r="X44" s="9">
        <v>0.86</v>
      </c>
      <c r="Y44" s="9">
        <v>19.25</v>
      </c>
      <c r="Z44" s="8">
        <v>-250649.1</v>
      </c>
      <c r="AA44" s="8">
        <v>2142182.29</v>
      </c>
    </row>
    <row r="45" spans="1:27" ht="12.75">
      <c r="A45" s="34">
        <v>6</v>
      </c>
      <c r="B45" s="34">
        <v>1</v>
      </c>
      <c r="C45" s="34">
        <v>4</v>
      </c>
      <c r="D45" s="35">
        <v>2</v>
      </c>
      <c r="E45" s="36"/>
      <c r="F45" s="7" t="s">
        <v>274</v>
      </c>
      <c r="G45" s="53" t="s">
        <v>309</v>
      </c>
      <c r="H45" s="8">
        <v>35024574.11</v>
      </c>
      <c r="I45" s="8">
        <v>4889605.84</v>
      </c>
      <c r="J45" s="8">
        <v>30134968.27</v>
      </c>
      <c r="K45" s="8">
        <v>9657538.36</v>
      </c>
      <c r="L45" s="8">
        <v>8333.34</v>
      </c>
      <c r="M45" s="8">
        <v>9649205.02</v>
      </c>
      <c r="N45" s="9">
        <v>27.57</v>
      </c>
      <c r="O45" s="9">
        <v>0.17</v>
      </c>
      <c r="P45" s="9">
        <v>32.01</v>
      </c>
      <c r="Q45" s="8">
        <v>38703990.72</v>
      </c>
      <c r="R45" s="8">
        <v>9510896.34</v>
      </c>
      <c r="S45" s="8">
        <v>29193094.38</v>
      </c>
      <c r="T45" s="8">
        <v>7549865.68</v>
      </c>
      <c r="U45" s="8">
        <v>962722.45</v>
      </c>
      <c r="V45" s="8">
        <v>6587143.23</v>
      </c>
      <c r="W45" s="9">
        <v>19.5</v>
      </c>
      <c r="X45" s="9">
        <v>10.12</v>
      </c>
      <c r="Y45" s="9">
        <v>22.56</v>
      </c>
      <c r="Z45" s="8">
        <v>941873.89</v>
      </c>
      <c r="AA45" s="8">
        <v>3062061.79</v>
      </c>
    </row>
    <row r="46" spans="1:27" ht="12.75">
      <c r="A46" s="34">
        <v>6</v>
      </c>
      <c r="B46" s="34">
        <v>3</v>
      </c>
      <c r="C46" s="34">
        <v>5</v>
      </c>
      <c r="D46" s="35">
        <v>2</v>
      </c>
      <c r="E46" s="36"/>
      <c r="F46" s="7" t="s">
        <v>274</v>
      </c>
      <c r="G46" s="53" t="s">
        <v>310</v>
      </c>
      <c r="H46" s="8">
        <v>25805796.19</v>
      </c>
      <c r="I46" s="8">
        <v>15002987</v>
      </c>
      <c r="J46" s="8">
        <v>10802809.19</v>
      </c>
      <c r="K46" s="8">
        <v>3589881.72</v>
      </c>
      <c r="L46" s="8">
        <v>1532.8</v>
      </c>
      <c r="M46" s="8">
        <v>3588348.92</v>
      </c>
      <c r="N46" s="9">
        <v>13.91</v>
      </c>
      <c r="O46" s="9">
        <v>0.01</v>
      </c>
      <c r="P46" s="9">
        <v>33.21</v>
      </c>
      <c r="Q46" s="8">
        <v>30254322.72</v>
      </c>
      <c r="R46" s="8">
        <v>17677900.66</v>
      </c>
      <c r="S46" s="8">
        <v>12576422.06</v>
      </c>
      <c r="T46" s="8">
        <v>2766883.81</v>
      </c>
      <c r="U46" s="8">
        <v>27</v>
      </c>
      <c r="V46" s="8">
        <v>2766856.81</v>
      </c>
      <c r="W46" s="9">
        <v>9.14</v>
      </c>
      <c r="X46" s="9">
        <v>0</v>
      </c>
      <c r="Y46" s="9">
        <v>22</v>
      </c>
      <c r="Z46" s="8">
        <v>-1773612.87</v>
      </c>
      <c r="AA46" s="8">
        <v>821492.11</v>
      </c>
    </row>
    <row r="47" spans="1:27" ht="12.75">
      <c r="A47" s="34">
        <v>6</v>
      </c>
      <c r="B47" s="34">
        <v>7</v>
      </c>
      <c r="C47" s="34">
        <v>3</v>
      </c>
      <c r="D47" s="35">
        <v>2</v>
      </c>
      <c r="E47" s="36"/>
      <c r="F47" s="7" t="s">
        <v>274</v>
      </c>
      <c r="G47" s="53" t="s">
        <v>311</v>
      </c>
      <c r="H47" s="8">
        <v>32889084.82</v>
      </c>
      <c r="I47" s="8">
        <v>6922376</v>
      </c>
      <c r="J47" s="8">
        <v>25966708.82</v>
      </c>
      <c r="K47" s="8">
        <v>8204254.14</v>
      </c>
      <c r="L47" s="8">
        <v>9490.4</v>
      </c>
      <c r="M47" s="8">
        <v>8194763.74</v>
      </c>
      <c r="N47" s="9">
        <v>24.94</v>
      </c>
      <c r="O47" s="9">
        <v>0.13</v>
      </c>
      <c r="P47" s="9">
        <v>31.55</v>
      </c>
      <c r="Q47" s="8">
        <v>33216784.82</v>
      </c>
      <c r="R47" s="8">
        <v>8675900</v>
      </c>
      <c r="S47" s="8">
        <v>24540884.82</v>
      </c>
      <c r="T47" s="8">
        <v>6265909.65</v>
      </c>
      <c r="U47" s="8">
        <v>280654.99</v>
      </c>
      <c r="V47" s="8">
        <v>5985254.66</v>
      </c>
      <c r="W47" s="9">
        <v>18.86</v>
      </c>
      <c r="X47" s="9">
        <v>3.23</v>
      </c>
      <c r="Y47" s="9">
        <v>24.38</v>
      </c>
      <c r="Z47" s="8">
        <v>1425824</v>
      </c>
      <c r="AA47" s="8">
        <v>2209509.08</v>
      </c>
    </row>
    <row r="48" spans="1:27" ht="12.75">
      <c r="A48" s="34">
        <v>6</v>
      </c>
      <c r="B48" s="34">
        <v>5</v>
      </c>
      <c r="C48" s="34">
        <v>3</v>
      </c>
      <c r="D48" s="35">
        <v>2</v>
      </c>
      <c r="E48" s="36"/>
      <c r="F48" s="7" t="s">
        <v>274</v>
      </c>
      <c r="G48" s="53" t="s">
        <v>312</v>
      </c>
      <c r="H48" s="8">
        <v>52374736.41</v>
      </c>
      <c r="I48" s="8">
        <v>19835515.92</v>
      </c>
      <c r="J48" s="8">
        <v>32539220.49</v>
      </c>
      <c r="K48" s="8">
        <v>9975409.25</v>
      </c>
      <c r="L48" s="8">
        <v>0</v>
      </c>
      <c r="M48" s="8">
        <v>9975409.25</v>
      </c>
      <c r="N48" s="9">
        <v>19.04</v>
      </c>
      <c r="O48" s="9">
        <v>0</v>
      </c>
      <c r="P48" s="9">
        <v>30.65</v>
      </c>
      <c r="Q48" s="8">
        <v>57750923.41</v>
      </c>
      <c r="R48" s="8">
        <v>28091965.08</v>
      </c>
      <c r="S48" s="8">
        <v>29658958.33</v>
      </c>
      <c r="T48" s="8">
        <v>7510871.91</v>
      </c>
      <c r="U48" s="8">
        <v>77750</v>
      </c>
      <c r="V48" s="8">
        <v>7433121.91</v>
      </c>
      <c r="W48" s="9">
        <v>13</v>
      </c>
      <c r="X48" s="9">
        <v>0.27</v>
      </c>
      <c r="Y48" s="9">
        <v>25.06</v>
      </c>
      <c r="Z48" s="8">
        <v>2880262.16</v>
      </c>
      <c r="AA48" s="8">
        <v>2542287.34</v>
      </c>
    </row>
    <row r="49" spans="1:27" ht="12.75">
      <c r="A49" s="34">
        <v>6</v>
      </c>
      <c r="B49" s="34">
        <v>6</v>
      </c>
      <c r="C49" s="34">
        <v>2</v>
      </c>
      <c r="D49" s="35">
        <v>2</v>
      </c>
      <c r="E49" s="36"/>
      <c r="F49" s="7" t="s">
        <v>274</v>
      </c>
      <c r="G49" s="53" t="s">
        <v>313</v>
      </c>
      <c r="H49" s="8">
        <v>31198876.04</v>
      </c>
      <c r="I49" s="8">
        <v>7651899.41</v>
      </c>
      <c r="J49" s="8">
        <v>23546976.63</v>
      </c>
      <c r="K49" s="8">
        <v>8589678.91</v>
      </c>
      <c r="L49" s="8">
        <v>104338</v>
      </c>
      <c r="M49" s="8">
        <v>8485340.91</v>
      </c>
      <c r="N49" s="9">
        <v>27.53</v>
      </c>
      <c r="O49" s="9">
        <v>1.36</v>
      </c>
      <c r="P49" s="9">
        <v>36.03</v>
      </c>
      <c r="Q49" s="8">
        <v>33360962.53</v>
      </c>
      <c r="R49" s="8">
        <v>9939801.79</v>
      </c>
      <c r="S49" s="8">
        <v>23421160.74</v>
      </c>
      <c r="T49" s="8">
        <v>7038929.73</v>
      </c>
      <c r="U49" s="8">
        <v>193759.9</v>
      </c>
      <c r="V49" s="8">
        <v>6845169.83</v>
      </c>
      <c r="W49" s="9">
        <v>21.09</v>
      </c>
      <c r="X49" s="9">
        <v>1.94</v>
      </c>
      <c r="Y49" s="9">
        <v>29.22</v>
      </c>
      <c r="Z49" s="8">
        <v>125815.89</v>
      </c>
      <c r="AA49" s="8">
        <v>1640171.08</v>
      </c>
    </row>
    <row r="50" spans="1:27" ht="12.75">
      <c r="A50" s="34">
        <v>6</v>
      </c>
      <c r="B50" s="34">
        <v>8</v>
      </c>
      <c r="C50" s="34">
        <v>3</v>
      </c>
      <c r="D50" s="35">
        <v>2</v>
      </c>
      <c r="E50" s="36"/>
      <c r="F50" s="7" t="s">
        <v>274</v>
      </c>
      <c r="G50" s="53" t="s">
        <v>314</v>
      </c>
      <c r="H50" s="8">
        <v>41248959.16</v>
      </c>
      <c r="I50" s="8">
        <v>8156873.06</v>
      </c>
      <c r="J50" s="8">
        <v>33092086.1</v>
      </c>
      <c r="K50" s="8">
        <v>14144090.3</v>
      </c>
      <c r="L50" s="8">
        <v>3923462.06</v>
      </c>
      <c r="M50" s="8">
        <v>10220628.24</v>
      </c>
      <c r="N50" s="9">
        <v>34.28</v>
      </c>
      <c r="O50" s="9">
        <v>48.1</v>
      </c>
      <c r="P50" s="9">
        <v>30.88</v>
      </c>
      <c r="Q50" s="8">
        <v>47984774.82</v>
      </c>
      <c r="R50" s="8">
        <v>16079762.72</v>
      </c>
      <c r="S50" s="8">
        <v>31905012.1</v>
      </c>
      <c r="T50" s="8">
        <v>12703025.34</v>
      </c>
      <c r="U50" s="8">
        <v>4242193.83</v>
      </c>
      <c r="V50" s="8">
        <v>8460831.51</v>
      </c>
      <c r="W50" s="9">
        <v>26.47</v>
      </c>
      <c r="X50" s="9">
        <v>26.38</v>
      </c>
      <c r="Y50" s="9">
        <v>26.51</v>
      </c>
      <c r="Z50" s="8">
        <v>1187074</v>
      </c>
      <c r="AA50" s="8">
        <v>1759796.73</v>
      </c>
    </row>
    <row r="51" spans="1:27" ht="12.75">
      <c r="A51" s="34">
        <v>6</v>
      </c>
      <c r="B51" s="34">
        <v>9</v>
      </c>
      <c r="C51" s="34">
        <v>4</v>
      </c>
      <c r="D51" s="35">
        <v>2</v>
      </c>
      <c r="E51" s="36"/>
      <c r="F51" s="7" t="s">
        <v>274</v>
      </c>
      <c r="G51" s="53" t="s">
        <v>315</v>
      </c>
      <c r="H51" s="8">
        <v>69416866.05</v>
      </c>
      <c r="I51" s="8">
        <v>21464538.66</v>
      </c>
      <c r="J51" s="8">
        <v>47952327.39</v>
      </c>
      <c r="K51" s="8">
        <v>16213854.03</v>
      </c>
      <c r="L51" s="8">
        <v>637690.8</v>
      </c>
      <c r="M51" s="8">
        <v>15576163.23</v>
      </c>
      <c r="N51" s="9">
        <v>23.35</v>
      </c>
      <c r="O51" s="9">
        <v>2.97</v>
      </c>
      <c r="P51" s="9">
        <v>32.48</v>
      </c>
      <c r="Q51" s="8">
        <v>75036727.81</v>
      </c>
      <c r="R51" s="8">
        <v>28778332.23</v>
      </c>
      <c r="S51" s="8">
        <v>46258395.58</v>
      </c>
      <c r="T51" s="8">
        <v>10930898.2</v>
      </c>
      <c r="U51" s="8">
        <v>405862.85</v>
      </c>
      <c r="V51" s="8">
        <v>10525035.35</v>
      </c>
      <c r="W51" s="9">
        <v>14.56</v>
      </c>
      <c r="X51" s="9">
        <v>1.41</v>
      </c>
      <c r="Y51" s="9">
        <v>22.75</v>
      </c>
      <c r="Z51" s="8">
        <v>1693931.81</v>
      </c>
      <c r="AA51" s="8">
        <v>5051127.88</v>
      </c>
    </row>
    <row r="52" spans="1:27" ht="12.75">
      <c r="A52" s="34">
        <v>6</v>
      </c>
      <c r="B52" s="34">
        <v>9</v>
      </c>
      <c r="C52" s="34">
        <v>5</v>
      </c>
      <c r="D52" s="35">
        <v>2</v>
      </c>
      <c r="E52" s="36"/>
      <c r="F52" s="7" t="s">
        <v>274</v>
      </c>
      <c r="G52" s="53" t="s">
        <v>316</v>
      </c>
      <c r="H52" s="8">
        <v>102158489.79</v>
      </c>
      <c r="I52" s="8">
        <v>20187319.64</v>
      </c>
      <c r="J52" s="8">
        <v>81971170.15</v>
      </c>
      <c r="K52" s="8">
        <v>28534338.94</v>
      </c>
      <c r="L52" s="8">
        <v>4403162.54</v>
      </c>
      <c r="M52" s="8">
        <v>24131176.4</v>
      </c>
      <c r="N52" s="9">
        <v>27.93</v>
      </c>
      <c r="O52" s="9">
        <v>21.81</v>
      </c>
      <c r="P52" s="9">
        <v>29.43</v>
      </c>
      <c r="Q52" s="8">
        <v>111065530.79</v>
      </c>
      <c r="R52" s="8">
        <v>35940418.47</v>
      </c>
      <c r="S52" s="8">
        <v>75125112.32</v>
      </c>
      <c r="T52" s="8">
        <v>29316319.12</v>
      </c>
      <c r="U52" s="8">
        <v>11549708.17</v>
      </c>
      <c r="V52" s="8">
        <v>17766610.95</v>
      </c>
      <c r="W52" s="9">
        <v>26.39</v>
      </c>
      <c r="X52" s="9">
        <v>32.13</v>
      </c>
      <c r="Y52" s="9">
        <v>23.64</v>
      </c>
      <c r="Z52" s="8">
        <v>6846057.83</v>
      </c>
      <c r="AA52" s="8">
        <v>6364565.45</v>
      </c>
    </row>
    <row r="53" spans="1:27" ht="12.75">
      <c r="A53" s="34">
        <v>6</v>
      </c>
      <c r="B53" s="34">
        <v>5</v>
      </c>
      <c r="C53" s="34">
        <v>4</v>
      </c>
      <c r="D53" s="35">
        <v>2</v>
      </c>
      <c r="E53" s="36"/>
      <c r="F53" s="7" t="s">
        <v>274</v>
      </c>
      <c r="G53" s="53" t="s">
        <v>317</v>
      </c>
      <c r="H53" s="8">
        <v>49128888.97</v>
      </c>
      <c r="I53" s="8">
        <v>21544972.06</v>
      </c>
      <c r="J53" s="8">
        <v>27583916.91</v>
      </c>
      <c r="K53" s="8">
        <v>15295463.68</v>
      </c>
      <c r="L53" s="8">
        <v>6497407.95</v>
      </c>
      <c r="M53" s="8">
        <v>8798055.73</v>
      </c>
      <c r="N53" s="9">
        <v>31.13</v>
      </c>
      <c r="O53" s="9">
        <v>30.15</v>
      </c>
      <c r="P53" s="9">
        <v>31.89</v>
      </c>
      <c r="Q53" s="8">
        <v>59192509.93</v>
      </c>
      <c r="R53" s="8">
        <v>31864309.23</v>
      </c>
      <c r="S53" s="8">
        <v>27328200.7</v>
      </c>
      <c r="T53" s="8">
        <v>12558366.69</v>
      </c>
      <c r="U53" s="8">
        <v>5927308.35</v>
      </c>
      <c r="V53" s="8">
        <v>6631058.34</v>
      </c>
      <c r="W53" s="9">
        <v>21.21</v>
      </c>
      <c r="X53" s="9">
        <v>18.6</v>
      </c>
      <c r="Y53" s="9">
        <v>24.26</v>
      </c>
      <c r="Z53" s="8">
        <v>255716.21</v>
      </c>
      <c r="AA53" s="8">
        <v>2166997.39</v>
      </c>
    </row>
    <row r="54" spans="1:27" ht="12.75">
      <c r="A54" s="34">
        <v>6</v>
      </c>
      <c r="B54" s="34">
        <v>6</v>
      </c>
      <c r="C54" s="34">
        <v>3</v>
      </c>
      <c r="D54" s="35">
        <v>2</v>
      </c>
      <c r="E54" s="36"/>
      <c r="F54" s="7" t="s">
        <v>274</v>
      </c>
      <c r="G54" s="53" t="s">
        <v>318</v>
      </c>
      <c r="H54" s="8">
        <v>28242781.17</v>
      </c>
      <c r="I54" s="8">
        <v>13048628.44</v>
      </c>
      <c r="J54" s="8">
        <v>15194152.73</v>
      </c>
      <c r="K54" s="8">
        <v>6271216.7</v>
      </c>
      <c r="L54" s="8">
        <v>1636901.31</v>
      </c>
      <c r="M54" s="8">
        <v>4634315.39</v>
      </c>
      <c r="N54" s="9">
        <v>22.2</v>
      </c>
      <c r="O54" s="9">
        <v>12.54</v>
      </c>
      <c r="P54" s="9">
        <v>30.5</v>
      </c>
      <c r="Q54" s="8">
        <v>36042781.17</v>
      </c>
      <c r="R54" s="8">
        <v>20562352.28</v>
      </c>
      <c r="S54" s="8">
        <v>15480428.89</v>
      </c>
      <c r="T54" s="8">
        <v>7847224.91</v>
      </c>
      <c r="U54" s="8">
        <v>3973551.51</v>
      </c>
      <c r="V54" s="8">
        <v>3873673.4</v>
      </c>
      <c r="W54" s="9">
        <v>21.77</v>
      </c>
      <c r="X54" s="9">
        <v>19.32</v>
      </c>
      <c r="Y54" s="9">
        <v>25.02</v>
      </c>
      <c r="Z54" s="8">
        <v>-286276.16</v>
      </c>
      <c r="AA54" s="8">
        <v>760641.99</v>
      </c>
    </row>
    <row r="55" spans="1:27" ht="12.75">
      <c r="A55" s="34">
        <v>6</v>
      </c>
      <c r="B55" s="34">
        <v>7</v>
      </c>
      <c r="C55" s="34">
        <v>4</v>
      </c>
      <c r="D55" s="35">
        <v>2</v>
      </c>
      <c r="E55" s="36"/>
      <c r="F55" s="7" t="s">
        <v>274</v>
      </c>
      <c r="G55" s="53" t="s">
        <v>319</v>
      </c>
      <c r="H55" s="8">
        <v>52683157.53</v>
      </c>
      <c r="I55" s="8">
        <v>10931007.57</v>
      </c>
      <c r="J55" s="8">
        <v>41752149.96</v>
      </c>
      <c r="K55" s="8">
        <v>12673153.45</v>
      </c>
      <c r="L55" s="8">
        <v>439896.11</v>
      </c>
      <c r="M55" s="8">
        <v>12233257.34</v>
      </c>
      <c r="N55" s="9">
        <v>24.05</v>
      </c>
      <c r="O55" s="9">
        <v>4.02</v>
      </c>
      <c r="P55" s="9">
        <v>29.29</v>
      </c>
      <c r="Q55" s="8">
        <v>56863537.53</v>
      </c>
      <c r="R55" s="8">
        <v>17676382.6</v>
      </c>
      <c r="S55" s="8">
        <v>39187154.93</v>
      </c>
      <c r="T55" s="8">
        <v>11969797.29</v>
      </c>
      <c r="U55" s="8">
        <v>158011</v>
      </c>
      <c r="V55" s="8">
        <v>11811786.29</v>
      </c>
      <c r="W55" s="9">
        <v>21.05</v>
      </c>
      <c r="X55" s="9">
        <v>0.89</v>
      </c>
      <c r="Y55" s="9">
        <v>30.14</v>
      </c>
      <c r="Z55" s="8">
        <v>2564995.03</v>
      </c>
      <c r="AA55" s="8">
        <v>421471.05</v>
      </c>
    </row>
    <row r="56" spans="1:27" ht="12.75">
      <c r="A56" s="34">
        <v>6</v>
      </c>
      <c r="B56" s="34">
        <v>20</v>
      </c>
      <c r="C56" s="34">
        <v>2</v>
      </c>
      <c r="D56" s="35">
        <v>2</v>
      </c>
      <c r="E56" s="36"/>
      <c r="F56" s="7" t="s">
        <v>274</v>
      </c>
      <c r="G56" s="53" t="s">
        <v>320</v>
      </c>
      <c r="H56" s="8">
        <v>31103938.16</v>
      </c>
      <c r="I56" s="8">
        <v>13534342.5</v>
      </c>
      <c r="J56" s="8">
        <v>17569595.66</v>
      </c>
      <c r="K56" s="8">
        <v>5640889.94</v>
      </c>
      <c r="L56" s="8">
        <v>32400</v>
      </c>
      <c r="M56" s="8">
        <v>5608489.94</v>
      </c>
      <c r="N56" s="9">
        <v>18.13</v>
      </c>
      <c r="O56" s="9">
        <v>0.23</v>
      </c>
      <c r="P56" s="9">
        <v>31.92</v>
      </c>
      <c r="Q56" s="8">
        <v>32974384.9</v>
      </c>
      <c r="R56" s="8">
        <v>16062251.93</v>
      </c>
      <c r="S56" s="8">
        <v>16912132.97</v>
      </c>
      <c r="T56" s="8">
        <v>4672982.06</v>
      </c>
      <c r="U56" s="8">
        <v>0</v>
      </c>
      <c r="V56" s="8">
        <v>4672982.06</v>
      </c>
      <c r="W56" s="9">
        <v>14.17</v>
      </c>
      <c r="X56" s="9">
        <v>0</v>
      </c>
      <c r="Y56" s="9">
        <v>27.63</v>
      </c>
      <c r="Z56" s="8">
        <v>657462.69</v>
      </c>
      <c r="AA56" s="8">
        <v>935507.88</v>
      </c>
    </row>
    <row r="57" spans="1:27" ht="12.75">
      <c r="A57" s="34">
        <v>6</v>
      </c>
      <c r="B57" s="34">
        <v>19</v>
      </c>
      <c r="C57" s="34">
        <v>2</v>
      </c>
      <c r="D57" s="35">
        <v>2</v>
      </c>
      <c r="E57" s="36"/>
      <c r="F57" s="7" t="s">
        <v>274</v>
      </c>
      <c r="G57" s="53" t="s">
        <v>321</v>
      </c>
      <c r="H57" s="8">
        <v>28537701.78</v>
      </c>
      <c r="I57" s="8">
        <v>13986644</v>
      </c>
      <c r="J57" s="8">
        <v>14551057.78</v>
      </c>
      <c r="K57" s="8">
        <v>4551642.11</v>
      </c>
      <c r="L57" s="8">
        <v>53833.33</v>
      </c>
      <c r="M57" s="8">
        <v>4497808.78</v>
      </c>
      <c r="N57" s="9">
        <v>15.94</v>
      </c>
      <c r="O57" s="9">
        <v>0.38</v>
      </c>
      <c r="P57" s="9">
        <v>30.91</v>
      </c>
      <c r="Q57" s="8">
        <v>32059942.78</v>
      </c>
      <c r="R57" s="8">
        <v>16942786.9</v>
      </c>
      <c r="S57" s="8">
        <v>15117155.88</v>
      </c>
      <c r="T57" s="8">
        <v>3785379.77</v>
      </c>
      <c r="U57" s="8">
        <v>14817.43</v>
      </c>
      <c r="V57" s="8">
        <v>3770562.34</v>
      </c>
      <c r="W57" s="9">
        <v>11.8</v>
      </c>
      <c r="X57" s="9">
        <v>0.08</v>
      </c>
      <c r="Y57" s="9">
        <v>24.94</v>
      </c>
      <c r="Z57" s="8">
        <v>-566098.1</v>
      </c>
      <c r="AA57" s="8">
        <v>727246.44</v>
      </c>
    </row>
    <row r="58" spans="1:27" ht="12.75">
      <c r="A58" s="34">
        <v>6</v>
      </c>
      <c r="B58" s="34">
        <v>19</v>
      </c>
      <c r="C58" s="34">
        <v>3</v>
      </c>
      <c r="D58" s="35">
        <v>2</v>
      </c>
      <c r="E58" s="36"/>
      <c r="F58" s="7" t="s">
        <v>274</v>
      </c>
      <c r="G58" s="53" t="s">
        <v>322</v>
      </c>
      <c r="H58" s="8">
        <v>27844112.95</v>
      </c>
      <c r="I58" s="8">
        <v>10962140</v>
      </c>
      <c r="J58" s="8">
        <v>16881972.95</v>
      </c>
      <c r="K58" s="8">
        <v>5520655.2</v>
      </c>
      <c r="L58" s="8">
        <v>6500</v>
      </c>
      <c r="M58" s="8">
        <v>5514155.2</v>
      </c>
      <c r="N58" s="9">
        <v>19.82</v>
      </c>
      <c r="O58" s="9">
        <v>0.05</v>
      </c>
      <c r="P58" s="9">
        <v>32.66</v>
      </c>
      <c r="Q58" s="8">
        <v>31634546.08</v>
      </c>
      <c r="R58" s="8">
        <v>15036308</v>
      </c>
      <c r="S58" s="8">
        <v>16598238.08</v>
      </c>
      <c r="T58" s="8">
        <v>4368007.84</v>
      </c>
      <c r="U58" s="8">
        <v>2155.8</v>
      </c>
      <c r="V58" s="8">
        <v>4365852.04</v>
      </c>
      <c r="W58" s="9">
        <v>13.8</v>
      </c>
      <c r="X58" s="9">
        <v>0.01</v>
      </c>
      <c r="Y58" s="9">
        <v>26.3</v>
      </c>
      <c r="Z58" s="8">
        <v>283734.87</v>
      </c>
      <c r="AA58" s="8">
        <v>1148303.16</v>
      </c>
    </row>
    <row r="59" spans="1:27" ht="12.75">
      <c r="A59" s="34">
        <v>6</v>
      </c>
      <c r="B59" s="34">
        <v>4</v>
      </c>
      <c r="C59" s="34">
        <v>3</v>
      </c>
      <c r="D59" s="35">
        <v>2</v>
      </c>
      <c r="E59" s="36"/>
      <c r="F59" s="7" t="s">
        <v>274</v>
      </c>
      <c r="G59" s="53" t="s">
        <v>323</v>
      </c>
      <c r="H59" s="8">
        <v>30140339.94</v>
      </c>
      <c r="I59" s="8">
        <v>5677749</v>
      </c>
      <c r="J59" s="8">
        <v>24462590.94</v>
      </c>
      <c r="K59" s="8">
        <v>7808557.69</v>
      </c>
      <c r="L59" s="8">
        <v>101029</v>
      </c>
      <c r="M59" s="8">
        <v>7707528.69</v>
      </c>
      <c r="N59" s="9">
        <v>25.9</v>
      </c>
      <c r="O59" s="9">
        <v>1.77</v>
      </c>
      <c r="P59" s="9">
        <v>31.5</v>
      </c>
      <c r="Q59" s="8">
        <v>31010339.94</v>
      </c>
      <c r="R59" s="8">
        <v>6685397.39</v>
      </c>
      <c r="S59" s="8">
        <v>24324942.55</v>
      </c>
      <c r="T59" s="8">
        <v>6388392.54</v>
      </c>
      <c r="U59" s="8">
        <v>39484.99</v>
      </c>
      <c r="V59" s="8">
        <v>6348907.55</v>
      </c>
      <c r="W59" s="9">
        <v>20.6</v>
      </c>
      <c r="X59" s="9">
        <v>0.59</v>
      </c>
      <c r="Y59" s="9">
        <v>26.1</v>
      </c>
      <c r="Z59" s="8">
        <v>137648.39</v>
      </c>
      <c r="AA59" s="8">
        <v>1358621.14</v>
      </c>
    </row>
    <row r="60" spans="1:27" ht="12.75">
      <c r="A60" s="34">
        <v>6</v>
      </c>
      <c r="B60" s="34">
        <v>4</v>
      </c>
      <c r="C60" s="34">
        <v>4</v>
      </c>
      <c r="D60" s="35">
        <v>2</v>
      </c>
      <c r="E60" s="36"/>
      <c r="F60" s="7" t="s">
        <v>274</v>
      </c>
      <c r="G60" s="53" t="s">
        <v>277</v>
      </c>
      <c r="H60" s="8">
        <v>87725492.56</v>
      </c>
      <c r="I60" s="8">
        <v>34687832.5</v>
      </c>
      <c r="J60" s="8">
        <v>53037660.06</v>
      </c>
      <c r="K60" s="8">
        <v>19872586.88</v>
      </c>
      <c r="L60" s="8">
        <v>4781289.1</v>
      </c>
      <c r="M60" s="8">
        <v>15091297.78</v>
      </c>
      <c r="N60" s="9">
        <v>22.65</v>
      </c>
      <c r="O60" s="9">
        <v>13.78</v>
      </c>
      <c r="P60" s="9">
        <v>28.45</v>
      </c>
      <c r="Q60" s="8">
        <v>104768034.56</v>
      </c>
      <c r="R60" s="8">
        <v>53850914.5</v>
      </c>
      <c r="S60" s="8">
        <v>50917120.06</v>
      </c>
      <c r="T60" s="8">
        <v>17955756.29</v>
      </c>
      <c r="U60" s="8">
        <v>5144292.35</v>
      </c>
      <c r="V60" s="8">
        <v>12811463.94</v>
      </c>
      <c r="W60" s="9">
        <v>17.13</v>
      </c>
      <c r="X60" s="9">
        <v>9.55</v>
      </c>
      <c r="Y60" s="9">
        <v>25.16</v>
      </c>
      <c r="Z60" s="8">
        <v>2120540</v>
      </c>
      <c r="AA60" s="8">
        <v>2279833.84</v>
      </c>
    </row>
    <row r="61" spans="1:27" ht="12.75">
      <c r="A61" s="34">
        <v>6</v>
      </c>
      <c r="B61" s="34">
        <v>9</v>
      </c>
      <c r="C61" s="34">
        <v>6</v>
      </c>
      <c r="D61" s="35">
        <v>2</v>
      </c>
      <c r="E61" s="36"/>
      <c r="F61" s="7" t="s">
        <v>274</v>
      </c>
      <c r="G61" s="53" t="s">
        <v>324</v>
      </c>
      <c r="H61" s="8">
        <v>51449820.84</v>
      </c>
      <c r="I61" s="8">
        <v>10300911.42</v>
      </c>
      <c r="J61" s="8">
        <v>41148909.42</v>
      </c>
      <c r="K61" s="8">
        <v>13012614.01</v>
      </c>
      <c r="L61" s="8">
        <v>204089.99</v>
      </c>
      <c r="M61" s="8">
        <v>12808524.02</v>
      </c>
      <c r="N61" s="9">
        <v>25.29</v>
      </c>
      <c r="O61" s="9">
        <v>1.98</v>
      </c>
      <c r="P61" s="9">
        <v>31.12</v>
      </c>
      <c r="Q61" s="8">
        <v>63041743.38</v>
      </c>
      <c r="R61" s="8">
        <v>25176957.6</v>
      </c>
      <c r="S61" s="8">
        <v>37864785.78</v>
      </c>
      <c r="T61" s="8">
        <v>14177151.76</v>
      </c>
      <c r="U61" s="8">
        <v>4798530.74</v>
      </c>
      <c r="V61" s="8">
        <v>9378621.02</v>
      </c>
      <c r="W61" s="9">
        <v>22.48</v>
      </c>
      <c r="X61" s="9">
        <v>19.05</v>
      </c>
      <c r="Y61" s="9">
        <v>24.76</v>
      </c>
      <c r="Z61" s="8">
        <v>3284123.64</v>
      </c>
      <c r="AA61" s="8">
        <v>3429903</v>
      </c>
    </row>
    <row r="62" spans="1:27" ht="12.75">
      <c r="A62" s="34">
        <v>6</v>
      </c>
      <c r="B62" s="34">
        <v>13</v>
      </c>
      <c r="C62" s="34">
        <v>2</v>
      </c>
      <c r="D62" s="35">
        <v>2</v>
      </c>
      <c r="E62" s="36"/>
      <c r="F62" s="7" t="s">
        <v>274</v>
      </c>
      <c r="G62" s="53" t="s">
        <v>325</v>
      </c>
      <c r="H62" s="8">
        <v>36820602.84</v>
      </c>
      <c r="I62" s="8">
        <v>16498202.96</v>
      </c>
      <c r="J62" s="8">
        <v>20322399.88</v>
      </c>
      <c r="K62" s="8">
        <v>6252212.66</v>
      </c>
      <c r="L62" s="8">
        <v>31847.49</v>
      </c>
      <c r="M62" s="8">
        <v>6220365.17</v>
      </c>
      <c r="N62" s="9">
        <v>16.98</v>
      </c>
      <c r="O62" s="9">
        <v>0.19</v>
      </c>
      <c r="P62" s="9">
        <v>30.6</v>
      </c>
      <c r="Q62" s="8">
        <v>40304623.23</v>
      </c>
      <c r="R62" s="8">
        <v>20581342.73</v>
      </c>
      <c r="S62" s="8">
        <v>19723280.5</v>
      </c>
      <c r="T62" s="8">
        <v>5790884.6</v>
      </c>
      <c r="U62" s="8">
        <v>998161.46</v>
      </c>
      <c r="V62" s="8">
        <v>4792723.14</v>
      </c>
      <c r="W62" s="9">
        <v>14.36</v>
      </c>
      <c r="X62" s="9">
        <v>4.84</v>
      </c>
      <c r="Y62" s="9">
        <v>24.29</v>
      </c>
      <c r="Z62" s="8">
        <v>599119.38</v>
      </c>
      <c r="AA62" s="8">
        <v>1427642.03</v>
      </c>
    </row>
    <row r="63" spans="1:27" ht="12.75">
      <c r="A63" s="34">
        <v>6</v>
      </c>
      <c r="B63" s="34">
        <v>14</v>
      </c>
      <c r="C63" s="34">
        <v>3</v>
      </c>
      <c r="D63" s="35">
        <v>2</v>
      </c>
      <c r="E63" s="36"/>
      <c r="F63" s="7" t="s">
        <v>274</v>
      </c>
      <c r="G63" s="53" t="s">
        <v>326</v>
      </c>
      <c r="H63" s="8">
        <v>32264325.52</v>
      </c>
      <c r="I63" s="8">
        <v>14221775.38</v>
      </c>
      <c r="J63" s="8">
        <v>18042550.14</v>
      </c>
      <c r="K63" s="8">
        <v>5747222.03</v>
      </c>
      <c r="L63" s="8">
        <v>397.1</v>
      </c>
      <c r="M63" s="8">
        <v>5746824.93</v>
      </c>
      <c r="N63" s="9">
        <v>17.81</v>
      </c>
      <c r="O63" s="9">
        <v>0</v>
      </c>
      <c r="P63" s="9">
        <v>31.85</v>
      </c>
      <c r="Q63" s="8">
        <v>35224142</v>
      </c>
      <c r="R63" s="8">
        <v>17063129.07</v>
      </c>
      <c r="S63" s="8">
        <v>18161012.93</v>
      </c>
      <c r="T63" s="8">
        <v>5496290.07</v>
      </c>
      <c r="U63" s="8">
        <v>1390405.54</v>
      </c>
      <c r="V63" s="8">
        <v>4105884.53</v>
      </c>
      <c r="W63" s="9">
        <v>15.6</v>
      </c>
      <c r="X63" s="9">
        <v>8.14</v>
      </c>
      <c r="Y63" s="9">
        <v>22.6</v>
      </c>
      <c r="Z63" s="8">
        <v>-118462.79</v>
      </c>
      <c r="AA63" s="8">
        <v>1640940.4</v>
      </c>
    </row>
    <row r="64" spans="1:27" ht="12.75">
      <c r="A64" s="34">
        <v>6</v>
      </c>
      <c r="B64" s="34">
        <v>1</v>
      </c>
      <c r="C64" s="34">
        <v>5</v>
      </c>
      <c r="D64" s="35">
        <v>2</v>
      </c>
      <c r="E64" s="36"/>
      <c r="F64" s="7" t="s">
        <v>274</v>
      </c>
      <c r="G64" s="53" t="s">
        <v>327</v>
      </c>
      <c r="H64" s="8">
        <v>42404810.66</v>
      </c>
      <c r="I64" s="8">
        <v>14523429</v>
      </c>
      <c r="J64" s="8">
        <v>27881381.66</v>
      </c>
      <c r="K64" s="8">
        <v>8886088.24</v>
      </c>
      <c r="L64" s="8">
        <v>501682.72</v>
      </c>
      <c r="M64" s="8">
        <v>8384405.52</v>
      </c>
      <c r="N64" s="9">
        <v>20.95</v>
      </c>
      <c r="O64" s="9">
        <v>3.45</v>
      </c>
      <c r="P64" s="9">
        <v>30.07</v>
      </c>
      <c r="Q64" s="8">
        <v>47335009.91</v>
      </c>
      <c r="R64" s="8">
        <v>19695658.25</v>
      </c>
      <c r="S64" s="8">
        <v>27639351.66</v>
      </c>
      <c r="T64" s="8">
        <v>8701706.82</v>
      </c>
      <c r="U64" s="8">
        <v>1518136.36</v>
      </c>
      <c r="V64" s="8">
        <v>7183570.46</v>
      </c>
      <c r="W64" s="9">
        <v>18.38</v>
      </c>
      <c r="X64" s="9">
        <v>7.7</v>
      </c>
      <c r="Y64" s="9">
        <v>25.99</v>
      </c>
      <c r="Z64" s="8">
        <v>242030</v>
      </c>
      <c r="AA64" s="8">
        <v>1200835.06</v>
      </c>
    </row>
    <row r="65" spans="1:27" ht="12.75">
      <c r="A65" s="34">
        <v>6</v>
      </c>
      <c r="B65" s="34">
        <v>18</v>
      </c>
      <c r="C65" s="34">
        <v>3</v>
      </c>
      <c r="D65" s="35">
        <v>2</v>
      </c>
      <c r="E65" s="36"/>
      <c r="F65" s="7" t="s">
        <v>274</v>
      </c>
      <c r="G65" s="53" t="s">
        <v>328</v>
      </c>
      <c r="H65" s="8">
        <v>27917380.94</v>
      </c>
      <c r="I65" s="8">
        <v>12739722.48</v>
      </c>
      <c r="J65" s="8">
        <v>15177658.46</v>
      </c>
      <c r="K65" s="8">
        <v>4613203.08</v>
      </c>
      <c r="L65" s="8">
        <v>0</v>
      </c>
      <c r="M65" s="8">
        <v>4613203.08</v>
      </c>
      <c r="N65" s="9">
        <v>16.52</v>
      </c>
      <c r="O65" s="9">
        <v>0</v>
      </c>
      <c r="P65" s="9">
        <v>30.39</v>
      </c>
      <c r="Q65" s="8">
        <v>31999580.94</v>
      </c>
      <c r="R65" s="8">
        <v>16448000</v>
      </c>
      <c r="S65" s="8">
        <v>15551580.94</v>
      </c>
      <c r="T65" s="8">
        <v>4044715.59</v>
      </c>
      <c r="U65" s="8">
        <v>149762.65</v>
      </c>
      <c r="V65" s="8">
        <v>3894952.94</v>
      </c>
      <c r="W65" s="9">
        <v>12.63</v>
      </c>
      <c r="X65" s="9">
        <v>0.91</v>
      </c>
      <c r="Y65" s="9">
        <v>25.04</v>
      </c>
      <c r="Z65" s="8">
        <v>-373922.48</v>
      </c>
      <c r="AA65" s="8">
        <v>718250.14</v>
      </c>
    </row>
    <row r="66" spans="1:27" ht="12.75">
      <c r="A66" s="34">
        <v>6</v>
      </c>
      <c r="B66" s="34">
        <v>9</v>
      </c>
      <c r="C66" s="34">
        <v>7</v>
      </c>
      <c r="D66" s="35">
        <v>2</v>
      </c>
      <c r="E66" s="36"/>
      <c r="F66" s="7" t="s">
        <v>274</v>
      </c>
      <c r="G66" s="53" t="s">
        <v>329</v>
      </c>
      <c r="H66" s="8">
        <v>100021876.36</v>
      </c>
      <c r="I66" s="8">
        <v>21839343</v>
      </c>
      <c r="J66" s="8">
        <v>78182533.36</v>
      </c>
      <c r="K66" s="8">
        <v>28239898.68</v>
      </c>
      <c r="L66" s="8">
        <v>3039839.51</v>
      </c>
      <c r="M66" s="8">
        <v>25200059.17</v>
      </c>
      <c r="N66" s="9">
        <v>28.23</v>
      </c>
      <c r="O66" s="9">
        <v>13.91</v>
      </c>
      <c r="P66" s="9">
        <v>32.23</v>
      </c>
      <c r="Q66" s="8">
        <v>107740022.64</v>
      </c>
      <c r="R66" s="8">
        <v>34120549.39</v>
      </c>
      <c r="S66" s="8">
        <v>73619473.25</v>
      </c>
      <c r="T66" s="8">
        <v>19467367.49</v>
      </c>
      <c r="U66" s="8">
        <v>2301285.44</v>
      </c>
      <c r="V66" s="8">
        <v>17166082.05</v>
      </c>
      <c r="W66" s="9">
        <v>18.06</v>
      </c>
      <c r="X66" s="9">
        <v>6.74</v>
      </c>
      <c r="Y66" s="9">
        <v>23.31</v>
      </c>
      <c r="Z66" s="8">
        <v>4563060.11</v>
      </c>
      <c r="AA66" s="8">
        <v>8033977.12</v>
      </c>
    </row>
    <row r="67" spans="1:27" ht="12.75">
      <c r="A67" s="34">
        <v>6</v>
      </c>
      <c r="B67" s="34">
        <v>8</v>
      </c>
      <c r="C67" s="34">
        <v>4</v>
      </c>
      <c r="D67" s="35">
        <v>2</v>
      </c>
      <c r="E67" s="36"/>
      <c r="F67" s="7" t="s">
        <v>274</v>
      </c>
      <c r="G67" s="53" t="s">
        <v>330</v>
      </c>
      <c r="H67" s="8">
        <v>20788918</v>
      </c>
      <c r="I67" s="8">
        <v>8204103.68</v>
      </c>
      <c r="J67" s="8">
        <v>12584814.32</v>
      </c>
      <c r="K67" s="8">
        <v>3873059.13</v>
      </c>
      <c r="L67" s="8">
        <v>13594.95</v>
      </c>
      <c r="M67" s="8">
        <v>3859464.18</v>
      </c>
      <c r="N67" s="9">
        <v>18.63</v>
      </c>
      <c r="O67" s="9">
        <v>0.16</v>
      </c>
      <c r="P67" s="9">
        <v>30.66</v>
      </c>
      <c r="Q67" s="8">
        <v>25682386.26</v>
      </c>
      <c r="R67" s="8">
        <v>11472129.79</v>
      </c>
      <c r="S67" s="8">
        <v>14210256.47</v>
      </c>
      <c r="T67" s="8">
        <v>3188282.53</v>
      </c>
      <c r="U67" s="8">
        <v>161649.44</v>
      </c>
      <c r="V67" s="8">
        <v>3026633.09</v>
      </c>
      <c r="W67" s="9">
        <v>12.41</v>
      </c>
      <c r="X67" s="9">
        <v>1.4</v>
      </c>
      <c r="Y67" s="9">
        <v>21.29</v>
      </c>
      <c r="Z67" s="8">
        <v>-1625442.15</v>
      </c>
      <c r="AA67" s="8">
        <v>832831.09</v>
      </c>
    </row>
    <row r="68" spans="1:27" ht="12.75">
      <c r="A68" s="34">
        <v>6</v>
      </c>
      <c r="B68" s="34">
        <v>3</v>
      </c>
      <c r="C68" s="34">
        <v>6</v>
      </c>
      <c r="D68" s="35">
        <v>2</v>
      </c>
      <c r="E68" s="36"/>
      <c r="F68" s="7" t="s">
        <v>274</v>
      </c>
      <c r="G68" s="53" t="s">
        <v>331</v>
      </c>
      <c r="H68" s="8">
        <v>38617945.6</v>
      </c>
      <c r="I68" s="8">
        <v>14640462.24</v>
      </c>
      <c r="J68" s="8">
        <v>23977483.36</v>
      </c>
      <c r="K68" s="8">
        <v>7290687.29</v>
      </c>
      <c r="L68" s="8">
        <v>27.21</v>
      </c>
      <c r="M68" s="8">
        <v>7290660.08</v>
      </c>
      <c r="N68" s="9">
        <v>18.87</v>
      </c>
      <c r="O68" s="9">
        <v>0</v>
      </c>
      <c r="P68" s="9">
        <v>30.4</v>
      </c>
      <c r="Q68" s="8">
        <v>36542859.82</v>
      </c>
      <c r="R68" s="8">
        <v>15274762.77</v>
      </c>
      <c r="S68" s="8">
        <v>21268097.05</v>
      </c>
      <c r="T68" s="8">
        <v>5444193.24</v>
      </c>
      <c r="U68" s="8">
        <v>215867.63</v>
      </c>
      <c r="V68" s="8">
        <v>5228325.61</v>
      </c>
      <c r="W68" s="9">
        <v>14.89</v>
      </c>
      <c r="X68" s="9">
        <v>1.41</v>
      </c>
      <c r="Y68" s="9">
        <v>24.58</v>
      </c>
      <c r="Z68" s="8">
        <v>2709386.31</v>
      </c>
      <c r="AA68" s="8">
        <v>2062334.47</v>
      </c>
    </row>
    <row r="69" spans="1:27" ht="12.75">
      <c r="A69" s="34">
        <v>6</v>
      </c>
      <c r="B69" s="34">
        <v>12</v>
      </c>
      <c r="C69" s="34">
        <v>3</v>
      </c>
      <c r="D69" s="35">
        <v>2</v>
      </c>
      <c r="E69" s="36"/>
      <c r="F69" s="7" t="s">
        <v>274</v>
      </c>
      <c r="G69" s="53" t="s">
        <v>332</v>
      </c>
      <c r="H69" s="8">
        <v>39630850.43</v>
      </c>
      <c r="I69" s="8">
        <v>10254379.95</v>
      </c>
      <c r="J69" s="8">
        <v>29376470.48</v>
      </c>
      <c r="K69" s="8">
        <v>9361482.83</v>
      </c>
      <c r="L69" s="8">
        <v>639893</v>
      </c>
      <c r="M69" s="8">
        <v>8721589.83</v>
      </c>
      <c r="N69" s="9">
        <v>23.62</v>
      </c>
      <c r="O69" s="9">
        <v>6.24</v>
      </c>
      <c r="P69" s="9">
        <v>29.68</v>
      </c>
      <c r="Q69" s="8">
        <v>43770180.54</v>
      </c>
      <c r="R69" s="8">
        <v>15407129.97</v>
      </c>
      <c r="S69" s="8">
        <v>28363050.57</v>
      </c>
      <c r="T69" s="8">
        <v>7618178.96</v>
      </c>
      <c r="U69" s="8">
        <v>298537.13</v>
      </c>
      <c r="V69" s="8">
        <v>7319641.83</v>
      </c>
      <c r="W69" s="9">
        <v>17.4</v>
      </c>
      <c r="X69" s="9">
        <v>1.93</v>
      </c>
      <c r="Y69" s="9">
        <v>25.8</v>
      </c>
      <c r="Z69" s="8">
        <v>1013419.91</v>
      </c>
      <c r="AA69" s="8">
        <v>1401948</v>
      </c>
    </row>
    <row r="70" spans="1:27" ht="12.75">
      <c r="A70" s="34">
        <v>6</v>
      </c>
      <c r="B70" s="34">
        <v>15</v>
      </c>
      <c r="C70" s="34">
        <v>4</v>
      </c>
      <c r="D70" s="35">
        <v>2</v>
      </c>
      <c r="E70" s="36"/>
      <c r="F70" s="7" t="s">
        <v>274</v>
      </c>
      <c r="G70" s="53" t="s">
        <v>333</v>
      </c>
      <c r="H70" s="8">
        <v>55251906.94</v>
      </c>
      <c r="I70" s="8">
        <v>15915141.89</v>
      </c>
      <c r="J70" s="8">
        <v>39336765.05</v>
      </c>
      <c r="K70" s="8">
        <v>13727748.61</v>
      </c>
      <c r="L70" s="8">
        <v>852574</v>
      </c>
      <c r="M70" s="8">
        <v>12875174.61</v>
      </c>
      <c r="N70" s="9">
        <v>24.84</v>
      </c>
      <c r="O70" s="9">
        <v>5.35</v>
      </c>
      <c r="P70" s="9">
        <v>32.73</v>
      </c>
      <c r="Q70" s="8">
        <v>62731708</v>
      </c>
      <c r="R70" s="8">
        <v>27463019.73</v>
      </c>
      <c r="S70" s="8">
        <v>35268688.27</v>
      </c>
      <c r="T70" s="8">
        <v>10764073.27</v>
      </c>
      <c r="U70" s="8">
        <v>531370.9</v>
      </c>
      <c r="V70" s="8">
        <v>10232702.37</v>
      </c>
      <c r="W70" s="9">
        <v>17.15</v>
      </c>
      <c r="X70" s="9">
        <v>1.93</v>
      </c>
      <c r="Y70" s="9">
        <v>29.01</v>
      </c>
      <c r="Z70" s="8">
        <v>4068076.78</v>
      </c>
      <c r="AA70" s="8">
        <v>2642472.24</v>
      </c>
    </row>
    <row r="71" spans="1:27" ht="12.75">
      <c r="A71" s="34">
        <v>6</v>
      </c>
      <c r="B71" s="34">
        <v>16</v>
      </c>
      <c r="C71" s="34">
        <v>2</v>
      </c>
      <c r="D71" s="35">
        <v>2</v>
      </c>
      <c r="E71" s="36"/>
      <c r="F71" s="7" t="s">
        <v>274</v>
      </c>
      <c r="G71" s="53" t="s">
        <v>334</v>
      </c>
      <c r="H71" s="8">
        <v>57985741.94</v>
      </c>
      <c r="I71" s="8">
        <v>18645852</v>
      </c>
      <c r="J71" s="8">
        <v>39339889.94</v>
      </c>
      <c r="K71" s="8">
        <v>12127203.77</v>
      </c>
      <c r="L71" s="8">
        <v>77144</v>
      </c>
      <c r="M71" s="8">
        <v>12050059.77</v>
      </c>
      <c r="N71" s="9">
        <v>20.91</v>
      </c>
      <c r="O71" s="9">
        <v>0.41</v>
      </c>
      <c r="P71" s="9">
        <v>30.63</v>
      </c>
      <c r="Q71" s="8">
        <v>60666164.94</v>
      </c>
      <c r="R71" s="8">
        <v>23371214</v>
      </c>
      <c r="S71" s="8">
        <v>37294950.94</v>
      </c>
      <c r="T71" s="8">
        <v>9054227.46</v>
      </c>
      <c r="U71" s="8">
        <v>220469.3</v>
      </c>
      <c r="V71" s="8">
        <v>8833758.16</v>
      </c>
      <c r="W71" s="9">
        <v>14.92</v>
      </c>
      <c r="X71" s="9">
        <v>0.94</v>
      </c>
      <c r="Y71" s="9">
        <v>23.68</v>
      </c>
      <c r="Z71" s="8">
        <v>2044939</v>
      </c>
      <c r="AA71" s="8">
        <v>3216301.61</v>
      </c>
    </row>
    <row r="72" spans="1:27" ht="12.75">
      <c r="A72" s="34">
        <v>6</v>
      </c>
      <c r="B72" s="34">
        <v>1</v>
      </c>
      <c r="C72" s="34">
        <v>6</v>
      </c>
      <c r="D72" s="35">
        <v>2</v>
      </c>
      <c r="E72" s="36"/>
      <c r="F72" s="7" t="s">
        <v>274</v>
      </c>
      <c r="G72" s="53" t="s">
        <v>335</v>
      </c>
      <c r="H72" s="8">
        <v>43366074.27</v>
      </c>
      <c r="I72" s="8">
        <v>25660435.03</v>
      </c>
      <c r="J72" s="8">
        <v>17705639.24</v>
      </c>
      <c r="K72" s="8">
        <v>5602359.37</v>
      </c>
      <c r="L72" s="8">
        <v>29337.44</v>
      </c>
      <c r="M72" s="8">
        <v>5573021.93</v>
      </c>
      <c r="N72" s="9">
        <v>12.91</v>
      </c>
      <c r="O72" s="9">
        <v>0.11</v>
      </c>
      <c r="P72" s="9">
        <v>31.47</v>
      </c>
      <c r="Q72" s="8">
        <v>47790926.6</v>
      </c>
      <c r="R72" s="8">
        <v>27384410.35</v>
      </c>
      <c r="S72" s="8">
        <v>20406516.25</v>
      </c>
      <c r="T72" s="8">
        <v>5741947.23</v>
      </c>
      <c r="U72" s="8">
        <v>687421.47</v>
      </c>
      <c r="V72" s="8">
        <v>5054525.76</v>
      </c>
      <c r="W72" s="9">
        <v>12.01</v>
      </c>
      <c r="X72" s="9">
        <v>2.51</v>
      </c>
      <c r="Y72" s="9">
        <v>24.76</v>
      </c>
      <c r="Z72" s="8">
        <v>-2700877.01</v>
      </c>
      <c r="AA72" s="8">
        <v>518496.17</v>
      </c>
    </row>
    <row r="73" spans="1:27" ht="12.75">
      <c r="A73" s="34">
        <v>6</v>
      </c>
      <c r="B73" s="34">
        <v>15</v>
      </c>
      <c r="C73" s="34">
        <v>5</v>
      </c>
      <c r="D73" s="35">
        <v>2</v>
      </c>
      <c r="E73" s="36"/>
      <c r="F73" s="7" t="s">
        <v>274</v>
      </c>
      <c r="G73" s="53" t="s">
        <v>336</v>
      </c>
      <c r="H73" s="8">
        <v>34085639.77</v>
      </c>
      <c r="I73" s="8">
        <v>10614063.06</v>
      </c>
      <c r="J73" s="8">
        <v>23471576.71</v>
      </c>
      <c r="K73" s="8">
        <v>8296231.56</v>
      </c>
      <c r="L73" s="8">
        <v>901107.48</v>
      </c>
      <c r="M73" s="8">
        <v>7395124.08</v>
      </c>
      <c r="N73" s="9">
        <v>24.33</v>
      </c>
      <c r="O73" s="9">
        <v>8.48</v>
      </c>
      <c r="P73" s="9">
        <v>31.5</v>
      </c>
      <c r="Q73" s="8">
        <v>35688373.77</v>
      </c>
      <c r="R73" s="8">
        <v>14188865.06</v>
      </c>
      <c r="S73" s="8">
        <v>21499508.71</v>
      </c>
      <c r="T73" s="8">
        <v>6248195.64</v>
      </c>
      <c r="U73" s="8">
        <v>34356.78</v>
      </c>
      <c r="V73" s="8">
        <v>6213838.86</v>
      </c>
      <c r="W73" s="9">
        <v>17.5</v>
      </c>
      <c r="X73" s="9">
        <v>0.24</v>
      </c>
      <c r="Y73" s="9">
        <v>28.9</v>
      </c>
      <c r="Z73" s="8">
        <v>1972068</v>
      </c>
      <c r="AA73" s="8">
        <v>1181285.22</v>
      </c>
    </row>
    <row r="74" spans="1:27" ht="12.75">
      <c r="A74" s="34">
        <v>6</v>
      </c>
      <c r="B74" s="34">
        <v>20</v>
      </c>
      <c r="C74" s="34">
        <v>3</v>
      </c>
      <c r="D74" s="35">
        <v>2</v>
      </c>
      <c r="E74" s="36"/>
      <c r="F74" s="7" t="s">
        <v>274</v>
      </c>
      <c r="G74" s="53" t="s">
        <v>337</v>
      </c>
      <c r="H74" s="8">
        <v>32615851.4</v>
      </c>
      <c r="I74" s="8">
        <v>10271121.33</v>
      </c>
      <c r="J74" s="8">
        <v>22344730.07</v>
      </c>
      <c r="K74" s="8">
        <v>6709399.64</v>
      </c>
      <c r="L74" s="8">
        <v>10590</v>
      </c>
      <c r="M74" s="8">
        <v>6698809.64</v>
      </c>
      <c r="N74" s="9">
        <v>20.57</v>
      </c>
      <c r="O74" s="9">
        <v>0.1</v>
      </c>
      <c r="P74" s="9">
        <v>29.97</v>
      </c>
      <c r="Q74" s="8">
        <v>38452733.68</v>
      </c>
      <c r="R74" s="8">
        <v>13880049.39</v>
      </c>
      <c r="S74" s="8">
        <v>24572684.29</v>
      </c>
      <c r="T74" s="8">
        <v>6751558.58</v>
      </c>
      <c r="U74" s="8">
        <v>684425.79</v>
      </c>
      <c r="V74" s="8">
        <v>6067132.79</v>
      </c>
      <c r="W74" s="9">
        <v>17.55</v>
      </c>
      <c r="X74" s="9">
        <v>4.93</v>
      </c>
      <c r="Y74" s="9">
        <v>24.69</v>
      </c>
      <c r="Z74" s="8">
        <v>-2227954.22</v>
      </c>
      <c r="AA74" s="8">
        <v>631676.85</v>
      </c>
    </row>
    <row r="75" spans="1:27" ht="12.75">
      <c r="A75" s="34">
        <v>6</v>
      </c>
      <c r="B75" s="34">
        <v>9</v>
      </c>
      <c r="C75" s="34">
        <v>8</v>
      </c>
      <c r="D75" s="35">
        <v>2</v>
      </c>
      <c r="E75" s="36"/>
      <c r="F75" s="7" t="s">
        <v>274</v>
      </c>
      <c r="G75" s="53" t="s">
        <v>338</v>
      </c>
      <c r="H75" s="8">
        <v>95607453.87</v>
      </c>
      <c r="I75" s="8">
        <v>17353874.85</v>
      </c>
      <c r="J75" s="8">
        <v>78253579.02</v>
      </c>
      <c r="K75" s="8">
        <v>25497755.07</v>
      </c>
      <c r="L75" s="8">
        <v>13756.76</v>
      </c>
      <c r="M75" s="8">
        <v>25483998.31</v>
      </c>
      <c r="N75" s="9">
        <v>26.66</v>
      </c>
      <c r="O75" s="9">
        <v>0.07</v>
      </c>
      <c r="P75" s="9">
        <v>32.56</v>
      </c>
      <c r="Q75" s="8">
        <v>101877415.21</v>
      </c>
      <c r="R75" s="8">
        <v>36183029.22</v>
      </c>
      <c r="S75" s="8">
        <v>65694385.99</v>
      </c>
      <c r="T75" s="8">
        <v>24653931.6</v>
      </c>
      <c r="U75" s="8">
        <v>6229788.02</v>
      </c>
      <c r="V75" s="8">
        <v>18424143.58</v>
      </c>
      <c r="W75" s="9">
        <v>24.19</v>
      </c>
      <c r="X75" s="9">
        <v>17.21</v>
      </c>
      <c r="Y75" s="9">
        <v>28.04</v>
      </c>
      <c r="Z75" s="8">
        <v>12559193.03</v>
      </c>
      <c r="AA75" s="8">
        <v>7059854.73</v>
      </c>
    </row>
    <row r="76" spans="1:27" ht="12.75">
      <c r="A76" s="34">
        <v>6</v>
      </c>
      <c r="B76" s="34">
        <v>1</v>
      </c>
      <c r="C76" s="34">
        <v>7</v>
      </c>
      <c r="D76" s="35">
        <v>2</v>
      </c>
      <c r="E76" s="36"/>
      <c r="F76" s="7" t="s">
        <v>274</v>
      </c>
      <c r="G76" s="53" t="s">
        <v>339</v>
      </c>
      <c r="H76" s="8">
        <v>51275883</v>
      </c>
      <c r="I76" s="8">
        <v>27696645</v>
      </c>
      <c r="J76" s="8">
        <v>23579238</v>
      </c>
      <c r="K76" s="8">
        <v>7642376.93</v>
      </c>
      <c r="L76" s="8">
        <v>0</v>
      </c>
      <c r="M76" s="8">
        <v>7642376.93</v>
      </c>
      <c r="N76" s="9">
        <v>14.9</v>
      </c>
      <c r="O76" s="9">
        <v>0</v>
      </c>
      <c r="P76" s="9">
        <v>32.41</v>
      </c>
      <c r="Q76" s="8">
        <v>51359735</v>
      </c>
      <c r="R76" s="8">
        <v>28549675</v>
      </c>
      <c r="S76" s="8">
        <v>22810060</v>
      </c>
      <c r="T76" s="8">
        <v>6339126.83</v>
      </c>
      <c r="U76" s="8">
        <v>69371.93</v>
      </c>
      <c r="V76" s="8">
        <v>6269754.9</v>
      </c>
      <c r="W76" s="9">
        <v>12.34</v>
      </c>
      <c r="X76" s="9">
        <v>0.24</v>
      </c>
      <c r="Y76" s="9">
        <v>27.48</v>
      </c>
      <c r="Z76" s="8">
        <v>769178</v>
      </c>
      <c r="AA76" s="8">
        <v>1372622.03</v>
      </c>
    </row>
    <row r="77" spans="1:27" ht="12.75">
      <c r="A77" s="34">
        <v>6</v>
      </c>
      <c r="B77" s="34">
        <v>14</v>
      </c>
      <c r="C77" s="34">
        <v>5</v>
      </c>
      <c r="D77" s="35">
        <v>2</v>
      </c>
      <c r="E77" s="36"/>
      <c r="F77" s="7" t="s">
        <v>274</v>
      </c>
      <c r="G77" s="53" t="s">
        <v>340</v>
      </c>
      <c r="H77" s="8">
        <v>64599511.44</v>
      </c>
      <c r="I77" s="8">
        <v>15104105.25</v>
      </c>
      <c r="J77" s="8">
        <v>49495406.19</v>
      </c>
      <c r="K77" s="8">
        <v>15777030.13</v>
      </c>
      <c r="L77" s="8">
        <v>58127</v>
      </c>
      <c r="M77" s="8">
        <v>15718903.13</v>
      </c>
      <c r="N77" s="9">
        <v>24.42</v>
      </c>
      <c r="O77" s="9">
        <v>0.38</v>
      </c>
      <c r="P77" s="9">
        <v>31.75</v>
      </c>
      <c r="Q77" s="8">
        <v>69468915.86</v>
      </c>
      <c r="R77" s="8">
        <v>21019115.08</v>
      </c>
      <c r="S77" s="8">
        <v>48449800.78</v>
      </c>
      <c r="T77" s="8">
        <v>10924540.74</v>
      </c>
      <c r="U77" s="8">
        <v>409135.95</v>
      </c>
      <c r="V77" s="8">
        <v>10515404.79</v>
      </c>
      <c r="W77" s="9">
        <v>15.72</v>
      </c>
      <c r="X77" s="9">
        <v>1.94</v>
      </c>
      <c r="Y77" s="9">
        <v>21.7</v>
      </c>
      <c r="Z77" s="8">
        <v>1045605.41</v>
      </c>
      <c r="AA77" s="8">
        <v>5203498.34</v>
      </c>
    </row>
    <row r="78" spans="1:27" ht="12.75">
      <c r="A78" s="34">
        <v>6</v>
      </c>
      <c r="B78" s="34">
        <v>6</v>
      </c>
      <c r="C78" s="34">
        <v>5</v>
      </c>
      <c r="D78" s="35">
        <v>2</v>
      </c>
      <c r="E78" s="36"/>
      <c r="F78" s="7" t="s">
        <v>274</v>
      </c>
      <c r="G78" s="53" t="s">
        <v>278</v>
      </c>
      <c r="H78" s="8">
        <v>62455106.6</v>
      </c>
      <c r="I78" s="8">
        <v>20027161.43</v>
      </c>
      <c r="J78" s="8">
        <v>42427945.17</v>
      </c>
      <c r="K78" s="8">
        <v>14088408.11</v>
      </c>
      <c r="L78" s="8">
        <v>5662</v>
      </c>
      <c r="M78" s="8">
        <v>14082746.11</v>
      </c>
      <c r="N78" s="9">
        <v>22.55</v>
      </c>
      <c r="O78" s="9">
        <v>0.02</v>
      </c>
      <c r="P78" s="9">
        <v>33.19</v>
      </c>
      <c r="Q78" s="8">
        <v>72063013.6</v>
      </c>
      <c r="R78" s="8">
        <v>32224089.43</v>
      </c>
      <c r="S78" s="8">
        <v>39838924.17</v>
      </c>
      <c r="T78" s="8">
        <v>10255404.97</v>
      </c>
      <c r="U78" s="8">
        <v>53129.9</v>
      </c>
      <c r="V78" s="8">
        <v>10202275.07</v>
      </c>
      <c r="W78" s="9">
        <v>14.23</v>
      </c>
      <c r="X78" s="9">
        <v>0.16</v>
      </c>
      <c r="Y78" s="9">
        <v>25.6</v>
      </c>
      <c r="Z78" s="8">
        <v>2589021</v>
      </c>
      <c r="AA78" s="8">
        <v>3880471.04</v>
      </c>
    </row>
    <row r="79" spans="1:27" ht="12.75">
      <c r="A79" s="34">
        <v>6</v>
      </c>
      <c r="B79" s="34">
        <v>6</v>
      </c>
      <c r="C79" s="34">
        <v>6</v>
      </c>
      <c r="D79" s="35">
        <v>2</v>
      </c>
      <c r="E79" s="36"/>
      <c r="F79" s="7" t="s">
        <v>274</v>
      </c>
      <c r="G79" s="53" t="s">
        <v>341</v>
      </c>
      <c r="H79" s="8">
        <v>32221748.89</v>
      </c>
      <c r="I79" s="8">
        <v>13853393.46</v>
      </c>
      <c r="J79" s="8">
        <v>18368355.43</v>
      </c>
      <c r="K79" s="8">
        <v>12002080.59</v>
      </c>
      <c r="L79" s="8">
        <v>6629893.46</v>
      </c>
      <c r="M79" s="8">
        <v>5372187.13</v>
      </c>
      <c r="N79" s="9">
        <v>37.24</v>
      </c>
      <c r="O79" s="9">
        <v>47.85</v>
      </c>
      <c r="P79" s="9">
        <v>29.24</v>
      </c>
      <c r="Q79" s="8">
        <v>34521748.89</v>
      </c>
      <c r="R79" s="8">
        <v>16449354.96</v>
      </c>
      <c r="S79" s="8">
        <v>18072393.93</v>
      </c>
      <c r="T79" s="8">
        <v>10618576.04</v>
      </c>
      <c r="U79" s="8">
        <v>5795031.84</v>
      </c>
      <c r="V79" s="8">
        <v>4823544.2</v>
      </c>
      <c r="W79" s="9">
        <v>30.75</v>
      </c>
      <c r="X79" s="9">
        <v>35.22</v>
      </c>
      <c r="Y79" s="9">
        <v>26.69</v>
      </c>
      <c r="Z79" s="8">
        <v>295961.5</v>
      </c>
      <c r="AA79" s="8">
        <v>548642.93</v>
      </c>
    </row>
    <row r="80" spans="1:27" ht="12.75">
      <c r="A80" s="34">
        <v>6</v>
      </c>
      <c r="B80" s="34">
        <v>7</v>
      </c>
      <c r="C80" s="34">
        <v>5</v>
      </c>
      <c r="D80" s="35">
        <v>2</v>
      </c>
      <c r="E80" s="36"/>
      <c r="F80" s="7" t="s">
        <v>274</v>
      </c>
      <c r="G80" s="53" t="s">
        <v>279</v>
      </c>
      <c r="H80" s="8">
        <v>37750937.91</v>
      </c>
      <c r="I80" s="8">
        <v>3976580</v>
      </c>
      <c r="J80" s="8">
        <v>33774357.91</v>
      </c>
      <c r="K80" s="8">
        <v>10424299.7</v>
      </c>
      <c r="L80" s="8">
        <v>17013</v>
      </c>
      <c r="M80" s="8">
        <v>10407286.7</v>
      </c>
      <c r="N80" s="9">
        <v>27.61</v>
      </c>
      <c r="O80" s="9">
        <v>0.42</v>
      </c>
      <c r="P80" s="9">
        <v>30.81</v>
      </c>
      <c r="Q80" s="8">
        <v>44516958.03</v>
      </c>
      <c r="R80" s="8">
        <v>9485650</v>
      </c>
      <c r="S80" s="8">
        <v>35031308.03</v>
      </c>
      <c r="T80" s="8">
        <v>9616736.05</v>
      </c>
      <c r="U80" s="8">
        <v>249626.68</v>
      </c>
      <c r="V80" s="8">
        <v>9367109.37</v>
      </c>
      <c r="W80" s="9">
        <v>21.6</v>
      </c>
      <c r="X80" s="9">
        <v>2.63</v>
      </c>
      <c r="Y80" s="9">
        <v>26.73</v>
      </c>
      <c r="Z80" s="8">
        <v>-1256950.12</v>
      </c>
      <c r="AA80" s="8">
        <v>1040177.33</v>
      </c>
    </row>
    <row r="81" spans="1:27" ht="12.75">
      <c r="A81" s="34">
        <v>6</v>
      </c>
      <c r="B81" s="34">
        <v>18</v>
      </c>
      <c r="C81" s="34">
        <v>4</v>
      </c>
      <c r="D81" s="35">
        <v>2</v>
      </c>
      <c r="E81" s="36"/>
      <c r="F81" s="7" t="s">
        <v>274</v>
      </c>
      <c r="G81" s="53" t="s">
        <v>342</v>
      </c>
      <c r="H81" s="8">
        <v>30260048.84</v>
      </c>
      <c r="I81" s="8">
        <v>15391801</v>
      </c>
      <c r="J81" s="8">
        <v>14868247.84</v>
      </c>
      <c r="K81" s="8">
        <v>7174285.08</v>
      </c>
      <c r="L81" s="8">
        <v>2535576.36</v>
      </c>
      <c r="M81" s="8">
        <v>4638708.72</v>
      </c>
      <c r="N81" s="9">
        <v>23.7</v>
      </c>
      <c r="O81" s="9">
        <v>16.47</v>
      </c>
      <c r="P81" s="9">
        <v>31.19</v>
      </c>
      <c r="Q81" s="8">
        <v>32399269.64</v>
      </c>
      <c r="R81" s="8">
        <v>17826118.02</v>
      </c>
      <c r="S81" s="8">
        <v>14573151.62</v>
      </c>
      <c r="T81" s="8">
        <v>7127906.88</v>
      </c>
      <c r="U81" s="8">
        <v>3144847.33</v>
      </c>
      <c r="V81" s="8">
        <v>3983059.55</v>
      </c>
      <c r="W81" s="9">
        <v>22</v>
      </c>
      <c r="X81" s="9">
        <v>17.64</v>
      </c>
      <c r="Y81" s="9">
        <v>27.33</v>
      </c>
      <c r="Z81" s="8">
        <v>295096.22</v>
      </c>
      <c r="AA81" s="8">
        <v>655649.17</v>
      </c>
    </row>
    <row r="82" spans="1:27" ht="12.75">
      <c r="A82" s="34">
        <v>6</v>
      </c>
      <c r="B82" s="34">
        <v>9</v>
      </c>
      <c r="C82" s="34">
        <v>9</v>
      </c>
      <c r="D82" s="35">
        <v>2</v>
      </c>
      <c r="E82" s="36"/>
      <c r="F82" s="7" t="s">
        <v>274</v>
      </c>
      <c r="G82" s="53" t="s">
        <v>343</v>
      </c>
      <c r="H82" s="8">
        <v>56754168.28</v>
      </c>
      <c r="I82" s="8">
        <v>34472356.87</v>
      </c>
      <c r="J82" s="8">
        <v>22281811.41</v>
      </c>
      <c r="K82" s="8">
        <v>11657057.99</v>
      </c>
      <c r="L82" s="8">
        <v>4606415.18</v>
      </c>
      <c r="M82" s="8">
        <v>7050642.81</v>
      </c>
      <c r="N82" s="9">
        <v>20.53</v>
      </c>
      <c r="O82" s="9">
        <v>13.36</v>
      </c>
      <c r="P82" s="9">
        <v>31.64</v>
      </c>
      <c r="Q82" s="8">
        <v>64853734.75</v>
      </c>
      <c r="R82" s="8">
        <v>42937069.69</v>
      </c>
      <c r="S82" s="8">
        <v>21916665.06</v>
      </c>
      <c r="T82" s="8">
        <v>12479216.75</v>
      </c>
      <c r="U82" s="8">
        <v>7248962.68</v>
      </c>
      <c r="V82" s="8">
        <v>5230254.07</v>
      </c>
      <c r="W82" s="9">
        <v>19.24</v>
      </c>
      <c r="X82" s="9">
        <v>16.88</v>
      </c>
      <c r="Y82" s="9">
        <v>23.86</v>
      </c>
      <c r="Z82" s="8">
        <v>365146.35</v>
      </c>
      <c r="AA82" s="8">
        <v>1820388.74</v>
      </c>
    </row>
    <row r="83" spans="1:27" ht="12.75">
      <c r="A83" s="34">
        <v>6</v>
      </c>
      <c r="B83" s="34">
        <v>11</v>
      </c>
      <c r="C83" s="34">
        <v>4</v>
      </c>
      <c r="D83" s="35">
        <v>2</v>
      </c>
      <c r="E83" s="36"/>
      <c r="F83" s="7" t="s">
        <v>274</v>
      </c>
      <c r="G83" s="53" t="s">
        <v>344</v>
      </c>
      <c r="H83" s="8">
        <v>73078452.67</v>
      </c>
      <c r="I83" s="8">
        <v>11296556.58</v>
      </c>
      <c r="J83" s="8">
        <v>61781896.09</v>
      </c>
      <c r="K83" s="8">
        <v>19842465.58</v>
      </c>
      <c r="L83" s="8">
        <v>11295.76</v>
      </c>
      <c r="M83" s="8">
        <v>19831169.82</v>
      </c>
      <c r="N83" s="9">
        <v>27.15</v>
      </c>
      <c r="O83" s="9">
        <v>0.09</v>
      </c>
      <c r="P83" s="9">
        <v>32.09</v>
      </c>
      <c r="Q83" s="8">
        <v>72732123.3</v>
      </c>
      <c r="R83" s="8">
        <v>13870605.31</v>
      </c>
      <c r="S83" s="8">
        <v>58861517.99</v>
      </c>
      <c r="T83" s="8">
        <v>17556433.32</v>
      </c>
      <c r="U83" s="8">
        <v>135594.52</v>
      </c>
      <c r="V83" s="8">
        <v>17420838.8</v>
      </c>
      <c r="W83" s="9">
        <v>24.13</v>
      </c>
      <c r="X83" s="9">
        <v>0.97</v>
      </c>
      <c r="Y83" s="9">
        <v>29.59</v>
      </c>
      <c r="Z83" s="8">
        <v>2920378.1</v>
      </c>
      <c r="AA83" s="8">
        <v>2410331.02</v>
      </c>
    </row>
    <row r="84" spans="1:27" ht="12.75">
      <c r="A84" s="34">
        <v>6</v>
      </c>
      <c r="B84" s="34">
        <v>2</v>
      </c>
      <c r="C84" s="34">
        <v>8</v>
      </c>
      <c r="D84" s="35">
        <v>2</v>
      </c>
      <c r="E84" s="36"/>
      <c r="F84" s="7" t="s">
        <v>274</v>
      </c>
      <c r="G84" s="53" t="s">
        <v>345</v>
      </c>
      <c r="H84" s="8">
        <v>56060020.14</v>
      </c>
      <c r="I84" s="8">
        <v>17571797.32</v>
      </c>
      <c r="J84" s="8">
        <v>38488222.82</v>
      </c>
      <c r="K84" s="8">
        <v>12448902.93</v>
      </c>
      <c r="L84" s="8">
        <v>4959.35</v>
      </c>
      <c r="M84" s="8">
        <v>12443943.58</v>
      </c>
      <c r="N84" s="9">
        <v>22.2</v>
      </c>
      <c r="O84" s="9">
        <v>0.02</v>
      </c>
      <c r="P84" s="9">
        <v>32.33</v>
      </c>
      <c r="Q84" s="8">
        <v>63628287.82</v>
      </c>
      <c r="R84" s="8">
        <v>25390802.92</v>
      </c>
      <c r="S84" s="8">
        <v>38237484.9</v>
      </c>
      <c r="T84" s="8">
        <v>9371637.76</v>
      </c>
      <c r="U84" s="8">
        <v>217957.37</v>
      </c>
      <c r="V84" s="8">
        <v>9153680.39</v>
      </c>
      <c r="W84" s="9">
        <v>14.72</v>
      </c>
      <c r="X84" s="9">
        <v>0.85</v>
      </c>
      <c r="Y84" s="9">
        <v>23.93</v>
      </c>
      <c r="Z84" s="8">
        <v>250737.92</v>
      </c>
      <c r="AA84" s="8">
        <v>3290263.19</v>
      </c>
    </row>
    <row r="85" spans="1:27" ht="12.75">
      <c r="A85" s="34">
        <v>6</v>
      </c>
      <c r="B85" s="34">
        <v>14</v>
      </c>
      <c r="C85" s="34">
        <v>6</v>
      </c>
      <c r="D85" s="35">
        <v>2</v>
      </c>
      <c r="E85" s="36"/>
      <c r="F85" s="7" t="s">
        <v>274</v>
      </c>
      <c r="G85" s="53" t="s">
        <v>346</v>
      </c>
      <c r="H85" s="8">
        <v>51512894.32</v>
      </c>
      <c r="I85" s="8">
        <v>15217678.47</v>
      </c>
      <c r="J85" s="8">
        <v>36295215.85</v>
      </c>
      <c r="K85" s="8">
        <v>12634311.28</v>
      </c>
      <c r="L85" s="8">
        <v>356.84</v>
      </c>
      <c r="M85" s="8">
        <v>12633954.44</v>
      </c>
      <c r="N85" s="9">
        <v>24.52</v>
      </c>
      <c r="O85" s="9">
        <v>0</v>
      </c>
      <c r="P85" s="9">
        <v>34.8</v>
      </c>
      <c r="Q85" s="8">
        <v>64937132.38</v>
      </c>
      <c r="R85" s="8">
        <v>27379791.49</v>
      </c>
      <c r="S85" s="8">
        <v>37557340.89</v>
      </c>
      <c r="T85" s="8">
        <v>10255306.87</v>
      </c>
      <c r="U85" s="8">
        <v>1375692.88</v>
      </c>
      <c r="V85" s="8">
        <v>8879613.99</v>
      </c>
      <c r="W85" s="9">
        <v>15.79</v>
      </c>
      <c r="X85" s="9">
        <v>5.02</v>
      </c>
      <c r="Y85" s="9">
        <v>23.64</v>
      </c>
      <c r="Z85" s="8">
        <v>-1262125.04</v>
      </c>
      <c r="AA85" s="8">
        <v>3754340.45</v>
      </c>
    </row>
    <row r="86" spans="1:27" ht="12.75">
      <c r="A86" s="34">
        <v>6</v>
      </c>
      <c r="B86" s="34">
        <v>1</v>
      </c>
      <c r="C86" s="34">
        <v>8</v>
      </c>
      <c r="D86" s="35">
        <v>2</v>
      </c>
      <c r="E86" s="36"/>
      <c r="F86" s="7" t="s">
        <v>274</v>
      </c>
      <c r="G86" s="53" t="s">
        <v>347</v>
      </c>
      <c r="H86" s="8">
        <v>45358117.63</v>
      </c>
      <c r="I86" s="8">
        <v>22126480</v>
      </c>
      <c r="J86" s="8">
        <v>23231637.63</v>
      </c>
      <c r="K86" s="8">
        <v>6844281.34</v>
      </c>
      <c r="L86" s="8">
        <v>40800</v>
      </c>
      <c r="M86" s="8">
        <v>6803481.34</v>
      </c>
      <c r="N86" s="9">
        <v>15.08</v>
      </c>
      <c r="O86" s="9">
        <v>0.18</v>
      </c>
      <c r="P86" s="9">
        <v>29.28</v>
      </c>
      <c r="Q86" s="8">
        <v>49258117.63</v>
      </c>
      <c r="R86" s="8">
        <v>27385995</v>
      </c>
      <c r="S86" s="8">
        <v>21872122.63</v>
      </c>
      <c r="T86" s="8">
        <v>5897546.11</v>
      </c>
      <c r="U86" s="8">
        <v>475462.36</v>
      </c>
      <c r="V86" s="8">
        <v>5422083.75</v>
      </c>
      <c r="W86" s="9">
        <v>11.97</v>
      </c>
      <c r="X86" s="9">
        <v>1.73</v>
      </c>
      <c r="Y86" s="9">
        <v>24.78</v>
      </c>
      <c r="Z86" s="8">
        <v>1359515</v>
      </c>
      <c r="AA86" s="8">
        <v>1381397.59</v>
      </c>
    </row>
    <row r="87" spans="1:27" ht="12.75">
      <c r="A87" s="34">
        <v>6</v>
      </c>
      <c r="B87" s="34">
        <v>3</v>
      </c>
      <c r="C87" s="34">
        <v>7</v>
      </c>
      <c r="D87" s="35">
        <v>2</v>
      </c>
      <c r="E87" s="36"/>
      <c r="F87" s="7" t="s">
        <v>274</v>
      </c>
      <c r="G87" s="53" t="s">
        <v>348</v>
      </c>
      <c r="H87" s="8">
        <v>27328134.07</v>
      </c>
      <c r="I87" s="8">
        <v>9280679.78</v>
      </c>
      <c r="J87" s="8">
        <v>18047454.29</v>
      </c>
      <c r="K87" s="8">
        <v>7153683.56</v>
      </c>
      <c r="L87" s="8">
        <v>1606618.47</v>
      </c>
      <c r="M87" s="8">
        <v>5547065.09</v>
      </c>
      <c r="N87" s="9">
        <v>26.17</v>
      </c>
      <c r="O87" s="9">
        <v>17.31</v>
      </c>
      <c r="P87" s="9">
        <v>30.73</v>
      </c>
      <c r="Q87" s="8">
        <v>35347246.62</v>
      </c>
      <c r="R87" s="8">
        <v>17385409</v>
      </c>
      <c r="S87" s="8">
        <v>17961837.62</v>
      </c>
      <c r="T87" s="8">
        <v>6572514.37</v>
      </c>
      <c r="U87" s="8">
        <v>1655226.11</v>
      </c>
      <c r="V87" s="8">
        <v>4917288.26</v>
      </c>
      <c r="W87" s="9">
        <v>18.59</v>
      </c>
      <c r="X87" s="9">
        <v>9.52</v>
      </c>
      <c r="Y87" s="9">
        <v>27.37</v>
      </c>
      <c r="Z87" s="8">
        <v>85616.67</v>
      </c>
      <c r="AA87" s="8">
        <v>629776.83</v>
      </c>
    </row>
    <row r="88" spans="1:27" ht="12.75">
      <c r="A88" s="34">
        <v>6</v>
      </c>
      <c r="B88" s="34">
        <v>8</v>
      </c>
      <c r="C88" s="34">
        <v>7</v>
      </c>
      <c r="D88" s="35">
        <v>2</v>
      </c>
      <c r="E88" s="36"/>
      <c r="F88" s="7" t="s">
        <v>274</v>
      </c>
      <c r="G88" s="53" t="s">
        <v>280</v>
      </c>
      <c r="H88" s="8">
        <v>78116229.37</v>
      </c>
      <c r="I88" s="8">
        <v>14669284.89</v>
      </c>
      <c r="J88" s="8">
        <v>63446944.48</v>
      </c>
      <c r="K88" s="8">
        <v>17480594.58</v>
      </c>
      <c r="L88" s="8">
        <v>8928.72</v>
      </c>
      <c r="M88" s="8">
        <v>17471665.86</v>
      </c>
      <c r="N88" s="9">
        <v>22.37</v>
      </c>
      <c r="O88" s="9">
        <v>0.06</v>
      </c>
      <c r="P88" s="9">
        <v>27.53</v>
      </c>
      <c r="Q88" s="8">
        <v>83400558.6</v>
      </c>
      <c r="R88" s="8">
        <v>26039708.95</v>
      </c>
      <c r="S88" s="8">
        <v>57360849.65</v>
      </c>
      <c r="T88" s="8">
        <v>14814990.59</v>
      </c>
      <c r="U88" s="8">
        <v>964425.34</v>
      </c>
      <c r="V88" s="8">
        <v>13850565.25</v>
      </c>
      <c r="W88" s="9">
        <v>17.76</v>
      </c>
      <c r="X88" s="9">
        <v>3.7</v>
      </c>
      <c r="Y88" s="9">
        <v>24.14</v>
      </c>
      <c r="Z88" s="8">
        <v>6086094.83</v>
      </c>
      <c r="AA88" s="8">
        <v>3621100.61</v>
      </c>
    </row>
    <row r="89" spans="1:27" ht="12.75">
      <c r="A89" s="34">
        <v>6</v>
      </c>
      <c r="B89" s="34">
        <v>10</v>
      </c>
      <c r="C89" s="34">
        <v>2</v>
      </c>
      <c r="D89" s="35">
        <v>2</v>
      </c>
      <c r="E89" s="36"/>
      <c r="F89" s="7" t="s">
        <v>274</v>
      </c>
      <c r="G89" s="53" t="s">
        <v>349</v>
      </c>
      <c r="H89" s="8">
        <v>65282510.45</v>
      </c>
      <c r="I89" s="8">
        <v>30510747.98</v>
      </c>
      <c r="J89" s="8">
        <v>34771762.47</v>
      </c>
      <c r="K89" s="8">
        <v>11575574.11</v>
      </c>
      <c r="L89" s="8">
        <v>648563.9</v>
      </c>
      <c r="M89" s="8">
        <v>10927010.21</v>
      </c>
      <c r="N89" s="9">
        <v>17.73</v>
      </c>
      <c r="O89" s="9">
        <v>2.12</v>
      </c>
      <c r="P89" s="9">
        <v>31.42</v>
      </c>
      <c r="Q89" s="8">
        <v>76598608.72</v>
      </c>
      <c r="R89" s="8">
        <v>40565156.23</v>
      </c>
      <c r="S89" s="8">
        <v>36033452.49</v>
      </c>
      <c r="T89" s="8">
        <v>8726832.57</v>
      </c>
      <c r="U89" s="8">
        <v>219774.23</v>
      </c>
      <c r="V89" s="8">
        <v>8507058.34</v>
      </c>
      <c r="W89" s="9">
        <v>11.39</v>
      </c>
      <c r="X89" s="9">
        <v>0.54</v>
      </c>
      <c r="Y89" s="9">
        <v>23.6</v>
      </c>
      <c r="Z89" s="8">
        <v>-1261690.02</v>
      </c>
      <c r="AA89" s="8">
        <v>2419951.87</v>
      </c>
    </row>
    <row r="90" spans="1:27" ht="12.75">
      <c r="A90" s="34">
        <v>6</v>
      </c>
      <c r="B90" s="34">
        <v>20</v>
      </c>
      <c r="C90" s="34">
        <v>5</v>
      </c>
      <c r="D90" s="35">
        <v>2</v>
      </c>
      <c r="E90" s="36"/>
      <c r="F90" s="7" t="s">
        <v>274</v>
      </c>
      <c r="G90" s="53" t="s">
        <v>350</v>
      </c>
      <c r="H90" s="8">
        <v>41487791.84</v>
      </c>
      <c r="I90" s="8">
        <v>11604570.1</v>
      </c>
      <c r="J90" s="8">
        <v>29883221.74</v>
      </c>
      <c r="K90" s="8">
        <v>9500863.85</v>
      </c>
      <c r="L90" s="8">
        <v>153037.32</v>
      </c>
      <c r="M90" s="8">
        <v>9347826.53</v>
      </c>
      <c r="N90" s="9">
        <v>22.9</v>
      </c>
      <c r="O90" s="9">
        <v>1.31</v>
      </c>
      <c r="P90" s="9">
        <v>31.28</v>
      </c>
      <c r="Q90" s="8">
        <v>48357791.84</v>
      </c>
      <c r="R90" s="8">
        <v>18491917.22</v>
      </c>
      <c r="S90" s="8">
        <v>29865874.62</v>
      </c>
      <c r="T90" s="8">
        <v>7435043.14</v>
      </c>
      <c r="U90" s="8">
        <v>406352.96</v>
      </c>
      <c r="V90" s="8">
        <v>7028690.18</v>
      </c>
      <c r="W90" s="9">
        <v>15.37</v>
      </c>
      <c r="X90" s="9">
        <v>2.19</v>
      </c>
      <c r="Y90" s="9">
        <v>23.53</v>
      </c>
      <c r="Z90" s="8">
        <v>17347.12</v>
      </c>
      <c r="AA90" s="8">
        <v>2319136.35</v>
      </c>
    </row>
    <row r="91" spans="1:27" ht="12.75">
      <c r="A91" s="34">
        <v>6</v>
      </c>
      <c r="B91" s="34">
        <v>12</v>
      </c>
      <c r="C91" s="34">
        <v>4</v>
      </c>
      <c r="D91" s="35">
        <v>2</v>
      </c>
      <c r="E91" s="36"/>
      <c r="F91" s="7" t="s">
        <v>274</v>
      </c>
      <c r="G91" s="53" t="s">
        <v>351</v>
      </c>
      <c r="H91" s="8">
        <v>27200221.97</v>
      </c>
      <c r="I91" s="8">
        <v>5482400</v>
      </c>
      <c r="J91" s="8">
        <v>21717821.97</v>
      </c>
      <c r="K91" s="8">
        <v>6986171.91</v>
      </c>
      <c r="L91" s="8">
        <v>1373.16</v>
      </c>
      <c r="M91" s="8">
        <v>6984798.75</v>
      </c>
      <c r="N91" s="9">
        <v>25.68</v>
      </c>
      <c r="O91" s="9">
        <v>0.02</v>
      </c>
      <c r="P91" s="9">
        <v>32.16</v>
      </c>
      <c r="Q91" s="8">
        <v>34163100.97</v>
      </c>
      <c r="R91" s="8">
        <v>12272405</v>
      </c>
      <c r="S91" s="8">
        <v>21890695.97</v>
      </c>
      <c r="T91" s="8">
        <v>4787378.33</v>
      </c>
      <c r="U91" s="8">
        <v>14920</v>
      </c>
      <c r="V91" s="8">
        <v>4772458.33</v>
      </c>
      <c r="W91" s="9">
        <v>14.01</v>
      </c>
      <c r="X91" s="9">
        <v>0.12</v>
      </c>
      <c r="Y91" s="9">
        <v>21.8</v>
      </c>
      <c r="Z91" s="8">
        <v>-172874</v>
      </c>
      <c r="AA91" s="8">
        <v>2212340.42</v>
      </c>
    </row>
    <row r="92" spans="1:27" ht="12.75">
      <c r="A92" s="34">
        <v>6</v>
      </c>
      <c r="B92" s="34">
        <v>1</v>
      </c>
      <c r="C92" s="34">
        <v>9</v>
      </c>
      <c r="D92" s="35">
        <v>2</v>
      </c>
      <c r="E92" s="36"/>
      <c r="F92" s="7" t="s">
        <v>274</v>
      </c>
      <c r="G92" s="53" t="s">
        <v>352</v>
      </c>
      <c r="H92" s="8">
        <v>42692627.06</v>
      </c>
      <c r="I92" s="8">
        <v>16748182.2</v>
      </c>
      <c r="J92" s="8">
        <v>25944444.86</v>
      </c>
      <c r="K92" s="8">
        <v>8484488.6</v>
      </c>
      <c r="L92" s="8">
        <v>64244.19</v>
      </c>
      <c r="M92" s="8">
        <v>8420244.41</v>
      </c>
      <c r="N92" s="9">
        <v>19.87</v>
      </c>
      <c r="O92" s="9">
        <v>0.38</v>
      </c>
      <c r="P92" s="9">
        <v>32.45</v>
      </c>
      <c r="Q92" s="8">
        <v>44587302.39</v>
      </c>
      <c r="R92" s="8">
        <v>19643746.12</v>
      </c>
      <c r="S92" s="8">
        <v>24943556.27</v>
      </c>
      <c r="T92" s="8">
        <v>6266966.93</v>
      </c>
      <c r="U92" s="8">
        <v>114319.92</v>
      </c>
      <c r="V92" s="8">
        <v>6152647.01</v>
      </c>
      <c r="W92" s="9">
        <v>14.05</v>
      </c>
      <c r="X92" s="9">
        <v>0.58</v>
      </c>
      <c r="Y92" s="9">
        <v>24.66</v>
      </c>
      <c r="Z92" s="8">
        <v>1000888.59</v>
      </c>
      <c r="AA92" s="8">
        <v>2267597.4</v>
      </c>
    </row>
    <row r="93" spans="1:27" ht="12.75">
      <c r="A93" s="34">
        <v>6</v>
      </c>
      <c r="B93" s="34">
        <v>6</v>
      </c>
      <c r="C93" s="34">
        <v>7</v>
      </c>
      <c r="D93" s="35">
        <v>2</v>
      </c>
      <c r="E93" s="36"/>
      <c r="F93" s="7" t="s">
        <v>274</v>
      </c>
      <c r="G93" s="53" t="s">
        <v>353</v>
      </c>
      <c r="H93" s="8">
        <v>32814055.34</v>
      </c>
      <c r="I93" s="8">
        <v>15479326.6</v>
      </c>
      <c r="J93" s="8">
        <v>17334728.74</v>
      </c>
      <c r="K93" s="8">
        <v>5277865.21</v>
      </c>
      <c r="L93" s="8">
        <v>0</v>
      </c>
      <c r="M93" s="8">
        <v>5277865.21</v>
      </c>
      <c r="N93" s="9">
        <v>16.08</v>
      </c>
      <c r="O93" s="9">
        <v>0</v>
      </c>
      <c r="P93" s="9">
        <v>30.44</v>
      </c>
      <c r="Q93" s="8">
        <v>33348285.95</v>
      </c>
      <c r="R93" s="8">
        <v>16935349.4</v>
      </c>
      <c r="S93" s="8">
        <v>16412936.55</v>
      </c>
      <c r="T93" s="8">
        <v>4487210.48</v>
      </c>
      <c r="U93" s="8">
        <v>596385.69</v>
      </c>
      <c r="V93" s="8">
        <v>3890824.79</v>
      </c>
      <c r="W93" s="9">
        <v>13.45</v>
      </c>
      <c r="X93" s="9">
        <v>3.52</v>
      </c>
      <c r="Y93" s="9">
        <v>23.7</v>
      </c>
      <c r="Z93" s="8">
        <v>921792.19</v>
      </c>
      <c r="AA93" s="8">
        <v>1387040.42</v>
      </c>
    </row>
    <row r="94" spans="1:27" ht="12.75">
      <c r="A94" s="34">
        <v>6</v>
      </c>
      <c r="B94" s="34">
        <v>2</v>
      </c>
      <c r="C94" s="34">
        <v>9</v>
      </c>
      <c r="D94" s="35">
        <v>2</v>
      </c>
      <c r="E94" s="36"/>
      <c r="F94" s="7" t="s">
        <v>274</v>
      </c>
      <c r="G94" s="53" t="s">
        <v>354</v>
      </c>
      <c r="H94" s="8">
        <v>32137573.69</v>
      </c>
      <c r="I94" s="8">
        <v>12432550</v>
      </c>
      <c r="J94" s="8">
        <v>19705023.69</v>
      </c>
      <c r="K94" s="8">
        <v>7490275.95</v>
      </c>
      <c r="L94" s="8">
        <v>411500</v>
      </c>
      <c r="M94" s="8">
        <v>7078775.95</v>
      </c>
      <c r="N94" s="9">
        <v>23.3</v>
      </c>
      <c r="O94" s="9">
        <v>3.3</v>
      </c>
      <c r="P94" s="9">
        <v>35.92</v>
      </c>
      <c r="Q94" s="8">
        <v>34005672.77</v>
      </c>
      <c r="R94" s="8">
        <v>15757000</v>
      </c>
      <c r="S94" s="8">
        <v>18248672.77</v>
      </c>
      <c r="T94" s="8">
        <v>5617180.9</v>
      </c>
      <c r="U94" s="8">
        <v>647694.79</v>
      </c>
      <c r="V94" s="8">
        <v>4969486.11</v>
      </c>
      <c r="W94" s="9">
        <v>16.51</v>
      </c>
      <c r="X94" s="9">
        <v>4.11</v>
      </c>
      <c r="Y94" s="9">
        <v>27.23</v>
      </c>
      <c r="Z94" s="8">
        <v>1456350.92</v>
      </c>
      <c r="AA94" s="8">
        <v>2109289.84</v>
      </c>
    </row>
    <row r="95" spans="1:27" ht="12.75">
      <c r="A95" s="34">
        <v>6</v>
      </c>
      <c r="B95" s="34">
        <v>11</v>
      </c>
      <c r="C95" s="34">
        <v>5</v>
      </c>
      <c r="D95" s="35">
        <v>2</v>
      </c>
      <c r="E95" s="36"/>
      <c r="F95" s="7" t="s">
        <v>274</v>
      </c>
      <c r="G95" s="53" t="s">
        <v>281</v>
      </c>
      <c r="H95" s="8">
        <v>119107443.08</v>
      </c>
      <c r="I95" s="8">
        <v>17433693.33</v>
      </c>
      <c r="J95" s="8">
        <v>101673749.75</v>
      </c>
      <c r="K95" s="8">
        <v>35421914.1</v>
      </c>
      <c r="L95" s="8">
        <v>0</v>
      </c>
      <c r="M95" s="8">
        <v>35421914.1</v>
      </c>
      <c r="N95" s="9">
        <v>29.73</v>
      </c>
      <c r="O95" s="9">
        <v>0</v>
      </c>
      <c r="P95" s="9">
        <v>34.83</v>
      </c>
      <c r="Q95" s="8">
        <v>134645219.07</v>
      </c>
      <c r="R95" s="8">
        <v>35809235.68</v>
      </c>
      <c r="S95" s="8">
        <v>98835983.39</v>
      </c>
      <c r="T95" s="8">
        <v>31309934.01</v>
      </c>
      <c r="U95" s="8">
        <v>7705357.67</v>
      </c>
      <c r="V95" s="8">
        <v>23604576.34</v>
      </c>
      <c r="W95" s="9">
        <v>23.25</v>
      </c>
      <c r="X95" s="9">
        <v>21.51</v>
      </c>
      <c r="Y95" s="9">
        <v>23.88</v>
      </c>
      <c r="Z95" s="8">
        <v>2837766.36</v>
      </c>
      <c r="AA95" s="8">
        <v>11817337.76</v>
      </c>
    </row>
    <row r="96" spans="1:27" ht="12.75">
      <c r="A96" s="34">
        <v>6</v>
      </c>
      <c r="B96" s="34">
        <v>14</v>
      </c>
      <c r="C96" s="34">
        <v>7</v>
      </c>
      <c r="D96" s="35">
        <v>2</v>
      </c>
      <c r="E96" s="36"/>
      <c r="F96" s="7" t="s">
        <v>274</v>
      </c>
      <c r="G96" s="53" t="s">
        <v>355</v>
      </c>
      <c r="H96" s="8">
        <v>24885172.87</v>
      </c>
      <c r="I96" s="8">
        <v>8296748.79</v>
      </c>
      <c r="J96" s="8">
        <v>16588424.08</v>
      </c>
      <c r="K96" s="8">
        <v>4922041.74</v>
      </c>
      <c r="L96" s="8">
        <v>15090</v>
      </c>
      <c r="M96" s="8">
        <v>4906951.74</v>
      </c>
      <c r="N96" s="9">
        <v>19.77</v>
      </c>
      <c r="O96" s="9">
        <v>0.18</v>
      </c>
      <c r="P96" s="9">
        <v>29.58</v>
      </c>
      <c r="Q96" s="8">
        <v>26963572.87</v>
      </c>
      <c r="R96" s="8">
        <v>9730388.03</v>
      </c>
      <c r="S96" s="8">
        <v>17233184.84</v>
      </c>
      <c r="T96" s="8">
        <v>4120841.65</v>
      </c>
      <c r="U96" s="8">
        <v>14900</v>
      </c>
      <c r="V96" s="8">
        <v>4105941.65</v>
      </c>
      <c r="W96" s="9">
        <v>15.28</v>
      </c>
      <c r="X96" s="9">
        <v>0.15</v>
      </c>
      <c r="Y96" s="9">
        <v>23.82</v>
      </c>
      <c r="Z96" s="8">
        <v>-644760.76</v>
      </c>
      <c r="AA96" s="8">
        <v>801010.09</v>
      </c>
    </row>
    <row r="97" spans="1:27" ht="12.75">
      <c r="A97" s="34">
        <v>6</v>
      </c>
      <c r="B97" s="34">
        <v>17</v>
      </c>
      <c r="C97" s="34">
        <v>2</v>
      </c>
      <c r="D97" s="35">
        <v>2</v>
      </c>
      <c r="E97" s="36"/>
      <c r="F97" s="7" t="s">
        <v>274</v>
      </c>
      <c r="G97" s="53" t="s">
        <v>356</v>
      </c>
      <c r="H97" s="8">
        <v>69207716.42</v>
      </c>
      <c r="I97" s="8">
        <v>21057752.86</v>
      </c>
      <c r="J97" s="8">
        <v>48149963.56</v>
      </c>
      <c r="K97" s="8">
        <v>18823994.21</v>
      </c>
      <c r="L97" s="8">
        <v>4438255.76</v>
      </c>
      <c r="M97" s="8">
        <v>14385738.45</v>
      </c>
      <c r="N97" s="9">
        <v>27.19</v>
      </c>
      <c r="O97" s="9">
        <v>21.07</v>
      </c>
      <c r="P97" s="9">
        <v>29.87</v>
      </c>
      <c r="Q97" s="8">
        <v>83434396.12</v>
      </c>
      <c r="R97" s="8">
        <v>35546234.67</v>
      </c>
      <c r="S97" s="8">
        <v>47888161.45</v>
      </c>
      <c r="T97" s="8">
        <v>11872751.06</v>
      </c>
      <c r="U97" s="8">
        <v>883426.76</v>
      </c>
      <c r="V97" s="8">
        <v>10989324.3</v>
      </c>
      <c r="W97" s="9">
        <v>14.23</v>
      </c>
      <c r="X97" s="9">
        <v>2.48</v>
      </c>
      <c r="Y97" s="9">
        <v>22.94</v>
      </c>
      <c r="Z97" s="8">
        <v>261802.11</v>
      </c>
      <c r="AA97" s="8">
        <v>3396414.15</v>
      </c>
    </row>
    <row r="98" spans="1:27" ht="12.75">
      <c r="A98" s="34">
        <v>6</v>
      </c>
      <c r="B98" s="34">
        <v>20</v>
      </c>
      <c r="C98" s="34">
        <v>6</v>
      </c>
      <c r="D98" s="35">
        <v>2</v>
      </c>
      <c r="E98" s="36"/>
      <c r="F98" s="7" t="s">
        <v>274</v>
      </c>
      <c r="G98" s="53" t="s">
        <v>357</v>
      </c>
      <c r="H98" s="8">
        <v>42404373.72</v>
      </c>
      <c r="I98" s="8">
        <v>18239953.59</v>
      </c>
      <c r="J98" s="8">
        <v>24164420.13</v>
      </c>
      <c r="K98" s="8">
        <v>9795368.1</v>
      </c>
      <c r="L98" s="8">
        <v>2441474</v>
      </c>
      <c r="M98" s="8">
        <v>7353894.1</v>
      </c>
      <c r="N98" s="9">
        <v>23.09</v>
      </c>
      <c r="O98" s="9">
        <v>13.38</v>
      </c>
      <c r="P98" s="9">
        <v>30.43</v>
      </c>
      <c r="Q98" s="8">
        <v>50221172.86</v>
      </c>
      <c r="R98" s="8">
        <v>26566424.6</v>
      </c>
      <c r="S98" s="8">
        <v>23654748.26</v>
      </c>
      <c r="T98" s="8">
        <v>8909355.91</v>
      </c>
      <c r="U98" s="8">
        <v>3119482.38</v>
      </c>
      <c r="V98" s="8">
        <v>5789873.53</v>
      </c>
      <c r="W98" s="9">
        <v>17.74</v>
      </c>
      <c r="X98" s="9">
        <v>11.74</v>
      </c>
      <c r="Y98" s="9">
        <v>24.47</v>
      </c>
      <c r="Z98" s="8">
        <v>509671.87</v>
      </c>
      <c r="AA98" s="8">
        <v>1564020.57</v>
      </c>
    </row>
    <row r="99" spans="1:27" ht="12.75">
      <c r="A99" s="34">
        <v>6</v>
      </c>
      <c r="B99" s="34">
        <v>8</v>
      </c>
      <c r="C99" s="34">
        <v>8</v>
      </c>
      <c r="D99" s="35">
        <v>2</v>
      </c>
      <c r="E99" s="36"/>
      <c r="F99" s="7" t="s">
        <v>274</v>
      </c>
      <c r="G99" s="53" t="s">
        <v>358</v>
      </c>
      <c r="H99" s="8">
        <v>35093366.92</v>
      </c>
      <c r="I99" s="8">
        <v>8387688</v>
      </c>
      <c r="J99" s="8">
        <v>26705678.92</v>
      </c>
      <c r="K99" s="8">
        <v>8691379.6</v>
      </c>
      <c r="L99" s="8">
        <v>431109.76</v>
      </c>
      <c r="M99" s="8">
        <v>8260269.84</v>
      </c>
      <c r="N99" s="9">
        <v>24.76</v>
      </c>
      <c r="O99" s="9">
        <v>5.13</v>
      </c>
      <c r="P99" s="9">
        <v>30.93</v>
      </c>
      <c r="Q99" s="8">
        <v>39744264.66</v>
      </c>
      <c r="R99" s="8">
        <v>11128003</v>
      </c>
      <c r="S99" s="8">
        <v>28616261.66</v>
      </c>
      <c r="T99" s="8">
        <v>7217366.44</v>
      </c>
      <c r="U99" s="8">
        <v>671760.29</v>
      </c>
      <c r="V99" s="8">
        <v>6545606.15</v>
      </c>
      <c r="W99" s="9">
        <v>18.15</v>
      </c>
      <c r="X99" s="9">
        <v>6.03</v>
      </c>
      <c r="Y99" s="9">
        <v>22.87</v>
      </c>
      <c r="Z99" s="8">
        <v>-1910582.74</v>
      </c>
      <c r="AA99" s="8">
        <v>1714663.69</v>
      </c>
    </row>
    <row r="100" spans="1:27" ht="12.75">
      <c r="A100" s="34">
        <v>6</v>
      </c>
      <c r="B100" s="34">
        <v>1</v>
      </c>
      <c r="C100" s="34">
        <v>10</v>
      </c>
      <c r="D100" s="35">
        <v>2</v>
      </c>
      <c r="E100" s="36"/>
      <c r="F100" s="7" t="s">
        <v>274</v>
      </c>
      <c r="G100" s="53" t="s">
        <v>282</v>
      </c>
      <c r="H100" s="8">
        <v>94106361.83</v>
      </c>
      <c r="I100" s="8">
        <v>33186712.58</v>
      </c>
      <c r="J100" s="8">
        <v>60919649.25</v>
      </c>
      <c r="K100" s="8">
        <v>23936160.59</v>
      </c>
      <c r="L100" s="8">
        <v>5370701.87</v>
      </c>
      <c r="M100" s="8">
        <v>18565458.72</v>
      </c>
      <c r="N100" s="9">
        <v>25.43</v>
      </c>
      <c r="O100" s="9">
        <v>16.18</v>
      </c>
      <c r="P100" s="9">
        <v>30.47</v>
      </c>
      <c r="Q100" s="8">
        <v>106916224.14</v>
      </c>
      <c r="R100" s="8">
        <v>48975460.46</v>
      </c>
      <c r="S100" s="8">
        <v>57940763.68</v>
      </c>
      <c r="T100" s="8">
        <v>24295132.2</v>
      </c>
      <c r="U100" s="8">
        <v>10226382.76</v>
      </c>
      <c r="V100" s="8">
        <v>14068749.44</v>
      </c>
      <c r="W100" s="9">
        <v>22.72</v>
      </c>
      <c r="X100" s="9">
        <v>20.88</v>
      </c>
      <c r="Y100" s="9">
        <v>24.28</v>
      </c>
      <c r="Z100" s="8">
        <v>2978885.57</v>
      </c>
      <c r="AA100" s="8">
        <v>4496709.28</v>
      </c>
    </row>
    <row r="101" spans="1:27" ht="12.75">
      <c r="A101" s="34">
        <v>6</v>
      </c>
      <c r="B101" s="34">
        <v>13</v>
      </c>
      <c r="C101" s="34">
        <v>3</v>
      </c>
      <c r="D101" s="35">
        <v>2</v>
      </c>
      <c r="E101" s="36"/>
      <c r="F101" s="7" t="s">
        <v>274</v>
      </c>
      <c r="G101" s="53" t="s">
        <v>359</v>
      </c>
      <c r="H101" s="8">
        <v>52622980.4</v>
      </c>
      <c r="I101" s="8">
        <v>30737485.23</v>
      </c>
      <c r="J101" s="8">
        <v>21885495.17</v>
      </c>
      <c r="K101" s="8">
        <v>7046878.76</v>
      </c>
      <c r="L101" s="8">
        <v>1261016.73</v>
      </c>
      <c r="M101" s="8">
        <v>5785862.03</v>
      </c>
      <c r="N101" s="9">
        <v>13.39</v>
      </c>
      <c r="O101" s="9">
        <v>4.1</v>
      </c>
      <c r="P101" s="9">
        <v>26.43</v>
      </c>
      <c r="Q101" s="8">
        <v>52373456.39</v>
      </c>
      <c r="R101" s="8">
        <v>32973666.03</v>
      </c>
      <c r="S101" s="8">
        <v>19399790.36</v>
      </c>
      <c r="T101" s="8">
        <v>5964371.57</v>
      </c>
      <c r="U101" s="8">
        <v>1251267.31</v>
      </c>
      <c r="V101" s="8">
        <v>4713104.26</v>
      </c>
      <c r="W101" s="9">
        <v>11.38</v>
      </c>
      <c r="X101" s="9">
        <v>3.79</v>
      </c>
      <c r="Y101" s="9">
        <v>24.29</v>
      </c>
      <c r="Z101" s="8">
        <v>2485704.81</v>
      </c>
      <c r="AA101" s="8">
        <v>1072757.77</v>
      </c>
    </row>
    <row r="102" spans="1:27" ht="12.75">
      <c r="A102" s="34">
        <v>6</v>
      </c>
      <c r="B102" s="34">
        <v>10</v>
      </c>
      <c r="C102" s="34">
        <v>4</v>
      </c>
      <c r="D102" s="35">
        <v>2</v>
      </c>
      <c r="E102" s="36"/>
      <c r="F102" s="7" t="s">
        <v>274</v>
      </c>
      <c r="G102" s="53" t="s">
        <v>360</v>
      </c>
      <c r="H102" s="8">
        <v>81088647.51</v>
      </c>
      <c r="I102" s="8">
        <v>28456413</v>
      </c>
      <c r="J102" s="8">
        <v>52632234.51</v>
      </c>
      <c r="K102" s="8">
        <v>18014292.12</v>
      </c>
      <c r="L102" s="8">
        <v>1578565.69</v>
      </c>
      <c r="M102" s="8">
        <v>16435726.43</v>
      </c>
      <c r="N102" s="9">
        <v>22.21</v>
      </c>
      <c r="O102" s="9">
        <v>5.54</v>
      </c>
      <c r="P102" s="9">
        <v>31.22</v>
      </c>
      <c r="Q102" s="8">
        <v>91109623.51</v>
      </c>
      <c r="R102" s="8">
        <v>37643476</v>
      </c>
      <c r="S102" s="8">
        <v>53466147.51</v>
      </c>
      <c r="T102" s="8">
        <v>17494281.02</v>
      </c>
      <c r="U102" s="8">
        <v>1719774.8</v>
      </c>
      <c r="V102" s="8">
        <v>15774506.22</v>
      </c>
      <c r="W102" s="9">
        <v>19.2</v>
      </c>
      <c r="X102" s="9">
        <v>4.56</v>
      </c>
      <c r="Y102" s="9">
        <v>29.5</v>
      </c>
      <c r="Z102" s="8">
        <v>-833913</v>
      </c>
      <c r="AA102" s="8">
        <v>661220.21</v>
      </c>
    </row>
    <row r="103" spans="1:27" ht="12.75">
      <c r="A103" s="34">
        <v>6</v>
      </c>
      <c r="B103" s="34">
        <v>4</v>
      </c>
      <c r="C103" s="34">
        <v>5</v>
      </c>
      <c r="D103" s="35">
        <v>2</v>
      </c>
      <c r="E103" s="36"/>
      <c r="F103" s="7" t="s">
        <v>274</v>
      </c>
      <c r="G103" s="53" t="s">
        <v>361</v>
      </c>
      <c r="H103" s="8">
        <v>36497585.13</v>
      </c>
      <c r="I103" s="8">
        <v>3507684</v>
      </c>
      <c r="J103" s="8">
        <v>32989901.13</v>
      </c>
      <c r="K103" s="8">
        <v>9619591.54</v>
      </c>
      <c r="L103" s="8">
        <v>189298.97</v>
      </c>
      <c r="M103" s="8">
        <v>9430292.57</v>
      </c>
      <c r="N103" s="9">
        <v>26.35</v>
      </c>
      <c r="O103" s="9">
        <v>5.39</v>
      </c>
      <c r="P103" s="9">
        <v>28.58</v>
      </c>
      <c r="Q103" s="8">
        <v>44493979.9</v>
      </c>
      <c r="R103" s="8">
        <v>9945368</v>
      </c>
      <c r="S103" s="8">
        <v>34548611.9</v>
      </c>
      <c r="T103" s="8">
        <v>9352793.32</v>
      </c>
      <c r="U103" s="8">
        <v>1144841.92</v>
      </c>
      <c r="V103" s="8">
        <v>8207951.4</v>
      </c>
      <c r="W103" s="9">
        <v>21.02</v>
      </c>
      <c r="X103" s="9">
        <v>11.51</v>
      </c>
      <c r="Y103" s="9">
        <v>23.75</v>
      </c>
      <c r="Z103" s="8">
        <v>-1558710.77</v>
      </c>
      <c r="AA103" s="8">
        <v>1222341.17</v>
      </c>
    </row>
    <row r="104" spans="1:27" ht="12.75">
      <c r="A104" s="34">
        <v>6</v>
      </c>
      <c r="B104" s="34">
        <v>9</v>
      </c>
      <c r="C104" s="34">
        <v>10</v>
      </c>
      <c r="D104" s="35">
        <v>2</v>
      </c>
      <c r="E104" s="36"/>
      <c r="F104" s="7" t="s">
        <v>274</v>
      </c>
      <c r="G104" s="53" t="s">
        <v>362</v>
      </c>
      <c r="H104" s="8">
        <v>80661511.31</v>
      </c>
      <c r="I104" s="8">
        <v>12727376.54</v>
      </c>
      <c r="J104" s="8">
        <v>67934134.77</v>
      </c>
      <c r="K104" s="8">
        <v>27653927.38</v>
      </c>
      <c r="L104" s="8">
        <v>6422602.56</v>
      </c>
      <c r="M104" s="8">
        <v>21231324.82</v>
      </c>
      <c r="N104" s="9">
        <v>34.28</v>
      </c>
      <c r="O104" s="9">
        <v>50.46</v>
      </c>
      <c r="P104" s="9">
        <v>31.25</v>
      </c>
      <c r="Q104" s="8">
        <v>86708877.23</v>
      </c>
      <c r="R104" s="8">
        <v>19936336.11</v>
      </c>
      <c r="S104" s="8">
        <v>66772541.12</v>
      </c>
      <c r="T104" s="8">
        <v>22087024.73</v>
      </c>
      <c r="U104" s="8">
        <v>7267715.85</v>
      </c>
      <c r="V104" s="8">
        <v>14819308.88</v>
      </c>
      <c r="W104" s="9">
        <v>25.47</v>
      </c>
      <c r="X104" s="9">
        <v>36.45</v>
      </c>
      <c r="Y104" s="9">
        <v>22.19</v>
      </c>
      <c r="Z104" s="8">
        <v>1161593.65</v>
      </c>
      <c r="AA104" s="8">
        <v>6412015.94</v>
      </c>
    </row>
    <row r="105" spans="1:27" ht="12.75">
      <c r="A105" s="34">
        <v>6</v>
      </c>
      <c r="B105" s="34">
        <v>8</v>
      </c>
      <c r="C105" s="34">
        <v>9</v>
      </c>
      <c r="D105" s="35">
        <v>2</v>
      </c>
      <c r="E105" s="36"/>
      <c r="F105" s="7" t="s">
        <v>274</v>
      </c>
      <c r="G105" s="53" t="s">
        <v>363</v>
      </c>
      <c r="H105" s="8">
        <v>54574156.23</v>
      </c>
      <c r="I105" s="8">
        <v>21282203.36</v>
      </c>
      <c r="J105" s="8">
        <v>33291952.87</v>
      </c>
      <c r="K105" s="8">
        <v>13317068.15</v>
      </c>
      <c r="L105" s="8">
        <v>2995706</v>
      </c>
      <c r="M105" s="8">
        <v>10321362.15</v>
      </c>
      <c r="N105" s="9">
        <v>24.4</v>
      </c>
      <c r="O105" s="9">
        <v>14.07</v>
      </c>
      <c r="P105" s="9">
        <v>31</v>
      </c>
      <c r="Q105" s="8">
        <v>54656555.17</v>
      </c>
      <c r="R105" s="8">
        <v>21428556.29</v>
      </c>
      <c r="S105" s="8">
        <v>33227998.88</v>
      </c>
      <c r="T105" s="8">
        <v>10815785.31</v>
      </c>
      <c r="U105" s="8">
        <v>3307649.32</v>
      </c>
      <c r="V105" s="8">
        <v>7508135.99</v>
      </c>
      <c r="W105" s="9">
        <v>19.78</v>
      </c>
      <c r="X105" s="9">
        <v>15.43</v>
      </c>
      <c r="Y105" s="9">
        <v>22.59</v>
      </c>
      <c r="Z105" s="8">
        <v>63953.99</v>
      </c>
      <c r="AA105" s="8">
        <v>2813226.16</v>
      </c>
    </row>
    <row r="106" spans="1:27" ht="12.75">
      <c r="A106" s="34">
        <v>6</v>
      </c>
      <c r="B106" s="34">
        <v>20</v>
      </c>
      <c r="C106" s="34">
        <v>7</v>
      </c>
      <c r="D106" s="35">
        <v>2</v>
      </c>
      <c r="E106" s="36"/>
      <c r="F106" s="7" t="s">
        <v>274</v>
      </c>
      <c r="G106" s="53" t="s">
        <v>364</v>
      </c>
      <c r="H106" s="8">
        <v>46930767.39</v>
      </c>
      <c r="I106" s="8">
        <v>21139913.53</v>
      </c>
      <c r="J106" s="8">
        <v>25790853.86</v>
      </c>
      <c r="K106" s="8">
        <v>8540284.93</v>
      </c>
      <c r="L106" s="8">
        <v>0</v>
      </c>
      <c r="M106" s="8">
        <v>8540284.93</v>
      </c>
      <c r="N106" s="9">
        <v>18.19</v>
      </c>
      <c r="O106" s="9">
        <v>0</v>
      </c>
      <c r="P106" s="9">
        <v>33.11</v>
      </c>
      <c r="Q106" s="8">
        <v>53443597.39</v>
      </c>
      <c r="R106" s="8">
        <v>25656365.12</v>
      </c>
      <c r="S106" s="8">
        <v>27787232.27</v>
      </c>
      <c r="T106" s="8">
        <v>7339187.56</v>
      </c>
      <c r="U106" s="8">
        <v>158790.7</v>
      </c>
      <c r="V106" s="8">
        <v>7180396.86</v>
      </c>
      <c r="W106" s="9">
        <v>13.73</v>
      </c>
      <c r="X106" s="9">
        <v>0.61</v>
      </c>
      <c r="Y106" s="9">
        <v>25.84</v>
      </c>
      <c r="Z106" s="8">
        <v>-1996378.41</v>
      </c>
      <c r="AA106" s="8">
        <v>1359888.07</v>
      </c>
    </row>
    <row r="107" spans="1:27" ht="12.75">
      <c r="A107" s="34">
        <v>6</v>
      </c>
      <c r="B107" s="34">
        <v>9</v>
      </c>
      <c r="C107" s="34">
        <v>11</v>
      </c>
      <c r="D107" s="35">
        <v>2</v>
      </c>
      <c r="E107" s="36"/>
      <c r="F107" s="7" t="s">
        <v>274</v>
      </c>
      <c r="G107" s="53" t="s">
        <v>365</v>
      </c>
      <c r="H107" s="8">
        <v>128395411.27</v>
      </c>
      <c r="I107" s="8">
        <v>20318262.26</v>
      </c>
      <c r="J107" s="8">
        <v>108077149.01</v>
      </c>
      <c r="K107" s="8">
        <v>34929188.67</v>
      </c>
      <c r="L107" s="8">
        <v>2323421.26</v>
      </c>
      <c r="M107" s="8">
        <v>32605767.41</v>
      </c>
      <c r="N107" s="9">
        <v>27.2</v>
      </c>
      <c r="O107" s="9">
        <v>11.43</v>
      </c>
      <c r="P107" s="9">
        <v>30.16</v>
      </c>
      <c r="Q107" s="8">
        <v>137786232.14</v>
      </c>
      <c r="R107" s="8">
        <v>34222063.38</v>
      </c>
      <c r="S107" s="8">
        <v>103564168.76</v>
      </c>
      <c r="T107" s="8">
        <v>25869822.54</v>
      </c>
      <c r="U107" s="8">
        <v>2683968.86</v>
      </c>
      <c r="V107" s="8">
        <v>23185853.68</v>
      </c>
      <c r="W107" s="9">
        <v>18.77</v>
      </c>
      <c r="X107" s="9">
        <v>7.84</v>
      </c>
      <c r="Y107" s="9">
        <v>22.38</v>
      </c>
      <c r="Z107" s="8">
        <v>4512980.25</v>
      </c>
      <c r="AA107" s="8">
        <v>9419913.73</v>
      </c>
    </row>
    <row r="108" spans="1:27" ht="12.75">
      <c r="A108" s="34">
        <v>6</v>
      </c>
      <c r="B108" s="34">
        <v>16</v>
      </c>
      <c r="C108" s="34">
        <v>3</v>
      </c>
      <c r="D108" s="35">
        <v>2</v>
      </c>
      <c r="E108" s="36"/>
      <c r="F108" s="7" t="s">
        <v>274</v>
      </c>
      <c r="G108" s="53" t="s">
        <v>366</v>
      </c>
      <c r="H108" s="8">
        <v>31641624.78</v>
      </c>
      <c r="I108" s="8">
        <v>9298859.26</v>
      </c>
      <c r="J108" s="8">
        <v>22342765.52</v>
      </c>
      <c r="K108" s="8">
        <v>9303673.86</v>
      </c>
      <c r="L108" s="8">
        <v>1896534.11</v>
      </c>
      <c r="M108" s="8">
        <v>7407139.75</v>
      </c>
      <c r="N108" s="9">
        <v>29.4</v>
      </c>
      <c r="O108" s="9">
        <v>20.39</v>
      </c>
      <c r="P108" s="9">
        <v>33.15</v>
      </c>
      <c r="Q108" s="8">
        <v>34651955.78</v>
      </c>
      <c r="R108" s="8">
        <v>12783227.26</v>
      </c>
      <c r="S108" s="8">
        <v>21868728.52</v>
      </c>
      <c r="T108" s="8">
        <v>7155297.94</v>
      </c>
      <c r="U108" s="8">
        <v>1936827.11</v>
      </c>
      <c r="V108" s="8">
        <v>5218470.83</v>
      </c>
      <c r="W108" s="9">
        <v>20.64</v>
      </c>
      <c r="X108" s="9">
        <v>15.15</v>
      </c>
      <c r="Y108" s="9">
        <v>23.86</v>
      </c>
      <c r="Z108" s="8">
        <v>474037</v>
      </c>
      <c r="AA108" s="8">
        <v>2188668.92</v>
      </c>
    </row>
    <row r="109" spans="1:27" ht="12.75">
      <c r="A109" s="34">
        <v>6</v>
      </c>
      <c r="B109" s="34">
        <v>2</v>
      </c>
      <c r="C109" s="34">
        <v>10</v>
      </c>
      <c r="D109" s="35">
        <v>2</v>
      </c>
      <c r="E109" s="36"/>
      <c r="F109" s="7" t="s">
        <v>274</v>
      </c>
      <c r="G109" s="53" t="s">
        <v>367</v>
      </c>
      <c r="H109" s="8">
        <v>35071662.7</v>
      </c>
      <c r="I109" s="8">
        <v>12758646</v>
      </c>
      <c r="J109" s="8">
        <v>22313016.7</v>
      </c>
      <c r="K109" s="8">
        <v>8405324.52</v>
      </c>
      <c r="L109" s="8">
        <v>1102340.6</v>
      </c>
      <c r="M109" s="8">
        <v>7302983.92</v>
      </c>
      <c r="N109" s="9">
        <v>23.96</v>
      </c>
      <c r="O109" s="9">
        <v>8.63</v>
      </c>
      <c r="P109" s="9">
        <v>32.72</v>
      </c>
      <c r="Q109" s="8">
        <v>36677662.7</v>
      </c>
      <c r="R109" s="8">
        <v>13592306</v>
      </c>
      <c r="S109" s="8">
        <v>23085356.7</v>
      </c>
      <c r="T109" s="8">
        <v>7643672.43</v>
      </c>
      <c r="U109" s="8">
        <v>1167062.46</v>
      </c>
      <c r="V109" s="8">
        <v>6476609.97</v>
      </c>
      <c r="W109" s="9">
        <v>20.84</v>
      </c>
      <c r="X109" s="9">
        <v>8.58</v>
      </c>
      <c r="Y109" s="9">
        <v>28.05</v>
      </c>
      <c r="Z109" s="8">
        <v>-772340</v>
      </c>
      <c r="AA109" s="8">
        <v>826373.95</v>
      </c>
    </row>
    <row r="110" spans="1:27" ht="12.75">
      <c r="A110" s="34">
        <v>6</v>
      </c>
      <c r="B110" s="34">
        <v>8</v>
      </c>
      <c r="C110" s="34">
        <v>11</v>
      </c>
      <c r="D110" s="35">
        <v>2</v>
      </c>
      <c r="E110" s="36"/>
      <c r="F110" s="7" t="s">
        <v>274</v>
      </c>
      <c r="G110" s="53" t="s">
        <v>368</v>
      </c>
      <c r="H110" s="8">
        <v>34763670.64</v>
      </c>
      <c r="I110" s="8">
        <v>14290777.63</v>
      </c>
      <c r="J110" s="8">
        <v>20472893.01</v>
      </c>
      <c r="K110" s="8">
        <v>6750682.6</v>
      </c>
      <c r="L110" s="8">
        <v>202116.56</v>
      </c>
      <c r="M110" s="8">
        <v>6548566.04</v>
      </c>
      <c r="N110" s="9">
        <v>19.41</v>
      </c>
      <c r="O110" s="9">
        <v>1.41</v>
      </c>
      <c r="P110" s="9">
        <v>31.98</v>
      </c>
      <c r="Q110" s="8">
        <v>39798052.5</v>
      </c>
      <c r="R110" s="8">
        <v>18422283.51</v>
      </c>
      <c r="S110" s="8">
        <v>21375768.99</v>
      </c>
      <c r="T110" s="8">
        <v>6094113.03</v>
      </c>
      <c r="U110" s="8">
        <v>784440</v>
      </c>
      <c r="V110" s="8">
        <v>5309673.03</v>
      </c>
      <c r="W110" s="9">
        <v>15.31</v>
      </c>
      <c r="X110" s="9">
        <v>4.25</v>
      </c>
      <c r="Y110" s="9">
        <v>24.83</v>
      </c>
      <c r="Z110" s="8">
        <v>-902875.98</v>
      </c>
      <c r="AA110" s="8">
        <v>1238893.01</v>
      </c>
    </row>
    <row r="111" spans="1:27" ht="12.75">
      <c r="A111" s="34">
        <v>6</v>
      </c>
      <c r="B111" s="34">
        <v>13</v>
      </c>
      <c r="C111" s="34">
        <v>5</v>
      </c>
      <c r="D111" s="35">
        <v>2</v>
      </c>
      <c r="E111" s="36"/>
      <c r="F111" s="7" t="s">
        <v>274</v>
      </c>
      <c r="G111" s="53" t="s">
        <v>369</v>
      </c>
      <c r="H111" s="8">
        <v>33711215.44</v>
      </c>
      <c r="I111" s="8">
        <v>25562673.69</v>
      </c>
      <c r="J111" s="8">
        <v>8148541.75</v>
      </c>
      <c r="K111" s="8">
        <v>5579257.46</v>
      </c>
      <c r="L111" s="8">
        <v>3008780.87</v>
      </c>
      <c r="M111" s="8">
        <v>2570476.59</v>
      </c>
      <c r="N111" s="9">
        <v>16.55</v>
      </c>
      <c r="O111" s="9">
        <v>11.77</v>
      </c>
      <c r="P111" s="9">
        <v>31.54</v>
      </c>
      <c r="Q111" s="8">
        <v>35001215.44</v>
      </c>
      <c r="R111" s="8">
        <v>27474701.06</v>
      </c>
      <c r="S111" s="8">
        <v>7526514.38</v>
      </c>
      <c r="T111" s="8">
        <v>2179811.11</v>
      </c>
      <c r="U111" s="8">
        <v>438139</v>
      </c>
      <c r="V111" s="8">
        <v>1741672.11</v>
      </c>
      <c r="W111" s="9">
        <v>6.22</v>
      </c>
      <c r="X111" s="9">
        <v>1.59</v>
      </c>
      <c r="Y111" s="9">
        <v>23.14</v>
      </c>
      <c r="Z111" s="8">
        <v>622027.37</v>
      </c>
      <c r="AA111" s="8">
        <v>828804.48</v>
      </c>
    </row>
    <row r="112" spans="1:27" ht="12.75">
      <c r="A112" s="34">
        <v>6</v>
      </c>
      <c r="B112" s="34">
        <v>2</v>
      </c>
      <c r="C112" s="34">
        <v>11</v>
      </c>
      <c r="D112" s="35">
        <v>2</v>
      </c>
      <c r="E112" s="36"/>
      <c r="F112" s="7" t="s">
        <v>274</v>
      </c>
      <c r="G112" s="53" t="s">
        <v>370</v>
      </c>
      <c r="H112" s="8">
        <v>45213951.49</v>
      </c>
      <c r="I112" s="8">
        <v>19711185.92</v>
      </c>
      <c r="J112" s="8">
        <v>25502765.57</v>
      </c>
      <c r="K112" s="8">
        <v>13428209.85</v>
      </c>
      <c r="L112" s="8">
        <v>5325890.91</v>
      </c>
      <c r="M112" s="8">
        <v>8102318.94</v>
      </c>
      <c r="N112" s="9">
        <v>29.69</v>
      </c>
      <c r="O112" s="9">
        <v>27.01</v>
      </c>
      <c r="P112" s="9">
        <v>31.77</v>
      </c>
      <c r="Q112" s="8">
        <v>51197734.82</v>
      </c>
      <c r="R112" s="8">
        <v>28047217.16</v>
      </c>
      <c r="S112" s="8">
        <v>23150517.66</v>
      </c>
      <c r="T112" s="8">
        <v>11297750.37</v>
      </c>
      <c r="U112" s="8">
        <v>5640580.27</v>
      </c>
      <c r="V112" s="8">
        <v>5657170.1</v>
      </c>
      <c r="W112" s="9">
        <v>22.06</v>
      </c>
      <c r="X112" s="9">
        <v>20.11</v>
      </c>
      <c r="Y112" s="9">
        <v>24.43</v>
      </c>
      <c r="Z112" s="8">
        <v>2352247.91</v>
      </c>
      <c r="AA112" s="8">
        <v>2445148.84</v>
      </c>
    </row>
    <row r="113" spans="1:27" ht="12.75">
      <c r="A113" s="34">
        <v>6</v>
      </c>
      <c r="B113" s="34">
        <v>5</v>
      </c>
      <c r="C113" s="34">
        <v>7</v>
      </c>
      <c r="D113" s="35">
        <v>2</v>
      </c>
      <c r="E113" s="36"/>
      <c r="F113" s="7" t="s">
        <v>274</v>
      </c>
      <c r="G113" s="53" t="s">
        <v>371</v>
      </c>
      <c r="H113" s="8">
        <v>39576344.21</v>
      </c>
      <c r="I113" s="8">
        <v>15730233</v>
      </c>
      <c r="J113" s="8">
        <v>23846111.21</v>
      </c>
      <c r="K113" s="8">
        <v>7741213.86</v>
      </c>
      <c r="L113" s="8">
        <v>405000</v>
      </c>
      <c r="M113" s="8">
        <v>7336213.86</v>
      </c>
      <c r="N113" s="9">
        <v>19.56</v>
      </c>
      <c r="O113" s="9">
        <v>2.57</v>
      </c>
      <c r="P113" s="9">
        <v>30.76</v>
      </c>
      <c r="Q113" s="8">
        <v>46706866.34</v>
      </c>
      <c r="R113" s="8">
        <v>23237736.08</v>
      </c>
      <c r="S113" s="8">
        <v>23469130.26</v>
      </c>
      <c r="T113" s="8">
        <v>5517860.24</v>
      </c>
      <c r="U113" s="8">
        <v>38840</v>
      </c>
      <c r="V113" s="8">
        <v>5479020.24</v>
      </c>
      <c r="W113" s="9">
        <v>11.81</v>
      </c>
      <c r="X113" s="9">
        <v>0.16</v>
      </c>
      <c r="Y113" s="9">
        <v>23.34</v>
      </c>
      <c r="Z113" s="8">
        <v>376980.95</v>
      </c>
      <c r="AA113" s="8">
        <v>1857193.62</v>
      </c>
    </row>
    <row r="114" spans="1:27" ht="12.75">
      <c r="A114" s="34">
        <v>6</v>
      </c>
      <c r="B114" s="34">
        <v>10</v>
      </c>
      <c r="C114" s="34">
        <v>5</v>
      </c>
      <c r="D114" s="35">
        <v>2</v>
      </c>
      <c r="E114" s="36"/>
      <c r="F114" s="7" t="s">
        <v>274</v>
      </c>
      <c r="G114" s="53" t="s">
        <v>372</v>
      </c>
      <c r="H114" s="8">
        <v>72064385.44</v>
      </c>
      <c r="I114" s="8">
        <v>13982353.21</v>
      </c>
      <c r="J114" s="8">
        <v>58082032.23</v>
      </c>
      <c r="K114" s="8">
        <v>16801613.99</v>
      </c>
      <c r="L114" s="8">
        <v>166666.5</v>
      </c>
      <c r="M114" s="8">
        <v>16634947.49</v>
      </c>
      <c r="N114" s="9">
        <v>23.31</v>
      </c>
      <c r="O114" s="9">
        <v>1.19</v>
      </c>
      <c r="P114" s="9">
        <v>28.64</v>
      </c>
      <c r="Q114" s="8">
        <v>77464385.44</v>
      </c>
      <c r="R114" s="8">
        <v>21128246.15</v>
      </c>
      <c r="S114" s="8">
        <v>56336139.29</v>
      </c>
      <c r="T114" s="8">
        <v>16983725.69</v>
      </c>
      <c r="U114" s="8">
        <v>1887217.42</v>
      </c>
      <c r="V114" s="8">
        <v>15096508.27</v>
      </c>
      <c r="W114" s="9">
        <v>21.92</v>
      </c>
      <c r="X114" s="9">
        <v>8.93</v>
      </c>
      <c r="Y114" s="9">
        <v>26.79</v>
      </c>
      <c r="Z114" s="8">
        <v>1745892.94</v>
      </c>
      <c r="AA114" s="8">
        <v>1538439.22</v>
      </c>
    </row>
    <row r="115" spans="1:27" ht="12.75">
      <c r="A115" s="34">
        <v>6</v>
      </c>
      <c r="B115" s="34">
        <v>14</v>
      </c>
      <c r="C115" s="34">
        <v>9</v>
      </c>
      <c r="D115" s="35">
        <v>2</v>
      </c>
      <c r="E115" s="36"/>
      <c r="F115" s="7" t="s">
        <v>274</v>
      </c>
      <c r="G115" s="53" t="s">
        <v>283</v>
      </c>
      <c r="H115" s="8">
        <v>96401816.39</v>
      </c>
      <c r="I115" s="8">
        <v>33216856.23</v>
      </c>
      <c r="J115" s="8">
        <v>63184960.16</v>
      </c>
      <c r="K115" s="8">
        <v>22238784.26</v>
      </c>
      <c r="L115" s="8">
        <v>2080729.6</v>
      </c>
      <c r="M115" s="8">
        <v>20158054.66</v>
      </c>
      <c r="N115" s="9">
        <v>23.06</v>
      </c>
      <c r="O115" s="9">
        <v>6.26</v>
      </c>
      <c r="P115" s="9">
        <v>31.9</v>
      </c>
      <c r="Q115" s="8">
        <v>116635562.5</v>
      </c>
      <c r="R115" s="8">
        <v>52522205.95</v>
      </c>
      <c r="S115" s="8">
        <v>64113356.55</v>
      </c>
      <c r="T115" s="8">
        <v>18585085.45</v>
      </c>
      <c r="U115" s="8">
        <v>3595922.44</v>
      </c>
      <c r="V115" s="8">
        <v>14989163.01</v>
      </c>
      <c r="W115" s="9">
        <v>15.93</v>
      </c>
      <c r="X115" s="9">
        <v>6.84</v>
      </c>
      <c r="Y115" s="9">
        <v>23.37</v>
      </c>
      <c r="Z115" s="8">
        <v>-928396.39</v>
      </c>
      <c r="AA115" s="8">
        <v>5168891.65</v>
      </c>
    </row>
    <row r="116" spans="1:27" ht="12.75">
      <c r="A116" s="34">
        <v>6</v>
      </c>
      <c r="B116" s="34">
        <v>18</v>
      </c>
      <c r="C116" s="34">
        <v>7</v>
      </c>
      <c r="D116" s="35">
        <v>2</v>
      </c>
      <c r="E116" s="36"/>
      <c r="F116" s="7" t="s">
        <v>274</v>
      </c>
      <c r="G116" s="53" t="s">
        <v>373</v>
      </c>
      <c r="H116" s="8">
        <v>43362942.73</v>
      </c>
      <c r="I116" s="8">
        <v>18661517.08</v>
      </c>
      <c r="J116" s="8">
        <v>24701425.65</v>
      </c>
      <c r="K116" s="8">
        <v>8555987.72</v>
      </c>
      <c r="L116" s="8">
        <v>1051749</v>
      </c>
      <c r="M116" s="8">
        <v>7504238.72</v>
      </c>
      <c r="N116" s="9">
        <v>19.73</v>
      </c>
      <c r="O116" s="9">
        <v>5.63</v>
      </c>
      <c r="P116" s="9">
        <v>30.37</v>
      </c>
      <c r="Q116" s="8">
        <v>47662942.73</v>
      </c>
      <c r="R116" s="8">
        <v>23794342.29</v>
      </c>
      <c r="S116" s="8">
        <v>23868600.44</v>
      </c>
      <c r="T116" s="8">
        <v>6676477.79</v>
      </c>
      <c r="U116" s="8">
        <v>697645.1</v>
      </c>
      <c r="V116" s="8">
        <v>5978832.69</v>
      </c>
      <c r="W116" s="9">
        <v>14</v>
      </c>
      <c r="X116" s="9">
        <v>2.93</v>
      </c>
      <c r="Y116" s="9">
        <v>25.04</v>
      </c>
      <c r="Z116" s="8">
        <v>832825.21</v>
      </c>
      <c r="AA116" s="8">
        <v>1525406.03</v>
      </c>
    </row>
    <row r="117" spans="1:27" ht="12.75">
      <c r="A117" s="34">
        <v>6</v>
      </c>
      <c r="B117" s="34">
        <v>20</v>
      </c>
      <c r="C117" s="34">
        <v>8</v>
      </c>
      <c r="D117" s="35">
        <v>2</v>
      </c>
      <c r="E117" s="36"/>
      <c r="F117" s="7" t="s">
        <v>274</v>
      </c>
      <c r="G117" s="53" t="s">
        <v>374</v>
      </c>
      <c r="H117" s="8">
        <v>38539718.04</v>
      </c>
      <c r="I117" s="8">
        <v>14232193.72</v>
      </c>
      <c r="J117" s="8">
        <v>24307524.32</v>
      </c>
      <c r="K117" s="8">
        <v>11045347.37</v>
      </c>
      <c r="L117" s="8">
        <v>2865405.12</v>
      </c>
      <c r="M117" s="8">
        <v>8179942.25</v>
      </c>
      <c r="N117" s="9">
        <v>28.65</v>
      </c>
      <c r="O117" s="9">
        <v>20.13</v>
      </c>
      <c r="P117" s="9">
        <v>33.65</v>
      </c>
      <c r="Q117" s="8">
        <v>46534760.52</v>
      </c>
      <c r="R117" s="8">
        <v>19566658.79</v>
      </c>
      <c r="S117" s="8">
        <v>26968101.73</v>
      </c>
      <c r="T117" s="8">
        <v>10559580.09</v>
      </c>
      <c r="U117" s="8">
        <v>3633826.89</v>
      </c>
      <c r="V117" s="8">
        <v>6925753.2</v>
      </c>
      <c r="W117" s="9">
        <v>22.69</v>
      </c>
      <c r="X117" s="9">
        <v>18.57</v>
      </c>
      <c r="Y117" s="9">
        <v>25.68</v>
      </c>
      <c r="Z117" s="8">
        <v>-2660577.41</v>
      </c>
      <c r="AA117" s="8">
        <v>1254189.05</v>
      </c>
    </row>
    <row r="118" spans="1:27" ht="12.75">
      <c r="A118" s="34">
        <v>6</v>
      </c>
      <c r="B118" s="34">
        <v>15</v>
      </c>
      <c r="C118" s="34">
        <v>6</v>
      </c>
      <c r="D118" s="35">
        <v>2</v>
      </c>
      <c r="E118" s="36"/>
      <c r="F118" s="7" t="s">
        <v>274</v>
      </c>
      <c r="G118" s="53" t="s">
        <v>284</v>
      </c>
      <c r="H118" s="8">
        <v>69132957</v>
      </c>
      <c r="I118" s="8">
        <v>26124512.53</v>
      </c>
      <c r="J118" s="8">
        <v>43008444.47</v>
      </c>
      <c r="K118" s="8">
        <v>21335448.55</v>
      </c>
      <c r="L118" s="8">
        <v>7691678.16</v>
      </c>
      <c r="M118" s="8">
        <v>13643770.39</v>
      </c>
      <c r="N118" s="9">
        <v>30.86</v>
      </c>
      <c r="O118" s="9">
        <v>29.44</v>
      </c>
      <c r="P118" s="9">
        <v>31.72</v>
      </c>
      <c r="Q118" s="8">
        <v>72713374.76</v>
      </c>
      <c r="R118" s="8">
        <v>35672152.24</v>
      </c>
      <c r="S118" s="8">
        <v>37041222.52</v>
      </c>
      <c r="T118" s="8">
        <v>11395346.61</v>
      </c>
      <c r="U118" s="8">
        <v>521930.04</v>
      </c>
      <c r="V118" s="8">
        <v>10873416.57</v>
      </c>
      <c r="W118" s="9">
        <v>15.67</v>
      </c>
      <c r="X118" s="9">
        <v>1.46</v>
      </c>
      <c r="Y118" s="9">
        <v>29.35</v>
      </c>
      <c r="Z118" s="8">
        <v>5967221.95</v>
      </c>
      <c r="AA118" s="8">
        <v>2770353.82</v>
      </c>
    </row>
    <row r="119" spans="1:27" ht="12.75">
      <c r="A119" s="34">
        <v>6</v>
      </c>
      <c r="B119" s="34">
        <v>3</v>
      </c>
      <c r="C119" s="34">
        <v>8</v>
      </c>
      <c r="D119" s="35">
        <v>2</v>
      </c>
      <c r="E119" s="36"/>
      <c r="F119" s="7" t="s">
        <v>274</v>
      </c>
      <c r="G119" s="53" t="s">
        <v>285</v>
      </c>
      <c r="H119" s="8">
        <v>37571828.29</v>
      </c>
      <c r="I119" s="8">
        <v>15215517.65</v>
      </c>
      <c r="J119" s="8">
        <v>22356310.64</v>
      </c>
      <c r="K119" s="8">
        <v>10457908.36</v>
      </c>
      <c r="L119" s="8">
        <v>4064111.81</v>
      </c>
      <c r="M119" s="8">
        <v>6393796.55</v>
      </c>
      <c r="N119" s="9">
        <v>27.83</v>
      </c>
      <c r="O119" s="9">
        <v>26.71</v>
      </c>
      <c r="P119" s="9">
        <v>28.59</v>
      </c>
      <c r="Q119" s="8">
        <v>40842122.37</v>
      </c>
      <c r="R119" s="8">
        <v>17110439.17</v>
      </c>
      <c r="S119" s="8">
        <v>23731683.2</v>
      </c>
      <c r="T119" s="8">
        <v>10437000.56</v>
      </c>
      <c r="U119" s="8">
        <v>4680150.35</v>
      </c>
      <c r="V119" s="8">
        <v>5756850.21</v>
      </c>
      <c r="W119" s="9">
        <v>25.55</v>
      </c>
      <c r="X119" s="9">
        <v>27.35</v>
      </c>
      <c r="Y119" s="9">
        <v>24.25</v>
      </c>
      <c r="Z119" s="8">
        <v>-1375372.56</v>
      </c>
      <c r="AA119" s="8">
        <v>636946.34</v>
      </c>
    </row>
    <row r="120" spans="1:27" ht="12.75">
      <c r="A120" s="34">
        <v>6</v>
      </c>
      <c r="B120" s="34">
        <v>1</v>
      </c>
      <c r="C120" s="34">
        <v>12</v>
      </c>
      <c r="D120" s="35">
        <v>2</v>
      </c>
      <c r="E120" s="36"/>
      <c r="F120" s="7" t="s">
        <v>274</v>
      </c>
      <c r="G120" s="53" t="s">
        <v>375</v>
      </c>
      <c r="H120" s="8">
        <v>32376345.64</v>
      </c>
      <c r="I120" s="8">
        <v>17468264.52</v>
      </c>
      <c r="J120" s="8">
        <v>14908081.12</v>
      </c>
      <c r="K120" s="8">
        <v>4539750.35</v>
      </c>
      <c r="L120" s="8">
        <v>400</v>
      </c>
      <c r="M120" s="8">
        <v>4539350.35</v>
      </c>
      <c r="N120" s="9">
        <v>14.02</v>
      </c>
      <c r="O120" s="9">
        <v>0</v>
      </c>
      <c r="P120" s="9">
        <v>30.44</v>
      </c>
      <c r="Q120" s="8">
        <v>37082862.52</v>
      </c>
      <c r="R120" s="8">
        <v>20423772.52</v>
      </c>
      <c r="S120" s="8">
        <v>16659090</v>
      </c>
      <c r="T120" s="8">
        <v>4265538.05</v>
      </c>
      <c r="U120" s="8">
        <v>0</v>
      </c>
      <c r="V120" s="8">
        <v>4265538.05</v>
      </c>
      <c r="W120" s="9">
        <v>11.5</v>
      </c>
      <c r="X120" s="9">
        <v>0</v>
      </c>
      <c r="Y120" s="9">
        <v>25.6</v>
      </c>
      <c r="Z120" s="8">
        <v>-1751008.88</v>
      </c>
      <c r="AA120" s="8">
        <v>273812.3</v>
      </c>
    </row>
    <row r="121" spans="1:27" ht="12.75">
      <c r="A121" s="34">
        <v>6</v>
      </c>
      <c r="B121" s="34">
        <v>1</v>
      </c>
      <c r="C121" s="34">
        <v>13</v>
      </c>
      <c r="D121" s="35">
        <v>2</v>
      </c>
      <c r="E121" s="36"/>
      <c r="F121" s="7" t="s">
        <v>274</v>
      </c>
      <c r="G121" s="53" t="s">
        <v>376</v>
      </c>
      <c r="H121" s="8">
        <v>26037880.71</v>
      </c>
      <c r="I121" s="8">
        <v>14716715.92</v>
      </c>
      <c r="J121" s="8">
        <v>11321164.79</v>
      </c>
      <c r="K121" s="8">
        <v>4948848.93</v>
      </c>
      <c r="L121" s="8">
        <v>1267513.4</v>
      </c>
      <c r="M121" s="8">
        <v>3681335.53</v>
      </c>
      <c r="N121" s="9">
        <v>19</v>
      </c>
      <c r="O121" s="9">
        <v>8.61</v>
      </c>
      <c r="P121" s="9">
        <v>32.51</v>
      </c>
      <c r="Q121" s="8">
        <v>28208423.44</v>
      </c>
      <c r="R121" s="8">
        <v>16436762.52</v>
      </c>
      <c r="S121" s="8">
        <v>11771660.92</v>
      </c>
      <c r="T121" s="8">
        <v>2922117.87</v>
      </c>
      <c r="U121" s="8">
        <v>16253.04</v>
      </c>
      <c r="V121" s="8">
        <v>2905864.83</v>
      </c>
      <c r="W121" s="9">
        <v>10.35</v>
      </c>
      <c r="X121" s="9">
        <v>0.09</v>
      </c>
      <c r="Y121" s="9">
        <v>24.68</v>
      </c>
      <c r="Z121" s="8">
        <v>-450496.13</v>
      </c>
      <c r="AA121" s="8">
        <v>775470.7</v>
      </c>
    </row>
    <row r="122" spans="1:27" ht="12.75">
      <c r="A122" s="34">
        <v>6</v>
      </c>
      <c r="B122" s="34">
        <v>3</v>
      </c>
      <c r="C122" s="34">
        <v>9</v>
      </c>
      <c r="D122" s="35">
        <v>2</v>
      </c>
      <c r="E122" s="36"/>
      <c r="F122" s="7" t="s">
        <v>274</v>
      </c>
      <c r="G122" s="53" t="s">
        <v>377</v>
      </c>
      <c r="H122" s="8">
        <v>38158631.96</v>
      </c>
      <c r="I122" s="8">
        <v>16408823.61</v>
      </c>
      <c r="J122" s="8">
        <v>21749808.35</v>
      </c>
      <c r="K122" s="8">
        <v>8398042.11</v>
      </c>
      <c r="L122" s="8">
        <v>957194.43</v>
      </c>
      <c r="M122" s="8">
        <v>7440847.68</v>
      </c>
      <c r="N122" s="9">
        <v>22</v>
      </c>
      <c r="O122" s="9">
        <v>5.83</v>
      </c>
      <c r="P122" s="9">
        <v>34.21</v>
      </c>
      <c r="Q122" s="8">
        <v>37474646.96</v>
      </c>
      <c r="R122" s="8">
        <v>15836340.69</v>
      </c>
      <c r="S122" s="8">
        <v>21638306.27</v>
      </c>
      <c r="T122" s="8">
        <v>6122931.93</v>
      </c>
      <c r="U122" s="8">
        <v>966870.03</v>
      </c>
      <c r="V122" s="8">
        <v>5156061.9</v>
      </c>
      <c r="W122" s="9">
        <v>16.33</v>
      </c>
      <c r="X122" s="9">
        <v>6.1</v>
      </c>
      <c r="Y122" s="9">
        <v>23.82</v>
      </c>
      <c r="Z122" s="8">
        <v>111502.08</v>
      </c>
      <c r="AA122" s="8">
        <v>2284785.78</v>
      </c>
    </row>
    <row r="123" spans="1:27" ht="12.75">
      <c r="A123" s="34">
        <v>6</v>
      </c>
      <c r="B123" s="34">
        <v>6</v>
      </c>
      <c r="C123" s="34">
        <v>9</v>
      </c>
      <c r="D123" s="35">
        <v>2</v>
      </c>
      <c r="E123" s="36"/>
      <c r="F123" s="7" t="s">
        <v>274</v>
      </c>
      <c r="G123" s="53" t="s">
        <v>378</v>
      </c>
      <c r="H123" s="8">
        <v>40865256.3</v>
      </c>
      <c r="I123" s="8">
        <v>26201275.69</v>
      </c>
      <c r="J123" s="8">
        <v>14663980.61</v>
      </c>
      <c r="K123" s="8">
        <v>9131209.16</v>
      </c>
      <c r="L123" s="8">
        <v>4850131</v>
      </c>
      <c r="M123" s="8">
        <v>4281078.16</v>
      </c>
      <c r="N123" s="9">
        <v>22.34</v>
      </c>
      <c r="O123" s="9">
        <v>18.51</v>
      </c>
      <c r="P123" s="9">
        <v>29.19</v>
      </c>
      <c r="Q123" s="8">
        <v>47038912.69</v>
      </c>
      <c r="R123" s="8">
        <v>32428726.39</v>
      </c>
      <c r="S123" s="8">
        <v>14610186.3</v>
      </c>
      <c r="T123" s="8">
        <v>10202306.31</v>
      </c>
      <c r="U123" s="8">
        <v>6667986</v>
      </c>
      <c r="V123" s="8">
        <v>3534320.31</v>
      </c>
      <c r="W123" s="9">
        <v>21.68</v>
      </c>
      <c r="X123" s="9">
        <v>20.56</v>
      </c>
      <c r="Y123" s="9">
        <v>24.19</v>
      </c>
      <c r="Z123" s="8">
        <v>53794.31</v>
      </c>
      <c r="AA123" s="8">
        <v>746757.85</v>
      </c>
    </row>
    <row r="124" spans="1:27" ht="12.75">
      <c r="A124" s="34">
        <v>6</v>
      </c>
      <c r="B124" s="34">
        <v>17</v>
      </c>
      <c r="C124" s="34">
        <v>4</v>
      </c>
      <c r="D124" s="35">
        <v>2</v>
      </c>
      <c r="E124" s="36"/>
      <c r="F124" s="7" t="s">
        <v>274</v>
      </c>
      <c r="G124" s="53" t="s">
        <v>379</v>
      </c>
      <c r="H124" s="8">
        <v>30356850.74</v>
      </c>
      <c r="I124" s="8">
        <v>15014254</v>
      </c>
      <c r="J124" s="8">
        <v>15342596.74</v>
      </c>
      <c r="K124" s="8">
        <v>4496357.48</v>
      </c>
      <c r="L124" s="8">
        <v>0</v>
      </c>
      <c r="M124" s="8">
        <v>4496357.48</v>
      </c>
      <c r="N124" s="9">
        <v>14.81</v>
      </c>
      <c r="O124" s="9">
        <v>0</v>
      </c>
      <c r="P124" s="9">
        <v>29.3</v>
      </c>
      <c r="Q124" s="8">
        <v>39208774.74</v>
      </c>
      <c r="R124" s="8">
        <v>22887537</v>
      </c>
      <c r="S124" s="8">
        <v>16321237.74</v>
      </c>
      <c r="T124" s="8">
        <v>4062340.93</v>
      </c>
      <c r="U124" s="8">
        <v>101239.5</v>
      </c>
      <c r="V124" s="8">
        <v>3961101.43</v>
      </c>
      <c r="W124" s="9">
        <v>10.36</v>
      </c>
      <c r="X124" s="9">
        <v>0.44</v>
      </c>
      <c r="Y124" s="9">
        <v>24.26</v>
      </c>
      <c r="Z124" s="8">
        <v>-978641</v>
      </c>
      <c r="AA124" s="8">
        <v>535256.05</v>
      </c>
    </row>
    <row r="125" spans="1:27" ht="12.75">
      <c r="A125" s="34">
        <v>6</v>
      </c>
      <c r="B125" s="34">
        <v>3</v>
      </c>
      <c r="C125" s="34">
        <v>10</v>
      </c>
      <c r="D125" s="35">
        <v>2</v>
      </c>
      <c r="E125" s="36"/>
      <c r="F125" s="7" t="s">
        <v>274</v>
      </c>
      <c r="G125" s="53" t="s">
        <v>380</v>
      </c>
      <c r="H125" s="8">
        <v>44205911.51</v>
      </c>
      <c r="I125" s="8">
        <v>13455469.26</v>
      </c>
      <c r="J125" s="8">
        <v>30750442.25</v>
      </c>
      <c r="K125" s="8">
        <v>9224738.35</v>
      </c>
      <c r="L125" s="8">
        <v>153560</v>
      </c>
      <c r="M125" s="8">
        <v>9071178.35</v>
      </c>
      <c r="N125" s="9">
        <v>20.86</v>
      </c>
      <c r="O125" s="9">
        <v>1.14</v>
      </c>
      <c r="P125" s="9">
        <v>29.49</v>
      </c>
      <c r="Q125" s="8">
        <v>49035033.65</v>
      </c>
      <c r="R125" s="8">
        <v>19367428.61</v>
      </c>
      <c r="S125" s="8">
        <v>29667605.04</v>
      </c>
      <c r="T125" s="8">
        <v>8533061.04</v>
      </c>
      <c r="U125" s="8">
        <v>352780.26</v>
      </c>
      <c r="V125" s="8">
        <v>8180280.78</v>
      </c>
      <c r="W125" s="9">
        <v>17.4</v>
      </c>
      <c r="X125" s="9">
        <v>1.82</v>
      </c>
      <c r="Y125" s="9">
        <v>27.57</v>
      </c>
      <c r="Z125" s="8">
        <v>1082837.21</v>
      </c>
      <c r="AA125" s="8">
        <v>890897.57</v>
      </c>
    </row>
    <row r="126" spans="1:27" ht="12.75">
      <c r="A126" s="34">
        <v>6</v>
      </c>
      <c r="B126" s="34">
        <v>8</v>
      </c>
      <c r="C126" s="34">
        <v>12</v>
      </c>
      <c r="D126" s="35">
        <v>2</v>
      </c>
      <c r="E126" s="36"/>
      <c r="F126" s="7" t="s">
        <v>274</v>
      </c>
      <c r="G126" s="53" t="s">
        <v>381</v>
      </c>
      <c r="H126" s="8">
        <v>54724857.09</v>
      </c>
      <c r="I126" s="8">
        <v>30019301.82</v>
      </c>
      <c r="J126" s="8">
        <v>24705555.27</v>
      </c>
      <c r="K126" s="8">
        <v>11691033.45</v>
      </c>
      <c r="L126" s="8">
        <v>3804000</v>
      </c>
      <c r="M126" s="8">
        <v>7887033.45</v>
      </c>
      <c r="N126" s="9">
        <v>21.36</v>
      </c>
      <c r="O126" s="9">
        <v>12.67</v>
      </c>
      <c r="P126" s="9">
        <v>31.92</v>
      </c>
      <c r="Q126" s="8">
        <v>64941418.63</v>
      </c>
      <c r="R126" s="8">
        <v>40240411.26</v>
      </c>
      <c r="S126" s="8">
        <v>24701007.37</v>
      </c>
      <c r="T126" s="8">
        <v>10189262.84</v>
      </c>
      <c r="U126" s="8">
        <v>4791240.34</v>
      </c>
      <c r="V126" s="8">
        <v>5398022.5</v>
      </c>
      <c r="W126" s="9">
        <v>15.68</v>
      </c>
      <c r="X126" s="9">
        <v>11.9</v>
      </c>
      <c r="Y126" s="9">
        <v>21.85</v>
      </c>
      <c r="Z126" s="8">
        <v>4547.9</v>
      </c>
      <c r="AA126" s="8">
        <v>2489010.95</v>
      </c>
    </row>
    <row r="127" spans="1:27" ht="12.75">
      <c r="A127" s="34">
        <v>6</v>
      </c>
      <c r="B127" s="34">
        <v>11</v>
      </c>
      <c r="C127" s="34">
        <v>6</v>
      </c>
      <c r="D127" s="35">
        <v>2</v>
      </c>
      <c r="E127" s="36"/>
      <c r="F127" s="7" t="s">
        <v>274</v>
      </c>
      <c r="G127" s="53" t="s">
        <v>382</v>
      </c>
      <c r="H127" s="8">
        <v>32744992.27</v>
      </c>
      <c r="I127" s="8">
        <v>12033733.02</v>
      </c>
      <c r="J127" s="8">
        <v>20711259.25</v>
      </c>
      <c r="K127" s="8">
        <v>6522262.93</v>
      </c>
      <c r="L127" s="8">
        <v>98980</v>
      </c>
      <c r="M127" s="8">
        <v>6423282.93</v>
      </c>
      <c r="N127" s="9">
        <v>19.91</v>
      </c>
      <c r="O127" s="9">
        <v>0.82</v>
      </c>
      <c r="P127" s="9">
        <v>31.01</v>
      </c>
      <c r="Q127" s="8">
        <v>35744992.27</v>
      </c>
      <c r="R127" s="8">
        <v>15349053.58</v>
      </c>
      <c r="S127" s="8">
        <v>20395938.69</v>
      </c>
      <c r="T127" s="8">
        <v>5860409.58</v>
      </c>
      <c r="U127" s="8">
        <v>623267.85</v>
      </c>
      <c r="V127" s="8">
        <v>5237141.73</v>
      </c>
      <c r="W127" s="9">
        <v>16.39</v>
      </c>
      <c r="X127" s="9">
        <v>4.06</v>
      </c>
      <c r="Y127" s="9">
        <v>25.67</v>
      </c>
      <c r="Z127" s="8">
        <v>315320.56</v>
      </c>
      <c r="AA127" s="8">
        <v>1186141.2</v>
      </c>
    </row>
    <row r="128" spans="1:27" ht="12.75">
      <c r="A128" s="34">
        <v>6</v>
      </c>
      <c r="B128" s="34">
        <v>13</v>
      </c>
      <c r="C128" s="34">
        <v>6</v>
      </c>
      <c r="D128" s="35">
        <v>2</v>
      </c>
      <c r="E128" s="36"/>
      <c r="F128" s="7" t="s">
        <v>274</v>
      </c>
      <c r="G128" s="53" t="s">
        <v>383</v>
      </c>
      <c r="H128" s="8">
        <v>33305492.24</v>
      </c>
      <c r="I128" s="8">
        <v>10568440</v>
      </c>
      <c r="J128" s="8">
        <v>22737052.24</v>
      </c>
      <c r="K128" s="8">
        <v>7237568.37</v>
      </c>
      <c r="L128" s="8">
        <v>0</v>
      </c>
      <c r="M128" s="8">
        <v>7237568.37</v>
      </c>
      <c r="N128" s="9">
        <v>21.73</v>
      </c>
      <c r="O128" s="9">
        <v>0</v>
      </c>
      <c r="P128" s="9">
        <v>31.83</v>
      </c>
      <c r="Q128" s="8">
        <v>39281661.73</v>
      </c>
      <c r="R128" s="8">
        <v>15758367.89</v>
      </c>
      <c r="S128" s="8">
        <v>23523293.84</v>
      </c>
      <c r="T128" s="8">
        <v>5081170.71</v>
      </c>
      <c r="U128" s="8">
        <v>102072.28</v>
      </c>
      <c r="V128" s="8">
        <v>4979098.43</v>
      </c>
      <c r="W128" s="9">
        <v>12.93</v>
      </c>
      <c r="X128" s="9">
        <v>0.64</v>
      </c>
      <c r="Y128" s="9">
        <v>21.16</v>
      </c>
      <c r="Z128" s="8">
        <v>-786241.6</v>
      </c>
      <c r="AA128" s="8">
        <v>2258469.94</v>
      </c>
    </row>
    <row r="129" spans="1:27" ht="12.75">
      <c r="A129" s="34">
        <v>6</v>
      </c>
      <c r="B129" s="34">
        <v>6</v>
      </c>
      <c r="C129" s="34">
        <v>10</v>
      </c>
      <c r="D129" s="35">
        <v>2</v>
      </c>
      <c r="E129" s="36"/>
      <c r="F129" s="7" t="s">
        <v>274</v>
      </c>
      <c r="G129" s="53" t="s">
        <v>384</v>
      </c>
      <c r="H129" s="8">
        <v>38490364.15</v>
      </c>
      <c r="I129" s="8">
        <v>21101308.15</v>
      </c>
      <c r="J129" s="8">
        <v>17389056</v>
      </c>
      <c r="K129" s="8">
        <v>10010988.79</v>
      </c>
      <c r="L129" s="8">
        <v>3426090.64</v>
      </c>
      <c r="M129" s="8">
        <v>6584898.15</v>
      </c>
      <c r="N129" s="9">
        <v>26</v>
      </c>
      <c r="O129" s="9">
        <v>16.23</v>
      </c>
      <c r="P129" s="9">
        <v>37.86</v>
      </c>
      <c r="Q129" s="8">
        <v>40212526.01</v>
      </c>
      <c r="R129" s="8">
        <v>21950542.77</v>
      </c>
      <c r="S129" s="8">
        <v>18261983.24</v>
      </c>
      <c r="T129" s="8">
        <v>7987504.07</v>
      </c>
      <c r="U129" s="8">
        <v>3706510.43</v>
      </c>
      <c r="V129" s="8">
        <v>4280993.64</v>
      </c>
      <c r="W129" s="9">
        <v>19.86</v>
      </c>
      <c r="X129" s="9">
        <v>16.88</v>
      </c>
      <c r="Y129" s="9">
        <v>23.44</v>
      </c>
      <c r="Z129" s="8">
        <v>-872927.24</v>
      </c>
      <c r="AA129" s="8">
        <v>2303904.51</v>
      </c>
    </row>
    <row r="130" spans="1:27" ht="12.75">
      <c r="A130" s="34">
        <v>6</v>
      </c>
      <c r="B130" s="34">
        <v>20</v>
      </c>
      <c r="C130" s="34">
        <v>9</v>
      </c>
      <c r="D130" s="35">
        <v>2</v>
      </c>
      <c r="E130" s="36"/>
      <c r="F130" s="7" t="s">
        <v>274</v>
      </c>
      <c r="G130" s="53" t="s">
        <v>385</v>
      </c>
      <c r="H130" s="8">
        <v>60584423.84</v>
      </c>
      <c r="I130" s="8">
        <v>25883762.13</v>
      </c>
      <c r="J130" s="8">
        <v>34700661.71</v>
      </c>
      <c r="K130" s="8">
        <v>11652635.87</v>
      </c>
      <c r="L130" s="8">
        <v>597664.11</v>
      </c>
      <c r="M130" s="8">
        <v>11054971.76</v>
      </c>
      <c r="N130" s="9">
        <v>19.23</v>
      </c>
      <c r="O130" s="9">
        <v>2.3</v>
      </c>
      <c r="P130" s="9">
        <v>31.85</v>
      </c>
      <c r="Q130" s="8">
        <v>66150659.84</v>
      </c>
      <c r="R130" s="8">
        <v>30673285.07</v>
      </c>
      <c r="S130" s="8">
        <v>35477374.77</v>
      </c>
      <c r="T130" s="8">
        <v>9296616.56</v>
      </c>
      <c r="U130" s="8">
        <v>631818.81</v>
      </c>
      <c r="V130" s="8">
        <v>8664797.75</v>
      </c>
      <c r="W130" s="9">
        <v>14.05</v>
      </c>
      <c r="X130" s="9">
        <v>2.05</v>
      </c>
      <c r="Y130" s="9">
        <v>24.42</v>
      </c>
      <c r="Z130" s="8">
        <v>-776713.06</v>
      </c>
      <c r="AA130" s="8">
        <v>2390174.01</v>
      </c>
    </row>
    <row r="131" spans="1:27" ht="12.75">
      <c r="A131" s="34">
        <v>6</v>
      </c>
      <c r="B131" s="34">
        <v>20</v>
      </c>
      <c r="C131" s="34">
        <v>10</v>
      </c>
      <c r="D131" s="35">
        <v>2</v>
      </c>
      <c r="E131" s="36"/>
      <c r="F131" s="7" t="s">
        <v>274</v>
      </c>
      <c r="G131" s="53" t="s">
        <v>386</v>
      </c>
      <c r="H131" s="8">
        <v>35140774.44</v>
      </c>
      <c r="I131" s="8">
        <v>9364317.99</v>
      </c>
      <c r="J131" s="8">
        <v>25776456.45</v>
      </c>
      <c r="K131" s="8">
        <v>7237475.86</v>
      </c>
      <c r="L131" s="8">
        <v>63190.73</v>
      </c>
      <c r="M131" s="8">
        <v>7174285.13</v>
      </c>
      <c r="N131" s="9">
        <v>20.59</v>
      </c>
      <c r="O131" s="9">
        <v>0.67</v>
      </c>
      <c r="P131" s="9">
        <v>27.83</v>
      </c>
      <c r="Q131" s="8">
        <v>38060774.44</v>
      </c>
      <c r="R131" s="8">
        <v>12075292.68</v>
      </c>
      <c r="S131" s="8">
        <v>25985481.76</v>
      </c>
      <c r="T131" s="8">
        <v>6244070.65</v>
      </c>
      <c r="U131" s="8">
        <v>160533.6</v>
      </c>
      <c r="V131" s="8">
        <v>6083537.05</v>
      </c>
      <c r="W131" s="9">
        <v>16.4</v>
      </c>
      <c r="X131" s="9">
        <v>1.32</v>
      </c>
      <c r="Y131" s="9">
        <v>23.41</v>
      </c>
      <c r="Z131" s="8">
        <v>-209025.31</v>
      </c>
      <c r="AA131" s="8">
        <v>1090748.08</v>
      </c>
    </row>
    <row r="132" spans="1:27" ht="12.75">
      <c r="A132" s="34">
        <v>6</v>
      </c>
      <c r="B132" s="34">
        <v>1</v>
      </c>
      <c r="C132" s="34">
        <v>14</v>
      </c>
      <c r="D132" s="35">
        <v>2</v>
      </c>
      <c r="E132" s="36"/>
      <c r="F132" s="7" t="s">
        <v>274</v>
      </c>
      <c r="G132" s="53" t="s">
        <v>387</v>
      </c>
      <c r="H132" s="8">
        <v>33350369.56</v>
      </c>
      <c r="I132" s="8">
        <v>20234705.01</v>
      </c>
      <c r="J132" s="8">
        <v>13115664.55</v>
      </c>
      <c r="K132" s="8">
        <v>4286565.42</v>
      </c>
      <c r="L132" s="8">
        <v>29401.29</v>
      </c>
      <c r="M132" s="8">
        <v>4257164.13</v>
      </c>
      <c r="N132" s="9">
        <v>12.85</v>
      </c>
      <c r="O132" s="9">
        <v>0.14</v>
      </c>
      <c r="P132" s="9">
        <v>32.45</v>
      </c>
      <c r="Q132" s="8">
        <v>35314344.43</v>
      </c>
      <c r="R132" s="8">
        <v>22198679.88</v>
      </c>
      <c r="S132" s="8">
        <v>13115664.55</v>
      </c>
      <c r="T132" s="8">
        <v>3821321.98</v>
      </c>
      <c r="U132" s="8">
        <v>185607.21</v>
      </c>
      <c r="V132" s="8">
        <v>3635714.77</v>
      </c>
      <c r="W132" s="9">
        <v>10.82</v>
      </c>
      <c r="X132" s="9">
        <v>0.83</v>
      </c>
      <c r="Y132" s="9">
        <v>27.72</v>
      </c>
      <c r="Z132" s="8">
        <v>0</v>
      </c>
      <c r="AA132" s="8">
        <v>621449.36</v>
      </c>
    </row>
    <row r="133" spans="1:27" ht="12.75">
      <c r="A133" s="34">
        <v>6</v>
      </c>
      <c r="B133" s="34">
        <v>13</v>
      </c>
      <c r="C133" s="34">
        <v>7</v>
      </c>
      <c r="D133" s="35">
        <v>2</v>
      </c>
      <c r="E133" s="36"/>
      <c r="F133" s="7" t="s">
        <v>274</v>
      </c>
      <c r="G133" s="53" t="s">
        <v>388</v>
      </c>
      <c r="H133" s="8">
        <v>34747005.68</v>
      </c>
      <c r="I133" s="8">
        <v>20460443.49</v>
      </c>
      <c r="J133" s="8">
        <v>14286562.19</v>
      </c>
      <c r="K133" s="8">
        <v>4645327.8</v>
      </c>
      <c r="L133" s="8">
        <v>5.7</v>
      </c>
      <c r="M133" s="8">
        <v>4645322.1</v>
      </c>
      <c r="N133" s="9">
        <v>13.36</v>
      </c>
      <c r="O133" s="9">
        <v>0</v>
      </c>
      <c r="P133" s="9">
        <v>32.51</v>
      </c>
      <c r="Q133" s="8">
        <v>38764847.9</v>
      </c>
      <c r="R133" s="8">
        <v>23480468.92</v>
      </c>
      <c r="S133" s="8">
        <v>15284378.98</v>
      </c>
      <c r="T133" s="8">
        <v>3900049.37</v>
      </c>
      <c r="U133" s="8">
        <v>0</v>
      </c>
      <c r="V133" s="8">
        <v>3900049.37</v>
      </c>
      <c r="W133" s="9">
        <v>10.06</v>
      </c>
      <c r="X133" s="9">
        <v>0</v>
      </c>
      <c r="Y133" s="9">
        <v>25.51</v>
      </c>
      <c r="Z133" s="8">
        <v>-997816.79</v>
      </c>
      <c r="AA133" s="8">
        <v>745272.73</v>
      </c>
    </row>
    <row r="134" spans="1:27" ht="12.75">
      <c r="A134" s="34">
        <v>6</v>
      </c>
      <c r="B134" s="34">
        <v>1</v>
      </c>
      <c r="C134" s="34">
        <v>15</v>
      </c>
      <c r="D134" s="35">
        <v>2</v>
      </c>
      <c r="E134" s="36"/>
      <c r="F134" s="7" t="s">
        <v>274</v>
      </c>
      <c r="G134" s="53" t="s">
        <v>389</v>
      </c>
      <c r="H134" s="8">
        <v>41108138.06</v>
      </c>
      <c r="I134" s="8">
        <v>28284429.93</v>
      </c>
      <c r="J134" s="8">
        <v>12823708.13</v>
      </c>
      <c r="K134" s="8">
        <v>8737076.26</v>
      </c>
      <c r="L134" s="8">
        <v>4750000</v>
      </c>
      <c r="M134" s="8">
        <v>3987076.26</v>
      </c>
      <c r="N134" s="9">
        <v>21.25</v>
      </c>
      <c r="O134" s="9">
        <v>16.79</v>
      </c>
      <c r="P134" s="9">
        <v>31.09</v>
      </c>
      <c r="Q134" s="8">
        <v>46707203.47</v>
      </c>
      <c r="R134" s="8">
        <v>32971029.06</v>
      </c>
      <c r="S134" s="8">
        <v>13736174.41</v>
      </c>
      <c r="T134" s="8">
        <v>9732836.83</v>
      </c>
      <c r="U134" s="8">
        <v>5979073.54</v>
      </c>
      <c r="V134" s="8">
        <v>3753763.29</v>
      </c>
      <c r="W134" s="9">
        <v>20.83</v>
      </c>
      <c r="X134" s="9">
        <v>18.13</v>
      </c>
      <c r="Y134" s="9">
        <v>27.32</v>
      </c>
      <c r="Z134" s="8">
        <v>-912466.28</v>
      </c>
      <c r="AA134" s="8">
        <v>233312.97</v>
      </c>
    </row>
    <row r="135" spans="1:27" ht="12.75">
      <c r="A135" s="34">
        <v>6</v>
      </c>
      <c r="B135" s="34">
        <v>10</v>
      </c>
      <c r="C135" s="34">
        <v>6</v>
      </c>
      <c r="D135" s="35">
        <v>2</v>
      </c>
      <c r="E135" s="36"/>
      <c r="F135" s="7" t="s">
        <v>274</v>
      </c>
      <c r="G135" s="53" t="s">
        <v>390</v>
      </c>
      <c r="H135" s="8">
        <v>37694326.13</v>
      </c>
      <c r="I135" s="8">
        <v>4804282.56</v>
      </c>
      <c r="J135" s="8">
        <v>32890043.57</v>
      </c>
      <c r="K135" s="8">
        <v>10558040.07</v>
      </c>
      <c r="L135" s="8">
        <v>0</v>
      </c>
      <c r="M135" s="8">
        <v>10558040.07</v>
      </c>
      <c r="N135" s="9">
        <v>28</v>
      </c>
      <c r="O135" s="9">
        <v>0</v>
      </c>
      <c r="P135" s="9">
        <v>32.1</v>
      </c>
      <c r="Q135" s="8">
        <v>39163455.13</v>
      </c>
      <c r="R135" s="8">
        <v>9358034.5</v>
      </c>
      <c r="S135" s="8">
        <v>29805420.63</v>
      </c>
      <c r="T135" s="8">
        <v>8878608.17</v>
      </c>
      <c r="U135" s="8">
        <v>477588.74</v>
      </c>
      <c r="V135" s="8">
        <v>8401019.43</v>
      </c>
      <c r="W135" s="9">
        <v>22.67</v>
      </c>
      <c r="X135" s="9">
        <v>5.1</v>
      </c>
      <c r="Y135" s="9">
        <v>28.18</v>
      </c>
      <c r="Z135" s="8">
        <v>3084622.94</v>
      </c>
      <c r="AA135" s="8">
        <v>2157020.64</v>
      </c>
    </row>
    <row r="136" spans="1:27" ht="12.75">
      <c r="A136" s="34">
        <v>6</v>
      </c>
      <c r="B136" s="34">
        <v>11</v>
      </c>
      <c r="C136" s="34">
        <v>7</v>
      </c>
      <c r="D136" s="35">
        <v>2</v>
      </c>
      <c r="E136" s="36"/>
      <c r="F136" s="7" t="s">
        <v>274</v>
      </c>
      <c r="G136" s="53" t="s">
        <v>391</v>
      </c>
      <c r="H136" s="8">
        <v>85726288.61</v>
      </c>
      <c r="I136" s="8">
        <v>30845896.28</v>
      </c>
      <c r="J136" s="8">
        <v>54880392.33</v>
      </c>
      <c r="K136" s="8">
        <v>18241775.66</v>
      </c>
      <c r="L136" s="8">
        <v>1155659.26</v>
      </c>
      <c r="M136" s="8">
        <v>17086116.4</v>
      </c>
      <c r="N136" s="9">
        <v>21.27</v>
      </c>
      <c r="O136" s="9">
        <v>3.74</v>
      </c>
      <c r="P136" s="9">
        <v>31.13</v>
      </c>
      <c r="Q136" s="8">
        <v>92146288.61</v>
      </c>
      <c r="R136" s="8">
        <v>34976430</v>
      </c>
      <c r="S136" s="8">
        <v>57169858.61</v>
      </c>
      <c r="T136" s="8">
        <v>15297987.79</v>
      </c>
      <c r="U136" s="8">
        <v>1678170.58</v>
      </c>
      <c r="V136" s="8">
        <v>13619817.21</v>
      </c>
      <c r="W136" s="9">
        <v>16.6</v>
      </c>
      <c r="X136" s="9">
        <v>4.79</v>
      </c>
      <c r="Y136" s="9">
        <v>23.82</v>
      </c>
      <c r="Z136" s="8">
        <v>-2289466.28</v>
      </c>
      <c r="AA136" s="8">
        <v>3466299.19</v>
      </c>
    </row>
    <row r="137" spans="1:27" ht="12.75">
      <c r="A137" s="34">
        <v>6</v>
      </c>
      <c r="B137" s="34">
        <v>19</v>
      </c>
      <c r="C137" s="34">
        <v>4</v>
      </c>
      <c r="D137" s="35">
        <v>2</v>
      </c>
      <c r="E137" s="36"/>
      <c r="F137" s="7" t="s">
        <v>274</v>
      </c>
      <c r="G137" s="53" t="s">
        <v>392</v>
      </c>
      <c r="H137" s="8">
        <v>15054571.85</v>
      </c>
      <c r="I137" s="8">
        <v>4749517.5</v>
      </c>
      <c r="J137" s="8">
        <v>10305054.35</v>
      </c>
      <c r="K137" s="8">
        <v>6031532.15</v>
      </c>
      <c r="L137" s="8">
        <v>2770437.5</v>
      </c>
      <c r="M137" s="8">
        <v>3261094.65</v>
      </c>
      <c r="N137" s="9">
        <v>40.06</v>
      </c>
      <c r="O137" s="9">
        <v>58.33</v>
      </c>
      <c r="P137" s="9">
        <v>31.64</v>
      </c>
      <c r="Q137" s="8">
        <v>15161328.02</v>
      </c>
      <c r="R137" s="8">
        <v>4857657.32</v>
      </c>
      <c r="S137" s="8">
        <v>10303670.7</v>
      </c>
      <c r="T137" s="8">
        <v>3968216.86</v>
      </c>
      <c r="U137" s="8">
        <v>1585781.55</v>
      </c>
      <c r="V137" s="8">
        <v>2382435.31</v>
      </c>
      <c r="W137" s="9">
        <v>26.17</v>
      </c>
      <c r="X137" s="9">
        <v>32.64</v>
      </c>
      <c r="Y137" s="9">
        <v>23.12</v>
      </c>
      <c r="Z137" s="8">
        <v>1383.65</v>
      </c>
      <c r="AA137" s="8">
        <v>878659.34</v>
      </c>
    </row>
    <row r="138" spans="1:27" ht="12.75">
      <c r="A138" s="34">
        <v>6</v>
      </c>
      <c r="B138" s="34">
        <v>20</v>
      </c>
      <c r="C138" s="34">
        <v>11</v>
      </c>
      <c r="D138" s="35">
        <v>2</v>
      </c>
      <c r="E138" s="36"/>
      <c r="F138" s="7" t="s">
        <v>274</v>
      </c>
      <c r="G138" s="53" t="s">
        <v>393</v>
      </c>
      <c r="H138" s="8">
        <v>36437114.86</v>
      </c>
      <c r="I138" s="8">
        <v>13302668.36</v>
      </c>
      <c r="J138" s="8">
        <v>23134446.5</v>
      </c>
      <c r="K138" s="8">
        <v>10439432.57</v>
      </c>
      <c r="L138" s="8">
        <v>3134041.47</v>
      </c>
      <c r="M138" s="8">
        <v>7305391.1</v>
      </c>
      <c r="N138" s="9">
        <v>28.65</v>
      </c>
      <c r="O138" s="9">
        <v>23.55</v>
      </c>
      <c r="P138" s="9">
        <v>31.57</v>
      </c>
      <c r="Q138" s="8">
        <v>45805256.36</v>
      </c>
      <c r="R138" s="8">
        <v>21734673.82</v>
      </c>
      <c r="S138" s="8">
        <v>24070582.54</v>
      </c>
      <c r="T138" s="8">
        <v>10049059.99</v>
      </c>
      <c r="U138" s="8">
        <v>3486581.64</v>
      </c>
      <c r="V138" s="8">
        <v>6562478.35</v>
      </c>
      <c r="W138" s="9">
        <v>21.93</v>
      </c>
      <c r="X138" s="9">
        <v>16.04</v>
      </c>
      <c r="Y138" s="9">
        <v>27.26</v>
      </c>
      <c r="Z138" s="8">
        <v>-936136.04</v>
      </c>
      <c r="AA138" s="8">
        <v>742912.75</v>
      </c>
    </row>
    <row r="139" spans="1:27" ht="12.75">
      <c r="A139" s="34">
        <v>6</v>
      </c>
      <c r="B139" s="34">
        <v>16</v>
      </c>
      <c r="C139" s="34">
        <v>5</v>
      </c>
      <c r="D139" s="35">
        <v>2</v>
      </c>
      <c r="E139" s="36"/>
      <c r="F139" s="7" t="s">
        <v>274</v>
      </c>
      <c r="G139" s="53" t="s">
        <v>394</v>
      </c>
      <c r="H139" s="8">
        <v>39747805.28</v>
      </c>
      <c r="I139" s="8">
        <v>12116295</v>
      </c>
      <c r="J139" s="8">
        <v>27631510.28</v>
      </c>
      <c r="K139" s="8">
        <v>9329966.63</v>
      </c>
      <c r="L139" s="8">
        <v>32320</v>
      </c>
      <c r="M139" s="8">
        <v>9297646.63</v>
      </c>
      <c r="N139" s="9">
        <v>23.47</v>
      </c>
      <c r="O139" s="9">
        <v>0.26</v>
      </c>
      <c r="P139" s="9">
        <v>33.64</v>
      </c>
      <c r="Q139" s="8">
        <v>42476825.86</v>
      </c>
      <c r="R139" s="8">
        <v>13626947</v>
      </c>
      <c r="S139" s="8">
        <v>28849878.86</v>
      </c>
      <c r="T139" s="8">
        <v>7375760.47</v>
      </c>
      <c r="U139" s="8">
        <v>210530.2</v>
      </c>
      <c r="V139" s="8">
        <v>7165230.27</v>
      </c>
      <c r="W139" s="9">
        <v>17.36</v>
      </c>
      <c r="X139" s="9">
        <v>1.54</v>
      </c>
      <c r="Y139" s="9">
        <v>24.83</v>
      </c>
      <c r="Z139" s="8">
        <v>-1218368.58</v>
      </c>
      <c r="AA139" s="8">
        <v>2132416.36</v>
      </c>
    </row>
    <row r="140" spans="1:27" ht="12.75">
      <c r="A140" s="34">
        <v>6</v>
      </c>
      <c r="B140" s="34">
        <v>11</v>
      </c>
      <c r="C140" s="34">
        <v>8</v>
      </c>
      <c r="D140" s="35">
        <v>2</v>
      </c>
      <c r="E140" s="36"/>
      <c r="F140" s="7" t="s">
        <v>274</v>
      </c>
      <c r="G140" s="53" t="s">
        <v>286</v>
      </c>
      <c r="H140" s="8">
        <v>55832802.7</v>
      </c>
      <c r="I140" s="8">
        <v>13762549.52</v>
      </c>
      <c r="J140" s="8">
        <v>42070253.18</v>
      </c>
      <c r="K140" s="8">
        <v>15023592.03</v>
      </c>
      <c r="L140" s="8">
        <v>1604032.98</v>
      </c>
      <c r="M140" s="8">
        <v>13419559.05</v>
      </c>
      <c r="N140" s="9">
        <v>26.9</v>
      </c>
      <c r="O140" s="9">
        <v>11.65</v>
      </c>
      <c r="P140" s="9">
        <v>31.89</v>
      </c>
      <c r="Q140" s="8">
        <v>59791888.7</v>
      </c>
      <c r="R140" s="8">
        <v>21653550.97</v>
      </c>
      <c r="S140" s="8">
        <v>38138337.73</v>
      </c>
      <c r="T140" s="8">
        <v>12182730.5</v>
      </c>
      <c r="U140" s="8">
        <v>3232062.74</v>
      </c>
      <c r="V140" s="8">
        <v>8950667.76</v>
      </c>
      <c r="W140" s="9">
        <v>20.37</v>
      </c>
      <c r="X140" s="9">
        <v>14.92</v>
      </c>
      <c r="Y140" s="9">
        <v>23.46</v>
      </c>
      <c r="Z140" s="8">
        <v>3931915.45</v>
      </c>
      <c r="AA140" s="8">
        <v>4468891.29</v>
      </c>
    </row>
    <row r="141" spans="1:27" ht="12.75">
      <c r="A141" s="34">
        <v>6</v>
      </c>
      <c r="B141" s="34">
        <v>9</v>
      </c>
      <c r="C141" s="34">
        <v>12</v>
      </c>
      <c r="D141" s="35">
        <v>2</v>
      </c>
      <c r="E141" s="36"/>
      <c r="F141" s="7" t="s">
        <v>274</v>
      </c>
      <c r="G141" s="53" t="s">
        <v>395</v>
      </c>
      <c r="H141" s="8">
        <v>59162568.05</v>
      </c>
      <c r="I141" s="8">
        <v>18333598.14</v>
      </c>
      <c r="J141" s="8">
        <v>40828969.91</v>
      </c>
      <c r="K141" s="8">
        <v>14014362.59</v>
      </c>
      <c r="L141" s="8">
        <v>1042680.01</v>
      </c>
      <c r="M141" s="8">
        <v>12971682.58</v>
      </c>
      <c r="N141" s="9">
        <v>23.68</v>
      </c>
      <c r="O141" s="9">
        <v>5.68</v>
      </c>
      <c r="P141" s="9">
        <v>31.77</v>
      </c>
      <c r="Q141" s="8">
        <v>62534100.89</v>
      </c>
      <c r="R141" s="8">
        <v>22323308.14</v>
      </c>
      <c r="S141" s="8">
        <v>40210792.75</v>
      </c>
      <c r="T141" s="8">
        <v>10681705.91</v>
      </c>
      <c r="U141" s="8">
        <v>309866.94</v>
      </c>
      <c r="V141" s="8">
        <v>10371838.97</v>
      </c>
      <c r="W141" s="9">
        <v>17.08</v>
      </c>
      <c r="X141" s="9">
        <v>1.38</v>
      </c>
      <c r="Y141" s="9">
        <v>25.79</v>
      </c>
      <c r="Z141" s="8">
        <v>618177.16</v>
      </c>
      <c r="AA141" s="8">
        <v>2599843.61</v>
      </c>
    </row>
    <row r="142" spans="1:27" ht="12.75">
      <c r="A142" s="34">
        <v>6</v>
      </c>
      <c r="B142" s="34">
        <v>20</v>
      </c>
      <c r="C142" s="34">
        <v>12</v>
      </c>
      <c r="D142" s="35">
        <v>2</v>
      </c>
      <c r="E142" s="36"/>
      <c r="F142" s="7" t="s">
        <v>274</v>
      </c>
      <c r="G142" s="53" t="s">
        <v>396</v>
      </c>
      <c r="H142" s="8">
        <v>36624325.87</v>
      </c>
      <c r="I142" s="8">
        <v>16406056.97</v>
      </c>
      <c r="J142" s="8">
        <v>20218268.9</v>
      </c>
      <c r="K142" s="8">
        <v>6296875.94</v>
      </c>
      <c r="L142" s="8">
        <v>0</v>
      </c>
      <c r="M142" s="8">
        <v>6296875.94</v>
      </c>
      <c r="N142" s="9">
        <v>17.19</v>
      </c>
      <c r="O142" s="9">
        <v>0</v>
      </c>
      <c r="P142" s="9">
        <v>31.14</v>
      </c>
      <c r="Q142" s="8">
        <v>38485204.33</v>
      </c>
      <c r="R142" s="8">
        <v>18875560.94</v>
      </c>
      <c r="S142" s="8">
        <v>19609643.39</v>
      </c>
      <c r="T142" s="8">
        <v>6217893.77</v>
      </c>
      <c r="U142" s="8">
        <v>185565.31</v>
      </c>
      <c r="V142" s="8">
        <v>6032328.46</v>
      </c>
      <c r="W142" s="9">
        <v>16.15</v>
      </c>
      <c r="X142" s="9">
        <v>0.98</v>
      </c>
      <c r="Y142" s="9">
        <v>30.76</v>
      </c>
      <c r="Z142" s="8">
        <v>608625.51</v>
      </c>
      <c r="AA142" s="8">
        <v>264547.48</v>
      </c>
    </row>
    <row r="143" spans="1:27" ht="12.75">
      <c r="A143" s="34">
        <v>6</v>
      </c>
      <c r="B143" s="34">
        <v>18</v>
      </c>
      <c r="C143" s="34">
        <v>8</v>
      </c>
      <c r="D143" s="35">
        <v>2</v>
      </c>
      <c r="E143" s="36"/>
      <c r="F143" s="7" t="s">
        <v>274</v>
      </c>
      <c r="G143" s="53" t="s">
        <v>397</v>
      </c>
      <c r="H143" s="8">
        <v>52963073.42</v>
      </c>
      <c r="I143" s="8">
        <v>16178789.6</v>
      </c>
      <c r="J143" s="8">
        <v>36784283.82</v>
      </c>
      <c r="K143" s="8">
        <v>11727809.15</v>
      </c>
      <c r="L143" s="8">
        <v>281698.38</v>
      </c>
      <c r="M143" s="8">
        <v>11446110.77</v>
      </c>
      <c r="N143" s="9">
        <v>22.14</v>
      </c>
      <c r="O143" s="9">
        <v>1.74</v>
      </c>
      <c r="P143" s="9">
        <v>31.11</v>
      </c>
      <c r="Q143" s="8">
        <v>63518736.6</v>
      </c>
      <c r="R143" s="8">
        <v>27088523</v>
      </c>
      <c r="S143" s="8">
        <v>36430213.6</v>
      </c>
      <c r="T143" s="8">
        <v>9947714.58</v>
      </c>
      <c r="U143" s="8">
        <v>1660490.52</v>
      </c>
      <c r="V143" s="8">
        <v>8287224.06</v>
      </c>
      <c r="W143" s="9">
        <v>15.66</v>
      </c>
      <c r="X143" s="9">
        <v>6.12</v>
      </c>
      <c r="Y143" s="9">
        <v>22.74</v>
      </c>
      <c r="Z143" s="8">
        <v>354070.22</v>
      </c>
      <c r="AA143" s="8">
        <v>3158886.71</v>
      </c>
    </row>
    <row r="144" spans="1:27" ht="12.75">
      <c r="A144" s="34">
        <v>6</v>
      </c>
      <c r="B144" s="34">
        <v>7</v>
      </c>
      <c r="C144" s="34">
        <v>6</v>
      </c>
      <c r="D144" s="35">
        <v>2</v>
      </c>
      <c r="E144" s="36"/>
      <c r="F144" s="7" t="s">
        <v>274</v>
      </c>
      <c r="G144" s="53" t="s">
        <v>398</v>
      </c>
      <c r="H144" s="8">
        <v>48949295.32</v>
      </c>
      <c r="I144" s="8">
        <v>18496583.82</v>
      </c>
      <c r="J144" s="8">
        <v>30452711.5</v>
      </c>
      <c r="K144" s="8">
        <v>12206283.91</v>
      </c>
      <c r="L144" s="8">
        <v>2664630.5</v>
      </c>
      <c r="M144" s="8">
        <v>9541653.41</v>
      </c>
      <c r="N144" s="9">
        <v>24.93</v>
      </c>
      <c r="O144" s="9">
        <v>14.4</v>
      </c>
      <c r="P144" s="9">
        <v>31.33</v>
      </c>
      <c r="Q144" s="8">
        <v>55796608.19</v>
      </c>
      <c r="R144" s="8">
        <v>23554100.88</v>
      </c>
      <c r="S144" s="8">
        <v>32242507.31</v>
      </c>
      <c r="T144" s="8">
        <v>11246478.36</v>
      </c>
      <c r="U144" s="8">
        <v>3304384.74</v>
      </c>
      <c r="V144" s="8">
        <v>7942093.62</v>
      </c>
      <c r="W144" s="9">
        <v>20.15</v>
      </c>
      <c r="X144" s="9">
        <v>14.02</v>
      </c>
      <c r="Y144" s="9">
        <v>24.63</v>
      </c>
      <c r="Z144" s="8">
        <v>-1789795.81</v>
      </c>
      <c r="AA144" s="8">
        <v>1599559.79</v>
      </c>
    </row>
    <row r="145" spans="1:27" ht="12.75">
      <c r="A145" s="34">
        <v>6</v>
      </c>
      <c r="B145" s="34">
        <v>18</v>
      </c>
      <c r="C145" s="34">
        <v>9</v>
      </c>
      <c r="D145" s="35">
        <v>2</v>
      </c>
      <c r="E145" s="36"/>
      <c r="F145" s="7" t="s">
        <v>274</v>
      </c>
      <c r="G145" s="53" t="s">
        <v>399</v>
      </c>
      <c r="H145" s="8">
        <v>35867991.59</v>
      </c>
      <c r="I145" s="8">
        <v>16406569</v>
      </c>
      <c r="J145" s="8">
        <v>19461422.59</v>
      </c>
      <c r="K145" s="8">
        <v>6916874.59</v>
      </c>
      <c r="L145" s="8">
        <v>826259.93</v>
      </c>
      <c r="M145" s="8">
        <v>6090614.66</v>
      </c>
      <c r="N145" s="9">
        <v>19.28</v>
      </c>
      <c r="O145" s="9">
        <v>5.03</v>
      </c>
      <c r="P145" s="9">
        <v>31.29</v>
      </c>
      <c r="Q145" s="8">
        <v>39156351.62</v>
      </c>
      <c r="R145" s="8">
        <v>19776381.53</v>
      </c>
      <c r="S145" s="8">
        <v>19379970.09</v>
      </c>
      <c r="T145" s="8">
        <v>5647920.16</v>
      </c>
      <c r="U145" s="8">
        <v>1641170.06</v>
      </c>
      <c r="V145" s="8">
        <v>4006750.1</v>
      </c>
      <c r="W145" s="9">
        <v>14.42</v>
      </c>
      <c r="X145" s="9">
        <v>8.29</v>
      </c>
      <c r="Y145" s="9">
        <v>20.67</v>
      </c>
      <c r="Z145" s="8">
        <v>81452.5</v>
      </c>
      <c r="AA145" s="8">
        <v>2083864.56</v>
      </c>
    </row>
    <row r="146" spans="1:27" ht="12.75">
      <c r="A146" s="34">
        <v>6</v>
      </c>
      <c r="B146" s="34">
        <v>18</v>
      </c>
      <c r="C146" s="34">
        <v>10</v>
      </c>
      <c r="D146" s="35">
        <v>2</v>
      </c>
      <c r="E146" s="36"/>
      <c r="F146" s="7" t="s">
        <v>274</v>
      </c>
      <c r="G146" s="53" t="s">
        <v>400</v>
      </c>
      <c r="H146" s="8">
        <v>42667521.93</v>
      </c>
      <c r="I146" s="8">
        <v>23651256.19</v>
      </c>
      <c r="J146" s="8">
        <v>19016265.74</v>
      </c>
      <c r="K146" s="8">
        <v>5075670.58</v>
      </c>
      <c r="L146" s="8">
        <v>17945.75</v>
      </c>
      <c r="M146" s="8">
        <v>5057724.83</v>
      </c>
      <c r="N146" s="9">
        <v>11.89</v>
      </c>
      <c r="O146" s="9">
        <v>0.07</v>
      </c>
      <c r="P146" s="9">
        <v>26.59</v>
      </c>
      <c r="Q146" s="8">
        <v>44746317.91</v>
      </c>
      <c r="R146" s="8">
        <v>26232534.38</v>
      </c>
      <c r="S146" s="8">
        <v>18513783.53</v>
      </c>
      <c r="T146" s="8">
        <v>5536232.77</v>
      </c>
      <c r="U146" s="8">
        <v>795321.55</v>
      </c>
      <c r="V146" s="8">
        <v>4740911.22</v>
      </c>
      <c r="W146" s="9">
        <v>12.37</v>
      </c>
      <c r="X146" s="9">
        <v>3.03</v>
      </c>
      <c r="Y146" s="9">
        <v>25.6</v>
      </c>
      <c r="Z146" s="8">
        <v>502482.21</v>
      </c>
      <c r="AA146" s="8">
        <v>316813.61</v>
      </c>
    </row>
    <row r="147" spans="1:27" ht="12.75">
      <c r="A147" s="34">
        <v>6</v>
      </c>
      <c r="B147" s="34">
        <v>1</v>
      </c>
      <c r="C147" s="34">
        <v>16</v>
      </c>
      <c r="D147" s="35">
        <v>2</v>
      </c>
      <c r="E147" s="36"/>
      <c r="F147" s="7" t="s">
        <v>274</v>
      </c>
      <c r="G147" s="53" t="s">
        <v>288</v>
      </c>
      <c r="H147" s="8">
        <v>47743249.22</v>
      </c>
      <c r="I147" s="8">
        <v>7075124.78</v>
      </c>
      <c r="J147" s="8">
        <v>40668124.44</v>
      </c>
      <c r="K147" s="8">
        <v>13035517.52</v>
      </c>
      <c r="L147" s="8">
        <v>0</v>
      </c>
      <c r="M147" s="8">
        <v>13035517.52</v>
      </c>
      <c r="N147" s="9">
        <v>27.3</v>
      </c>
      <c r="O147" s="9">
        <v>0</v>
      </c>
      <c r="P147" s="9">
        <v>32.05</v>
      </c>
      <c r="Q147" s="8">
        <v>74077460.65</v>
      </c>
      <c r="R147" s="8">
        <v>34861440</v>
      </c>
      <c r="S147" s="8">
        <v>39216020.65</v>
      </c>
      <c r="T147" s="8">
        <v>7599367.32</v>
      </c>
      <c r="U147" s="8">
        <v>301937.45</v>
      </c>
      <c r="V147" s="8">
        <v>7297429.87</v>
      </c>
      <c r="W147" s="9">
        <v>10.25</v>
      </c>
      <c r="X147" s="9">
        <v>0.86</v>
      </c>
      <c r="Y147" s="9">
        <v>18.6</v>
      </c>
      <c r="Z147" s="8">
        <v>1452103.79</v>
      </c>
      <c r="AA147" s="8">
        <v>5738087.65</v>
      </c>
    </row>
    <row r="148" spans="1:27" ht="12.75">
      <c r="A148" s="34">
        <v>6</v>
      </c>
      <c r="B148" s="34">
        <v>2</v>
      </c>
      <c r="C148" s="34">
        <v>13</v>
      </c>
      <c r="D148" s="35">
        <v>2</v>
      </c>
      <c r="E148" s="36"/>
      <c r="F148" s="7" t="s">
        <v>274</v>
      </c>
      <c r="G148" s="53" t="s">
        <v>401</v>
      </c>
      <c r="H148" s="8">
        <v>38924374.19</v>
      </c>
      <c r="I148" s="8">
        <v>18579543.62</v>
      </c>
      <c r="J148" s="8">
        <v>20344830.57</v>
      </c>
      <c r="K148" s="8">
        <v>7236925.02</v>
      </c>
      <c r="L148" s="8">
        <v>570000</v>
      </c>
      <c r="M148" s="8">
        <v>6666925.02</v>
      </c>
      <c r="N148" s="9">
        <v>18.59</v>
      </c>
      <c r="O148" s="9">
        <v>3.06</v>
      </c>
      <c r="P148" s="9">
        <v>32.76</v>
      </c>
      <c r="Q148" s="8">
        <v>41168436.71</v>
      </c>
      <c r="R148" s="8">
        <v>20754108.43</v>
      </c>
      <c r="S148" s="8">
        <v>20414328.28</v>
      </c>
      <c r="T148" s="8">
        <v>5902009.58</v>
      </c>
      <c r="U148" s="8">
        <v>865838.12</v>
      </c>
      <c r="V148" s="8">
        <v>5036171.46</v>
      </c>
      <c r="W148" s="9">
        <v>14.33</v>
      </c>
      <c r="X148" s="9">
        <v>4.17</v>
      </c>
      <c r="Y148" s="9">
        <v>24.66</v>
      </c>
      <c r="Z148" s="8">
        <v>-69497.71</v>
      </c>
      <c r="AA148" s="8">
        <v>1630753.56</v>
      </c>
    </row>
    <row r="149" spans="1:27" ht="12.75">
      <c r="A149" s="34">
        <v>6</v>
      </c>
      <c r="B149" s="34">
        <v>18</v>
      </c>
      <c r="C149" s="34">
        <v>11</v>
      </c>
      <c r="D149" s="35">
        <v>2</v>
      </c>
      <c r="E149" s="36"/>
      <c r="F149" s="7" t="s">
        <v>274</v>
      </c>
      <c r="G149" s="53" t="s">
        <v>289</v>
      </c>
      <c r="H149" s="8">
        <v>73048442.11</v>
      </c>
      <c r="I149" s="8">
        <v>17500972.54</v>
      </c>
      <c r="J149" s="8">
        <v>55547469.57</v>
      </c>
      <c r="K149" s="8">
        <v>21195615.52</v>
      </c>
      <c r="L149" s="8">
        <v>4211747.88</v>
      </c>
      <c r="M149" s="8">
        <v>16983867.64</v>
      </c>
      <c r="N149" s="9">
        <v>29.01</v>
      </c>
      <c r="O149" s="9">
        <v>24.06</v>
      </c>
      <c r="P149" s="9">
        <v>30.57</v>
      </c>
      <c r="Q149" s="8">
        <v>83738468.12</v>
      </c>
      <c r="R149" s="8">
        <v>32865896.67</v>
      </c>
      <c r="S149" s="8">
        <v>50872571.45</v>
      </c>
      <c r="T149" s="8">
        <v>24335047.61</v>
      </c>
      <c r="U149" s="8">
        <v>10659618.51</v>
      </c>
      <c r="V149" s="8">
        <v>13675429.1</v>
      </c>
      <c r="W149" s="9">
        <v>29.06</v>
      </c>
      <c r="X149" s="9">
        <v>32.43</v>
      </c>
      <c r="Y149" s="9">
        <v>26.88</v>
      </c>
      <c r="Z149" s="8">
        <v>4674898.12</v>
      </c>
      <c r="AA149" s="8">
        <v>3308438.54</v>
      </c>
    </row>
    <row r="150" spans="1:27" ht="12.75">
      <c r="A150" s="34">
        <v>6</v>
      </c>
      <c r="B150" s="34">
        <v>17</v>
      </c>
      <c r="C150" s="34">
        <v>5</v>
      </c>
      <c r="D150" s="35">
        <v>2</v>
      </c>
      <c r="E150" s="36"/>
      <c r="F150" s="7" t="s">
        <v>274</v>
      </c>
      <c r="G150" s="53" t="s">
        <v>402</v>
      </c>
      <c r="H150" s="8">
        <v>50621530</v>
      </c>
      <c r="I150" s="8">
        <v>10471367.58</v>
      </c>
      <c r="J150" s="8">
        <v>40150162.42</v>
      </c>
      <c r="K150" s="8">
        <v>14254367.45</v>
      </c>
      <c r="L150" s="8">
        <v>1000089.39</v>
      </c>
      <c r="M150" s="8">
        <v>13254278.06</v>
      </c>
      <c r="N150" s="9">
        <v>28.15</v>
      </c>
      <c r="O150" s="9">
        <v>9.55</v>
      </c>
      <c r="P150" s="9">
        <v>33.01</v>
      </c>
      <c r="Q150" s="8">
        <v>56346530</v>
      </c>
      <c r="R150" s="8">
        <v>17053649</v>
      </c>
      <c r="S150" s="8">
        <v>39292881</v>
      </c>
      <c r="T150" s="8">
        <v>11435494.74</v>
      </c>
      <c r="U150" s="8">
        <v>1868565.14</v>
      </c>
      <c r="V150" s="8">
        <v>9566929.6</v>
      </c>
      <c r="W150" s="9">
        <v>20.29</v>
      </c>
      <c r="X150" s="9">
        <v>10.95</v>
      </c>
      <c r="Y150" s="9">
        <v>24.34</v>
      </c>
      <c r="Z150" s="8">
        <v>857281.42</v>
      </c>
      <c r="AA150" s="8">
        <v>3687348.46</v>
      </c>
    </row>
    <row r="151" spans="1:27" ht="12.75">
      <c r="A151" s="34">
        <v>6</v>
      </c>
      <c r="B151" s="34">
        <v>11</v>
      </c>
      <c r="C151" s="34">
        <v>9</v>
      </c>
      <c r="D151" s="35">
        <v>2</v>
      </c>
      <c r="E151" s="36"/>
      <c r="F151" s="7" t="s">
        <v>274</v>
      </c>
      <c r="G151" s="53" t="s">
        <v>403</v>
      </c>
      <c r="H151" s="8">
        <v>50686218.33</v>
      </c>
      <c r="I151" s="8">
        <v>10337365.02</v>
      </c>
      <c r="J151" s="8">
        <v>40348853.31</v>
      </c>
      <c r="K151" s="8">
        <v>13105222.91</v>
      </c>
      <c r="L151" s="8">
        <v>635177.81</v>
      </c>
      <c r="M151" s="8">
        <v>12470045.1</v>
      </c>
      <c r="N151" s="9">
        <v>25.85</v>
      </c>
      <c r="O151" s="9">
        <v>6.14</v>
      </c>
      <c r="P151" s="9">
        <v>30.9</v>
      </c>
      <c r="Q151" s="8">
        <v>56615242.63</v>
      </c>
      <c r="R151" s="8">
        <v>16780494.41</v>
      </c>
      <c r="S151" s="8">
        <v>39834748.22</v>
      </c>
      <c r="T151" s="8">
        <v>11550451.92</v>
      </c>
      <c r="U151" s="8">
        <v>3188991.73</v>
      </c>
      <c r="V151" s="8">
        <v>8361460.19</v>
      </c>
      <c r="W151" s="9">
        <v>20.4</v>
      </c>
      <c r="X151" s="9">
        <v>19</v>
      </c>
      <c r="Y151" s="9">
        <v>20.99</v>
      </c>
      <c r="Z151" s="8">
        <v>514105.09</v>
      </c>
      <c r="AA151" s="8">
        <v>4108584.91</v>
      </c>
    </row>
    <row r="152" spans="1:27" ht="12.75">
      <c r="A152" s="34">
        <v>6</v>
      </c>
      <c r="B152" s="34">
        <v>4</v>
      </c>
      <c r="C152" s="34">
        <v>6</v>
      </c>
      <c r="D152" s="35">
        <v>2</v>
      </c>
      <c r="E152" s="36"/>
      <c r="F152" s="7" t="s">
        <v>274</v>
      </c>
      <c r="G152" s="53" t="s">
        <v>404</v>
      </c>
      <c r="H152" s="8">
        <v>35752008.85</v>
      </c>
      <c r="I152" s="8">
        <v>15774448.44</v>
      </c>
      <c r="J152" s="8">
        <v>19977560.41</v>
      </c>
      <c r="K152" s="8">
        <v>8668481.31</v>
      </c>
      <c r="L152" s="8">
        <v>2488359.97</v>
      </c>
      <c r="M152" s="8">
        <v>6180121.34</v>
      </c>
      <c r="N152" s="9">
        <v>24.24</v>
      </c>
      <c r="O152" s="9">
        <v>15.77</v>
      </c>
      <c r="P152" s="9">
        <v>30.93</v>
      </c>
      <c r="Q152" s="8">
        <v>48516310.26</v>
      </c>
      <c r="R152" s="8">
        <v>27743705.08</v>
      </c>
      <c r="S152" s="8">
        <v>20772605.18</v>
      </c>
      <c r="T152" s="8">
        <v>15636016.55</v>
      </c>
      <c r="U152" s="8">
        <v>10899523.85</v>
      </c>
      <c r="V152" s="8">
        <v>4736492.7</v>
      </c>
      <c r="W152" s="9">
        <v>32.22</v>
      </c>
      <c r="X152" s="9">
        <v>39.28</v>
      </c>
      <c r="Y152" s="9">
        <v>22.8</v>
      </c>
      <c r="Z152" s="8">
        <v>-795044.77</v>
      </c>
      <c r="AA152" s="8">
        <v>1443628.64</v>
      </c>
    </row>
    <row r="153" spans="1:27" ht="12.75">
      <c r="A153" s="34">
        <v>6</v>
      </c>
      <c r="B153" s="34">
        <v>7</v>
      </c>
      <c r="C153" s="34">
        <v>7</v>
      </c>
      <c r="D153" s="35">
        <v>2</v>
      </c>
      <c r="E153" s="36"/>
      <c r="F153" s="7" t="s">
        <v>274</v>
      </c>
      <c r="G153" s="53" t="s">
        <v>405</v>
      </c>
      <c r="H153" s="8">
        <v>42113155.05</v>
      </c>
      <c r="I153" s="8">
        <v>12706374.7</v>
      </c>
      <c r="J153" s="8">
        <v>29406780.35</v>
      </c>
      <c r="K153" s="8">
        <v>9009166.53</v>
      </c>
      <c r="L153" s="8">
        <v>0</v>
      </c>
      <c r="M153" s="8">
        <v>9009166.53</v>
      </c>
      <c r="N153" s="9">
        <v>21.39</v>
      </c>
      <c r="O153" s="9">
        <v>0</v>
      </c>
      <c r="P153" s="9">
        <v>30.63</v>
      </c>
      <c r="Q153" s="8">
        <v>47086619.53</v>
      </c>
      <c r="R153" s="8">
        <v>17281968.83</v>
      </c>
      <c r="S153" s="8">
        <v>29804650.7</v>
      </c>
      <c r="T153" s="8">
        <v>8885920.53</v>
      </c>
      <c r="U153" s="8">
        <v>458133</v>
      </c>
      <c r="V153" s="8">
        <v>8427787.53</v>
      </c>
      <c r="W153" s="9">
        <v>18.87</v>
      </c>
      <c r="X153" s="9">
        <v>2.65</v>
      </c>
      <c r="Y153" s="9">
        <v>28.27</v>
      </c>
      <c r="Z153" s="8">
        <v>-397870.35</v>
      </c>
      <c r="AA153" s="8">
        <v>581379</v>
      </c>
    </row>
    <row r="154" spans="1:27" ht="12.75">
      <c r="A154" s="34">
        <v>6</v>
      </c>
      <c r="B154" s="34">
        <v>1</v>
      </c>
      <c r="C154" s="34">
        <v>17</v>
      </c>
      <c r="D154" s="35">
        <v>2</v>
      </c>
      <c r="E154" s="36"/>
      <c r="F154" s="7" t="s">
        <v>274</v>
      </c>
      <c r="G154" s="53" t="s">
        <v>406</v>
      </c>
      <c r="H154" s="8">
        <v>36576284.03</v>
      </c>
      <c r="I154" s="8">
        <v>19797468.55</v>
      </c>
      <c r="J154" s="8">
        <v>16778815.48</v>
      </c>
      <c r="K154" s="8">
        <v>4932382.33</v>
      </c>
      <c r="L154" s="8">
        <v>2607</v>
      </c>
      <c r="M154" s="8">
        <v>4929775.33</v>
      </c>
      <c r="N154" s="9">
        <v>13.48</v>
      </c>
      <c r="O154" s="9">
        <v>0.01</v>
      </c>
      <c r="P154" s="9">
        <v>29.38</v>
      </c>
      <c r="Q154" s="8">
        <v>40420300.63</v>
      </c>
      <c r="R154" s="8">
        <v>23917892.87</v>
      </c>
      <c r="S154" s="8">
        <v>16502407.76</v>
      </c>
      <c r="T154" s="8">
        <v>4999844.09</v>
      </c>
      <c r="U154" s="8">
        <v>560810.12</v>
      </c>
      <c r="V154" s="8">
        <v>4439033.97</v>
      </c>
      <c r="W154" s="9">
        <v>12.36</v>
      </c>
      <c r="X154" s="9">
        <v>2.34</v>
      </c>
      <c r="Y154" s="9">
        <v>26.89</v>
      </c>
      <c r="Z154" s="8">
        <v>276407.72</v>
      </c>
      <c r="AA154" s="8">
        <v>490741.36</v>
      </c>
    </row>
    <row r="155" spans="1:27" ht="12.75">
      <c r="A155" s="34">
        <v>6</v>
      </c>
      <c r="B155" s="34">
        <v>4</v>
      </c>
      <c r="C155" s="34">
        <v>7</v>
      </c>
      <c r="D155" s="35">
        <v>2</v>
      </c>
      <c r="E155" s="36"/>
      <c r="F155" s="7" t="s">
        <v>274</v>
      </c>
      <c r="G155" s="53" t="s">
        <v>407</v>
      </c>
      <c r="H155" s="8">
        <v>36077548.62</v>
      </c>
      <c r="I155" s="8">
        <v>15404256</v>
      </c>
      <c r="J155" s="8">
        <v>20673292.62</v>
      </c>
      <c r="K155" s="8">
        <v>7457600.7</v>
      </c>
      <c r="L155" s="8">
        <v>773887.7</v>
      </c>
      <c r="M155" s="8">
        <v>6683713</v>
      </c>
      <c r="N155" s="9">
        <v>20.67</v>
      </c>
      <c r="O155" s="9">
        <v>5.02</v>
      </c>
      <c r="P155" s="9">
        <v>32.33</v>
      </c>
      <c r="Q155" s="8">
        <v>40038200.62</v>
      </c>
      <c r="R155" s="8">
        <v>17452000</v>
      </c>
      <c r="S155" s="8">
        <v>22586200.62</v>
      </c>
      <c r="T155" s="8">
        <v>5743282.81</v>
      </c>
      <c r="U155" s="8">
        <v>1140144.28</v>
      </c>
      <c r="V155" s="8">
        <v>4603138.53</v>
      </c>
      <c r="W155" s="9">
        <v>14.34</v>
      </c>
      <c r="X155" s="9">
        <v>6.53</v>
      </c>
      <c r="Y155" s="9">
        <v>20.38</v>
      </c>
      <c r="Z155" s="8">
        <v>-1912908</v>
      </c>
      <c r="AA155" s="8">
        <v>2080574.47</v>
      </c>
    </row>
    <row r="156" spans="1:27" ht="12.75">
      <c r="A156" s="34">
        <v>6</v>
      </c>
      <c r="B156" s="34">
        <v>15</v>
      </c>
      <c r="C156" s="34">
        <v>7</v>
      </c>
      <c r="D156" s="35">
        <v>2</v>
      </c>
      <c r="E156" s="36"/>
      <c r="F156" s="7" t="s">
        <v>274</v>
      </c>
      <c r="G156" s="53" t="s">
        <v>408</v>
      </c>
      <c r="H156" s="8">
        <v>55537505.68</v>
      </c>
      <c r="I156" s="8">
        <v>21355513.76</v>
      </c>
      <c r="J156" s="8">
        <v>34181991.92</v>
      </c>
      <c r="K156" s="8">
        <v>10799900.17</v>
      </c>
      <c r="L156" s="8">
        <v>103250</v>
      </c>
      <c r="M156" s="8">
        <v>10696650.17</v>
      </c>
      <c r="N156" s="9">
        <v>19.44</v>
      </c>
      <c r="O156" s="9">
        <v>0.48</v>
      </c>
      <c r="P156" s="9">
        <v>31.29</v>
      </c>
      <c r="Q156" s="8">
        <v>60102082.68</v>
      </c>
      <c r="R156" s="8">
        <v>28550276.88</v>
      </c>
      <c r="S156" s="8">
        <v>31551805.8</v>
      </c>
      <c r="T156" s="8">
        <v>11024310.49</v>
      </c>
      <c r="U156" s="8">
        <v>2550383.6</v>
      </c>
      <c r="V156" s="8">
        <v>8473926.89</v>
      </c>
      <c r="W156" s="9">
        <v>18.34</v>
      </c>
      <c r="X156" s="9">
        <v>8.93</v>
      </c>
      <c r="Y156" s="9">
        <v>26.85</v>
      </c>
      <c r="Z156" s="8">
        <v>2630186.12</v>
      </c>
      <c r="AA156" s="8">
        <v>2222723.28</v>
      </c>
    </row>
    <row r="157" spans="1:27" ht="12.75">
      <c r="A157" s="34">
        <v>6</v>
      </c>
      <c r="B157" s="34">
        <v>18</v>
      </c>
      <c r="C157" s="34">
        <v>13</v>
      </c>
      <c r="D157" s="35">
        <v>2</v>
      </c>
      <c r="E157" s="36"/>
      <c r="F157" s="7" t="s">
        <v>274</v>
      </c>
      <c r="G157" s="53" t="s">
        <v>409</v>
      </c>
      <c r="H157" s="8">
        <v>33668326.07</v>
      </c>
      <c r="I157" s="8">
        <v>13538368.4</v>
      </c>
      <c r="J157" s="8">
        <v>20129957.67</v>
      </c>
      <c r="K157" s="8">
        <v>6002083.81</v>
      </c>
      <c r="L157" s="8">
        <v>19197.4</v>
      </c>
      <c r="M157" s="8">
        <v>5982886.41</v>
      </c>
      <c r="N157" s="9">
        <v>17.82</v>
      </c>
      <c r="O157" s="9">
        <v>0.14</v>
      </c>
      <c r="P157" s="9">
        <v>29.72</v>
      </c>
      <c r="Q157" s="8">
        <v>36681001.83</v>
      </c>
      <c r="R157" s="8">
        <v>16821734.57</v>
      </c>
      <c r="S157" s="8">
        <v>19859267.26</v>
      </c>
      <c r="T157" s="8">
        <v>5262455.15</v>
      </c>
      <c r="U157" s="8">
        <v>44653.34</v>
      </c>
      <c r="V157" s="8">
        <v>5217801.81</v>
      </c>
      <c r="W157" s="9">
        <v>14.34</v>
      </c>
      <c r="X157" s="9">
        <v>0.26</v>
      </c>
      <c r="Y157" s="9">
        <v>26.27</v>
      </c>
      <c r="Z157" s="8">
        <v>270690.41</v>
      </c>
      <c r="AA157" s="8">
        <v>765084.6</v>
      </c>
    </row>
    <row r="158" spans="1:27" ht="12.75">
      <c r="A158" s="34">
        <v>6</v>
      </c>
      <c r="B158" s="34">
        <v>16</v>
      </c>
      <c r="C158" s="34">
        <v>6</v>
      </c>
      <c r="D158" s="35">
        <v>2</v>
      </c>
      <c r="E158" s="36"/>
      <c r="F158" s="7" t="s">
        <v>274</v>
      </c>
      <c r="G158" s="53" t="s">
        <v>410</v>
      </c>
      <c r="H158" s="8">
        <v>32893946.71</v>
      </c>
      <c r="I158" s="8">
        <v>16764907</v>
      </c>
      <c r="J158" s="8">
        <v>16129039.71</v>
      </c>
      <c r="K158" s="8">
        <v>6876629.27</v>
      </c>
      <c r="L158" s="8">
        <v>1661541.22</v>
      </c>
      <c r="M158" s="8">
        <v>5215088.05</v>
      </c>
      <c r="N158" s="9">
        <v>20.9</v>
      </c>
      <c r="O158" s="9">
        <v>9.91</v>
      </c>
      <c r="P158" s="9">
        <v>32.33</v>
      </c>
      <c r="Q158" s="8">
        <v>38563546.65</v>
      </c>
      <c r="R158" s="8">
        <v>18977160</v>
      </c>
      <c r="S158" s="8">
        <v>19586386.65</v>
      </c>
      <c r="T158" s="8">
        <v>6074400.66</v>
      </c>
      <c r="U158" s="8">
        <v>1628560.08</v>
      </c>
      <c r="V158" s="8">
        <v>4445840.58</v>
      </c>
      <c r="W158" s="9">
        <v>15.75</v>
      </c>
      <c r="X158" s="9">
        <v>8.58</v>
      </c>
      <c r="Y158" s="9">
        <v>22.69</v>
      </c>
      <c r="Z158" s="8">
        <v>-3457346.94</v>
      </c>
      <c r="AA158" s="8">
        <v>769247.47</v>
      </c>
    </row>
    <row r="159" spans="1:27" ht="12.75">
      <c r="A159" s="34">
        <v>6</v>
      </c>
      <c r="B159" s="34">
        <v>19</v>
      </c>
      <c r="C159" s="34">
        <v>5</v>
      </c>
      <c r="D159" s="35">
        <v>2</v>
      </c>
      <c r="E159" s="36"/>
      <c r="F159" s="7" t="s">
        <v>274</v>
      </c>
      <c r="G159" s="53" t="s">
        <v>411</v>
      </c>
      <c r="H159" s="8">
        <v>36050606.43</v>
      </c>
      <c r="I159" s="8">
        <v>9577550.82</v>
      </c>
      <c r="J159" s="8">
        <v>26473055.61</v>
      </c>
      <c r="K159" s="8">
        <v>8782519.88</v>
      </c>
      <c r="L159" s="8">
        <v>88148.55</v>
      </c>
      <c r="M159" s="8">
        <v>8694371.33</v>
      </c>
      <c r="N159" s="9">
        <v>24.36</v>
      </c>
      <c r="O159" s="9">
        <v>0.92</v>
      </c>
      <c r="P159" s="9">
        <v>32.84</v>
      </c>
      <c r="Q159" s="8">
        <v>39559699.27</v>
      </c>
      <c r="R159" s="8">
        <v>14756225.33</v>
      </c>
      <c r="S159" s="8">
        <v>24803473.94</v>
      </c>
      <c r="T159" s="8">
        <v>6321620.47</v>
      </c>
      <c r="U159" s="8">
        <v>617909.36</v>
      </c>
      <c r="V159" s="8">
        <v>5703711.11</v>
      </c>
      <c r="W159" s="9">
        <v>15.97</v>
      </c>
      <c r="X159" s="9">
        <v>4.18</v>
      </c>
      <c r="Y159" s="9">
        <v>22.99</v>
      </c>
      <c r="Z159" s="8">
        <v>1669581.67</v>
      </c>
      <c r="AA159" s="8">
        <v>2990660.22</v>
      </c>
    </row>
    <row r="160" spans="1:27" ht="12.75">
      <c r="A160" s="34">
        <v>6</v>
      </c>
      <c r="B160" s="34">
        <v>8</v>
      </c>
      <c r="C160" s="34">
        <v>13</v>
      </c>
      <c r="D160" s="35">
        <v>2</v>
      </c>
      <c r="E160" s="36"/>
      <c r="F160" s="7" t="s">
        <v>274</v>
      </c>
      <c r="G160" s="53" t="s">
        <v>412</v>
      </c>
      <c r="H160" s="8">
        <v>25646416.25</v>
      </c>
      <c r="I160" s="8">
        <v>8796865</v>
      </c>
      <c r="J160" s="8">
        <v>16849551.25</v>
      </c>
      <c r="K160" s="8">
        <v>5586835.82</v>
      </c>
      <c r="L160" s="8">
        <v>48886.48</v>
      </c>
      <c r="M160" s="8">
        <v>5537949.34</v>
      </c>
      <c r="N160" s="9">
        <v>21.78</v>
      </c>
      <c r="O160" s="9">
        <v>0.55</v>
      </c>
      <c r="P160" s="9">
        <v>32.86</v>
      </c>
      <c r="Q160" s="8">
        <v>26785380.25</v>
      </c>
      <c r="R160" s="8">
        <v>9450323.38</v>
      </c>
      <c r="S160" s="8">
        <v>17335056.87</v>
      </c>
      <c r="T160" s="8">
        <v>4163975.15</v>
      </c>
      <c r="U160" s="8">
        <v>62151</v>
      </c>
      <c r="V160" s="8">
        <v>4101824.15</v>
      </c>
      <c r="W160" s="9">
        <v>15.54</v>
      </c>
      <c r="X160" s="9">
        <v>0.65</v>
      </c>
      <c r="Y160" s="9">
        <v>23.66</v>
      </c>
      <c r="Z160" s="8">
        <v>-485505.62</v>
      </c>
      <c r="AA160" s="8">
        <v>1436125.19</v>
      </c>
    </row>
    <row r="161" spans="1:27" ht="12.75">
      <c r="A161" s="34">
        <v>6</v>
      </c>
      <c r="B161" s="34">
        <v>14</v>
      </c>
      <c r="C161" s="34">
        <v>10</v>
      </c>
      <c r="D161" s="35">
        <v>2</v>
      </c>
      <c r="E161" s="36"/>
      <c r="F161" s="7" t="s">
        <v>274</v>
      </c>
      <c r="G161" s="53" t="s">
        <v>413</v>
      </c>
      <c r="H161" s="8">
        <v>26425862.28</v>
      </c>
      <c r="I161" s="8">
        <v>3501728.52</v>
      </c>
      <c r="J161" s="8">
        <v>22924133.76</v>
      </c>
      <c r="K161" s="8">
        <v>8537153.72</v>
      </c>
      <c r="L161" s="8">
        <v>1190050</v>
      </c>
      <c r="M161" s="8">
        <v>7347103.72</v>
      </c>
      <c r="N161" s="9">
        <v>32.3</v>
      </c>
      <c r="O161" s="9">
        <v>33.98</v>
      </c>
      <c r="P161" s="9">
        <v>32.04</v>
      </c>
      <c r="Q161" s="8">
        <v>30670323.68</v>
      </c>
      <c r="R161" s="8">
        <v>8231283.72</v>
      </c>
      <c r="S161" s="8">
        <v>22439039.96</v>
      </c>
      <c r="T161" s="8">
        <v>6065481.54</v>
      </c>
      <c r="U161" s="8">
        <v>105607.16</v>
      </c>
      <c r="V161" s="8">
        <v>5959874.38</v>
      </c>
      <c r="W161" s="9">
        <v>19.77</v>
      </c>
      <c r="X161" s="9">
        <v>1.28</v>
      </c>
      <c r="Y161" s="9">
        <v>26.56</v>
      </c>
      <c r="Z161" s="8">
        <v>485093.8</v>
      </c>
      <c r="AA161" s="8">
        <v>1387229.34</v>
      </c>
    </row>
    <row r="162" spans="1:27" ht="12.75">
      <c r="A162" s="34">
        <v>6</v>
      </c>
      <c r="B162" s="34">
        <v>4</v>
      </c>
      <c r="C162" s="34">
        <v>8</v>
      </c>
      <c r="D162" s="35">
        <v>2</v>
      </c>
      <c r="E162" s="36"/>
      <c r="F162" s="7" t="s">
        <v>274</v>
      </c>
      <c r="G162" s="53" t="s">
        <v>414</v>
      </c>
      <c r="H162" s="8">
        <v>55205532.53</v>
      </c>
      <c r="I162" s="8">
        <v>15652425.3</v>
      </c>
      <c r="J162" s="8">
        <v>39553107.23</v>
      </c>
      <c r="K162" s="8">
        <v>13076764.06</v>
      </c>
      <c r="L162" s="8">
        <v>37061.53</v>
      </c>
      <c r="M162" s="8">
        <v>13039702.53</v>
      </c>
      <c r="N162" s="9">
        <v>23.68</v>
      </c>
      <c r="O162" s="9">
        <v>0.23</v>
      </c>
      <c r="P162" s="9">
        <v>32.96</v>
      </c>
      <c r="Q162" s="8">
        <v>59238250.82</v>
      </c>
      <c r="R162" s="8">
        <v>22646613.66</v>
      </c>
      <c r="S162" s="8">
        <v>36591637.16</v>
      </c>
      <c r="T162" s="8">
        <v>9173440.87</v>
      </c>
      <c r="U162" s="8">
        <v>241464.57</v>
      </c>
      <c r="V162" s="8">
        <v>8931976.3</v>
      </c>
      <c r="W162" s="9">
        <v>15.48</v>
      </c>
      <c r="X162" s="9">
        <v>1.06</v>
      </c>
      <c r="Y162" s="9">
        <v>24.4</v>
      </c>
      <c r="Z162" s="8">
        <v>2961470.07</v>
      </c>
      <c r="AA162" s="8">
        <v>4107726.23</v>
      </c>
    </row>
    <row r="163" spans="1:27" ht="12.75">
      <c r="A163" s="34">
        <v>6</v>
      </c>
      <c r="B163" s="34">
        <v>3</v>
      </c>
      <c r="C163" s="34">
        <v>12</v>
      </c>
      <c r="D163" s="35">
        <v>2</v>
      </c>
      <c r="E163" s="36"/>
      <c r="F163" s="7" t="s">
        <v>274</v>
      </c>
      <c r="G163" s="53" t="s">
        <v>415</v>
      </c>
      <c r="H163" s="8">
        <v>44358323.27</v>
      </c>
      <c r="I163" s="8">
        <v>16816095.44</v>
      </c>
      <c r="J163" s="8">
        <v>27542227.83</v>
      </c>
      <c r="K163" s="8">
        <v>8143574.93</v>
      </c>
      <c r="L163" s="8">
        <v>574.71</v>
      </c>
      <c r="M163" s="8">
        <v>8143000.22</v>
      </c>
      <c r="N163" s="9">
        <v>18.35</v>
      </c>
      <c r="O163" s="9">
        <v>0</v>
      </c>
      <c r="P163" s="9">
        <v>29.56</v>
      </c>
      <c r="Q163" s="8">
        <v>45233471.27</v>
      </c>
      <c r="R163" s="8">
        <v>18401939.44</v>
      </c>
      <c r="S163" s="8">
        <v>26831531.83</v>
      </c>
      <c r="T163" s="8">
        <v>7024070.27</v>
      </c>
      <c r="U163" s="8">
        <v>0</v>
      </c>
      <c r="V163" s="8">
        <v>7024070.27</v>
      </c>
      <c r="W163" s="9">
        <v>15.52</v>
      </c>
      <c r="X163" s="9">
        <v>0</v>
      </c>
      <c r="Y163" s="9">
        <v>26.17</v>
      </c>
      <c r="Z163" s="8">
        <v>710696</v>
      </c>
      <c r="AA163" s="8">
        <v>1118929.95</v>
      </c>
    </row>
    <row r="164" spans="1:27" ht="12.75">
      <c r="A164" s="34">
        <v>6</v>
      </c>
      <c r="B164" s="34">
        <v>7</v>
      </c>
      <c r="C164" s="34">
        <v>9</v>
      </c>
      <c r="D164" s="35">
        <v>2</v>
      </c>
      <c r="E164" s="36"/>
      <c r="F164" s="7" t="s">
        <v>274</v>
      </c>
      <c r="G164" s="53" t="s">
        <v>416</v>
      </c>
      <c r="H164" s="8">
        <v>37841337.01</v>
      </c>
      <c r="I164" s="8">
        <v>9516312</v>
      </c>
      <c r="J164" s="8">
        <v>28325025.01</v>
      </c>
      <c r="K164" s="8">
        <v>8958245.79</v>
      </c>
      <c r="L164" s="8">
        <v>15100</v>
      </c>
      <c r="M164" s="8">
        <v>8943145.79</v>
      </c>
      <c r="N164" s="9">
        <v>23.67</v>
      </c>
      <c r="O164" s="9">
        <v>0.15</v>
      </c>
      <c r="P164" s="9">
        <v>31.57</v>
      </c>
      <c r="Q164" s="8">
        <v>43642202.01</v>
      </c>
      <c r="R164" s="8">
        <v>15690894</v>
      </c>
      <c r="S164" s="8">
        <v>27951308.01</v>
      </c>
      <c r="T164" s="8">
        <v>9349452.61</v>
      </c>
      <c r="U164" s="8">
        <v>2386887.53</v>
      </c>
      <c r="V164" s="8">
        <v>6962565.08</v>
      </c>
      <c r="W164" s="9">
        <v>21.42</v>
      </c>
      <c r="X164" s="9">
        <v>15.21</v>
      </c>
      <c r="Y164" s="9">
        <v>24.9</v>
      </c>
      <c r="Z164" s="8">
        <v>373717</v>
      </c>
      <c r="AA164" s="8">
        <v>1980580.71</v>
      </c>
    </row>
    <row r="165" spans="1:27" ht="12.75">
      <c r="A165" s="34">
        <v>6</v>
      </c>
      <c r="B165" s="34">
        <v>12</v>
      </c>
      <c r="C165" s="34">
        <v>7</v>
      </c>
      <c r="D165" s="35">
        <v>2</v>
      </c>
      <c r="E165" s="36"/>
      <c r="F165" s="7" t="s">
        <v>274</v>
      </c>
      <c r="G165" s="53" t="s">
        <v>417</v>
      </c>
      <c r="H165" s="8">
        <v>46647679.45</v>
      </c>
      <c r="I165" s="8">
        <v>23245535.73</v>
      </c>
      <c r="J165" s="8">
        <v>23402143.72</v>
      </c>
      <c r="K165" s="8">
        <v>10894089.39</v>
      </c>
      <c r="L165" s="8">
        <v>3686259.72</v>
      </c>
      <c r="M165" s="8">
        <v>7207829.67</v>
      </c>
      <c r="N165" s="9">
        <v>23.35</v>
      </c>
      <c r="O165" s="9">
        <v>15.85</v>
      </c>
      <c r="P165" s="9">
        <v>30.79</v>
      </c>
      <c r="Q165" s="8">
        <v>49486559.47</v>
      </c>
      <c r="R165" s="8">
        <v>26694552.56</v>
      </c>
      <c r="S165" s="8">
        <v>22792006.91</v>
      </c>
      <c r="T165" s="8">
        <v>10260405.6</v>
      </c>
      <c r="U165" s="8">
        <v>4710847.5</v>
      </c>
      <c r="V165" s="8">
        <v>5549558.1</v>
      </c>
      <c r="W165" s="9">
        <v>20.73</v>
      </c>
      <c r="X165" s="9">
        <v>17.64</v>
      </c>
      <c r="Y165" s="9">
        <v>24.34</v>
      </c>
      <c r="Z165" s="8">
        <v>610136.81</v>
      </c>
      <c r="AA165" s="8">
        <v>1658271.57</v>
      </c>
    </row>
    <row r="166" spans="1:27" ht="12.75">
      <c r="A166" s="34">
        <v>6</v>
      </c>
      <c r="B166" s="34">
        <v>1</v>
      </c>
      <c r="C166" s="34">
        <v>18</v>
      </c>
      <c r="D166" s="35">
        <v>2</v>
      </c>
      <c r="E166" s="36"/>
      <c r="F166" s="7" t="s">
        <v>274</v>
      </c>
      <c r="G166" s="53" t="s">
        <v>418</v>
      </c>
      <c r="H166" s="8">
        <v>41558282.28</v>
      </c>
      <c r="I166" s="8">
        <v>13599165.24</v>
      </c>
      <c r="J166" s="8">
        <v>27959117.04</v>
      </c>
      <c r="K166" s="8">
        <v>9311235.28</v>
      </c>
      <c r="L166" s="8">
        <v>0</v>
      </c>
      <c r="M166" s="8">
        <v>9311235.28</v>
      </c>
      <c r="N166" s="9">
        <v>22.4</v>
      </c>
      <c r="O166" s="9">
        <v>0</v>
      </c>
      <c r="P166" s="9">
        <v>33.3</v>
      </c>
      <c r="Q166" s="8">
        <v>42067282.28</v>
      </c>
      <c r="R166" s="8">
        <v>14790650.87</v>
      </c>
      <c r="S166" s="8">
        <v>27276631.41</v>
      </c>
      <c r="T166" s="8">
        <v>6668240.28</v>
      </c>
      <c r="U166" s="8">
        <v>102966.49</v>
      </c>
      <c r="V166" s="8">
        <v>6565273.79</v>
      </c>
      <c r="W166" s="9">
        <v>15.85</v>
      </c>
      <c r="X166" s="9">
        <v>0.69</v>
      </c>
      <c r="Y166" s="9">
        <v>24.06</v>
      </c>
      <c r="Z166" s="8">
        <v>682485.63</v>
      </c>
      <c r="AA166" s="8">
        <v>2745961.49</v>
      </c>
    </row>
    <row r="167" spans="1:27" ht="12.75">
      <c r="A167" s="34">
        <v>6</v>
      </c>
      <c r="B167" s="34">
        <v>19</v>
      </c>
      <c r="C167" s="34">
        <v>6</v>
      </c>
      <c r="D167" s="35">
        <v>2</v>
      </c>
      <c r="E167" s="36"/>
      <c r="F167" s="7" t="s">
        <v>274</v>
      </c>
      <c r="G167" s="53" t="s">
        <v>290</v>
      </c>
      <c r="H167" s="8">
        <v>40732321.39</v>
      </c>
      <c r="I167" s="8">
        <v>7519511.68</v>
      </c>
      <c r="J167" s="8">
        <v>33212809.71</v>
      </c>
      <c r="K167" s="8">
        <v>10709507.29</v>
      </c>
      <c r="L167" s="8">
        <v>74239.5</v>
      </c>
      <c r="M167" s="8">
        <v>10635267.79</v>
      </c>
      <c r="N167" s="9">
        <v>26.29</v>
      </c>
      <c r="O167" s="9">
        <v>0.98</v>
      </c>
      <c r="P167" s="9">
        <v>32.02</v>
      </c>
      <c r="Q167" s="8">
        <v>46903300.8</v>
      </c>
      <c r="R167" s="8">
        <v>13777783.09</v>
      </c>
      <c r="S167" s="8">
        <v>33125517.71</v>
      </c>
      <c r="T167" s="8">
        <v>8257927.48</v>
      </c>
      <c r="U167" s="8">
        <v>294310.95</v>
      </c>
      <c r="V167" s="8">
        <v>7963616.53</v>
      </c>
      <c r="W167" s="9">
        <v>17.6</v>
      </c>
      <c r="X167" s="9">
        <v>2.13</v>
      </c>
      <c r="Y167" s="9">
        <v>24.04</v>
      </c>
      <c r="Z167" s="8">
        <v>87292</v>
      </c>
      <c r="AA167" s="8">
        <v>2671651.26</v>
      </c>
    </row>
    <row r="168" spans="1:27" ht="12.75">
      <c r="A168" s="34">
        <v>6</v>
      </c>
      <c r="B168" s="34">
        <v>15</v>
      </c>
      <c r="C168" s="34">
        <v>8</v>
      </c>
      <c r="D168" s="35">
        <v>2</v>
      </c>
      <c r="E168" s="36"/>
      <c r="F168" s="7" t="s">
        <v>274</v>
      </c>
      <c r="G168" s="53" t="s">
        <v>419</v>
      </c>
      <c r="H168" s="8">
        <v>37510508.87</v>
      </c>
      <c r="I168" s="8">
        <v>4959474.55</v>
      </c>
      <c r="J168" s="8">
        <v>32551034.32</v>
      </c>
      <c r="K168" s="8">
        <v>10413162.97</v>
      </c>
      <c r="L168" s="8">
        <v>80987</v>
      </c>
      <c r="M168" s="8">
        <v>10332175.97</v>
      </c>
      <c r="N168" s="9">
        <v>27.76</v>
      </c>
      <c r="O168" s="9">
        <v>1.63</v>
      </c>
      <c r="P168" s="9">
        <v>31.74</v>
      </c>
      <c r="Q168" s="8">
        <v>38834208.94</v>
      </c>
      <c r="R168" s="8">
        <v>6332947</v>
      </c>
      <c r="S168" s="8">
        <v>32501261.94</v>
      </c>
      <c r="T168" s="8">
        <v>8227646.57</v>
      </c>
      <c r="U168" s="8">
        <v>54712</v>
      </c>
      <c r="V168" s="8">
        <v>8172934.57</v>
      </c>
      <c r="W168" s="9">
        <v>21.18</v>
      </c>
      <c r="X168" s="9">
        <v>0.86</v>
      </c>
      <c r="Y168" s="9">
        <v>25.14</v>
      </c>
      <c r="Z168" s="8">
        <v>49772.38</v>
      </c>
      <c r="AA168" s="8">
        <v>2159241.4</v>
      </c>
    </row>
    <row r="169" spans="1:27" ht="12.75">
      <c r="A169" s="34">
        <v>6</v>
      </c>
      <c r="B169" s="34">
        <v>9</v>
      </c>
      <c r="C169" s="34">
        <v>13</v>
      </c>
      <c r="D169" s="35">
        <v>2</v>
      </c>
      <c r="E169" s="36"/>
      <c r="F169" s="7" t="s">
        <v>274</v>
      </c>
      <c r="G169" s="53" t="s">
        <v>420</v>
      </c>
      <c r="H169" s="8">
        <v>60921859.21</v>
      </c>
      <c r="I169" s="8">
        <v>27309261.2</v>
      </c>
      <c r="J169" s="8">
        <v>33612598.01</v>
      </c>
      <c r="K169" s="8">
        <v>10565120.97</v>
      </c>
      <c r="L169" s="8">
        <v>4335</v>
      </c>
      <c r="M169" s="8">
        <v>10560785.97</v>
      </c>
      <c r="N169" s="9">
        <v>17.34</v>
      </c>
      <c r="O169" s="9">
        <v>0.01</v>
      </c>
      <c r="P169" s="9">
        <v>31.41</v>
      </c>
      <c r="Q169" s="8">
        <v>72060201.64</v>
      </c>
      <c r="R169" s="8">
        <v>37327824.73</v>
      </c>
      <c r="S169" s="8">
        <v>34732376.91</v>
      </c>
      <c r="T169" s="8">
        <v>9463521.64</v>
      </c>
      <c r="U169" s="8">
        <v>553354.07</v>
      </c>
      <c r="V169" s="8">
        <v>8910167.57</v>
      </c>
      <c r="W169" s="9">
        <v>13.13</v>
      </c>
      <c r="X169" s="9">
        <v>1.48</v>
      </c>
      <c r="Y169" s="9">
        <v>25.65</v>
      </c>
      <c r="Z169" s="8">
        <v>-1119778.9</v>
      </c>
      <c r="AA169" s="8">
        <v>1650618.4</v>
      </c>
    </row>
    <row r="170" spans="1:27" ht="12.75">
      <c r="A170" s="34">
        <v>6</v>
      </c>
      <c r="B170" s="34">
        <v>11</v>
      </c>
      <c r="C170" s="34">
        <v>10</v>
      </c>
      <c r="D170" s="35">
        <v>2</v>
      </c>
      <c r="E170" s="36"/>
      <c r="F170" s="7" t="s">
        <v>274</v>
      </c>
      <c r="G170" s="53" t="s">
        <v>421</v>
      </c>
      <c r="H170" s="8">
        <v>49606478.43</v>
      </c>
      <c r="I170" s="8">
        <v>12062343.52</v>
      </c>
      <c r="J170" s="8">
        <v>37544134.91</v>
      </c>
      <c r="K170" s="8">
        <v>11674483.46</v>
      </c>
      <c r="L170" s="8">
        <v>0</v>
      </c>
      <c r="M170" s="8">
        <v>11674483.46</v>
      </c>
      <c r="N170" s="9">
        <v>23.53</v>
      </c>
      <c r="O170" s="9">
        <v>0</v>
      </c>
      <c r="P170" s="9">
        <v>31.09</v>
      </c>
      <c r="Q170" s="8">
        <v>49193640.26</v>
      </c>
      <c r="R170" s="8">
        <v>11968548.51</v>
      </c>
      <c r="S170" s="8">
        <v>37225091.75</v>
      </c>
      <c r="T170" s="8">
        <v>9765093.94</v>
      </c>
      <c r="U170" s="8">
        <v>125758.6</v>
      </c>
      <c r="V170" s="8">
        <v>9639335.34</v>
      </c>
      <c r="W170" s="9">
        <v>19.85</v>
      </c>
      <c r="X170" s="9">
        <v>1.05</v>
      </c>
      <c r="Y170" s="9">
        <v>25.89</v>
      </c>
      <c r="Z170" s="8">
        <v>319043.16</v>
      </c>
      <c r="AA170" s="8">
        <v>2035148.12</v>
      </c>
    </row>
    <row r="171" spans="1:27" ht="12.75">
      <c r="A171" s="34">
        <v>6</v>
      </c>
      <c r="B171" s="34">
        <v>3</v>
      </c>
      <c r="C171" s="34">
        <v>13</v>
      </c>
      <c r="D171" s="35">
        <v>2</v>
      </c>
      <c r="E171" s="36"/>
      <c r="F171" s="7" t="s">
        <v>274</v>
      </c>
      <c r="G171" s="53" t="s">
        <v>422</v>
      </c>
      <c r="H171" s="8">
        <v>32884563.03</v>
      </c>
      <c r="I171" s="8">
        <v>14335660.08</v>
      </c>
      <c r="J171" s="8">
        <v>18548902.95</v>
      </c>
      <c r="K171" s="8">
        <v>6039524.04</v>
      </c>
      <c r="L171" s="8">
        <v>28861.79</v>
      </c>
      <c r="M171" s="8">
        <v>6010662.25</v>
      </c>
      <c r="N171" s="9">
        <v>18.36</v>
      </c>
      <c r="O171" s="9">
        <v>0.2</v>
      </c>
      <c r="P171" s="9">
        <v>32.4</v>
      </c>
      <c r="Q171" s="8">
        <v>36407013.03</v>
      </c>
      <c r="R171" s="8">
        <v>16957183.29</v>
      </c>
      <c r="S171" s="8">
        <v>19449829.74</v>
      </c>
      <c r="T171" s="8">
        <v>5083213.64</v>
      </c>
      <c r="U171" s="8">
        <v>74446.4</v>
      </c>
      <c r="V171" s="8">
        <v>5008767.24</v>
      </c>
      <c r="W171" s="9">
        <v>13.96</v>
      </c>
      <c r="X171" s="9">
        <v>0.43</v>
      </c>
      <c r="Y171" s="9">
        <v>25.75</v>
      </c>
      <c r="Z171" s="8">
        <v>-900926.79</v>
      </c>
      <c r="AA171" s="8">
        <v>1001895.01</v>
      </c>
    </row>
    <row r="172" spans="1:27" ht="12.75">
      <c r="A172" s="34">
        <v>6</v>
      </c>
      <c r="B172" s="34">
        <v>11</v>
      </c>
      <c r="C172" s="34">
        <v>11</v>
      </c>
      <c r="D172" s="35">
        <v>2</v>
      </c>
      <c r="E172" s="36"/>
      <c r="F172" s="7" t="s">
        <v>274</v>
      </c>
      <c r="G172" s="53" t="s">
        <v>423</v>
      </c>
      <c r="H172" s="8">
        <v>26853675.34</v>
      </c>
      <c r="I172" s="8">
        <v>2482358.02</v>
      </c>
      <c r="J172" s="8">
        <v>24371317.32</v>
      </c>
      <c r="K172" s="8">
        <v>8288807.75</v>
      </c>
      <c r="L172" s="8">
        <v>0</v>
      </c>
      <c r="M172" s="8">
        <v>8288807.75</v>
      </c>
      <c r="N172" s="9">
        <v>30.86</v>
      </c>
      <c r="O172" s="9">
        <v>0</v>
      </c>
      <c r="P172" s="9">
        <v>34.01</v>
      </c>
      <c r="Q172" s="8">
        <v>36060850.34</v>
      </c>
      <c r="R172" s="8">
        <v>12258958.62</v>
      </c>
      <c r="S172" s="8">
        <v>23801891.72</v>
      </c>
      <c r="T172" s="8">
        <v>7121175.21</v>
      </c>
      <c r="U172" s="8">
        <v>963626.1</v>
      </c>
      <c r="V172" s="8">
        <v>6157549.11</v>
      </c>
      <c r="W172" s="9">
        <v>19.74</v>
      </c>
      <c r="X172" s="9">
        <v>7.86</v>
      </c>
      <c r="Y172" s="9">
        <v>25.86</v>
      </c>
      <c r="Z172" s="8">
        <v>569425.6</v>
      </c>
      <c r="AA172" s="8">
        <v>2131258.64</v>
      </c>
    </row>
    <row r="173" spans="1:27" ht="12.75">
      <c r="A173" s="34">
        <v>6</v>
      </c>
      <c r="B173" s="34">
        <v>19</v>
      </c>
      <c r="C173" s="34">
        <v>7</v>
      </c>
      <c r="D173" s="35">
        <v>2</v>
      </c>
      <c r="E173" s="36"/>
      <c r="F173" s="7" t="s">
        <v>274</v>
      </c>
      <c r="G173" s="53" t="s">
        <v>424</v>
      </c>
      <c r="H173" s="8">
        <v>30940190.13</v>
      </c>
      <c r="I173" s="8">
        <v>8118990.65</v>
      </c>
      <c r="J173" s="8">
        <v>22821199.48</v>
      </c>
      <c r="K173" s="8">
        <v>9198240.74</v>
      </c>
      <c r="L173" s="8">
        <v>1809392.09</v>
      </c>
      <c r="M173" s="8">
        <v>7388848.65</v>
      </c>
      <c r="N173" s="9">
        <v>29.72</v>
      </c>
      <c r="O173" s="9">
        <v>22.28</v>
      </c>
      <c r="P173" s="9">
        <v>32.37</v>
      </c>
      <c r="Q173" s="8">
        <v>33832233.2</v>
      </c>
      <c r="R173" s="8">
        <v>9216422.06</v>
      </c>
      <c r="S173" s="8">
        <v>24615811.14</v>
      </c>
      <c r="T173" s="8">
        <v>6407170.85</v>
      </c>
      <c r="U173" s="8">
        <v>1110187.07</v>
      </c>
      <c r="V173" s="8">
        <v>5296983.78</v>
      </c>
      <c r="W173" s="9">
        <v>18.93</v>
      </c>
      <c r="X173" s="9">
        <v>12.04</v>
      </c>
      <c r="Y173" s="9">
        <v>21.51</v>
      </c>
      <c r="Z173" s="8">
        <v>-1794611.66</v>
      </c>
      <c r="AA173" s="8">
        <v>2091864.87</v>
      </c>
    </row>
    <row r="174" spans="1:27" ht="12.75">
      <c r="A174" s="34">
        <v>6</v>
      </c>
      <c r="B174" s="34">
        <v>9</v>
      </c>
      <c r="C174" s="34">
        <v>14</v>
      </c>
      <c r="D174" s="35">
        <v>2</v>
      </c>
      <c r="E174" s="36"/>
      <c r="F174" s="7" t="s">
        <v>274</v>
      </c>
      <c r="G174" s="53" t="s">
        <v>425</v>
      </c>
      <c r="H174" s="8">
        <v>96693665.71</v>
      </c>
      <c r="I174" s="8">
        <v>30690879.11</v>
      </c>
      <c r="J174" s="8">
        <v>66002786.6</v>
      </c>
      <c r="K174" s="8">
        <v>20725740.14</v>
      </c>
      <c r="L174" s="8">
        <v>7475.24</v>
      </c>
      <c r="M174" s="8">
        <v>20718264.9</v>
      </c>
      <c r="N174" s="9">
        <v>21.43</v>
      </c>
      <c r="O174" s="9">
        <v>0.02</v>
      </c>
      <c r="P174" s="9">
        <v>31.38</v>
      </c>
      <c r="Q174" s="8">
        <v>112964506.71</v>
      </c>
      <c r="R174" s="8">
        <v>48850025.51</v>
      </c>
      <c r="S174" s="8">
        <v>64114481.2</v>
      </c>
      <c r="T174" s="8">
        <v>18534961.82</v>
      </c>
      <c r="U174" s="8">
        <v>3916101.85</v>
      </c>
      <c r="V174" s="8">
        <v>14618859.97</v>
      </c>
      <c r="W174" s="9">
        <v>16.4</v>
      </c>
      <c r="X174" s="9">
        <v>8.01</v>
      </c>
      <c r="Y174" s="9">
        <v>22.8</v>
      </c>
      <c r="Z174" s="8">
        <v>1888305.4</v>
      </c>
      <c r="AA174" s="8">
        <v>6099404.93</v>
      </c>
    </row>
    <row r="175" spans="1:27" ht="12.75">
      <c r="A175" s="34">
        <v>6</v>
      </c>
      <c r="B175" s="34">
        <v>19</v>
      </c>
      <c r="C175" s="34">
        <v>8</v>
      </c>
      <c r="D175" s="35">
        <v>2</v>
      </c>
      <c r="E175" s="36"/>
      <c r="F175" s="7" t="s">
        <v>274</v>
      </c>
      <c r="G175" s="53" t="s">
        <v>426</v>
      </c>
      <c r="H175" s="8">
        <v>28705617.57</v>
      </c>
      <c r="I175" s="8">
        <v>15111818.8</v>
      </c>
      <c r="J175" s="8">
        <v>13593798.77</v>
      </c>
      <c r="K175" s="8">
        <v>6407788.88</v>
      </c>
      <c r="L175" s="8">
        <v>1990256.2</v>
      </c>
      <c r="M175" s="8">
        <v>4417532.68</v>
      </c>
      <c r="N175" s="9">
        <v>22.32</v>
      </c>
      <c r="O175" s="9">
        <v>13.17</v>
      </c>
      <c r="P175" s="9">
        <v>32.49</v>
      </c>
      <c r="Q175" s="8">
        <v>31145617.57</v>
      </c>
      <c r="R175" s="8">
        <v>17671179.06</v>
      </c>
      <c r="S175" s="8">
        <v>13474438.51</v>
      </c>
      <c r="T175" s="8">
        <v>5474071.75</v>
      </c>
      <c r="U175" s="8">
        <v>2078268.7</v>
      </c>
      <c r="V175" s="8">
        <v>3395803.05</v>
      </c>
      <c r="W175" s="9">
        <v>17.57</v>
      </c>
      <c r="X175" s="9">
        <v>11.76</v>
      </c>
      <c r="Y175" s="9">
        <v>25.2</v>
      </c>
      <c r="Z175" s="8">
        <v>119360.26</v>
      </c>
      <c r="AA175" s="8">
        <v>1021729.63</v>
      </c>
    </row>
    <row r="176" spans="1:27" ht="12.75">
      <c r="A176" s="34">
        <v>6</v>
      </c>
      <c r="B176" s="34">
        <v>9</v>
      </c>
      <c r="C176" s="34">
        <v>15</v>
      </c>
      <c r="D176" s="35">
        <v>2</v>
      </c>
      <c r="E176" s="36"/>
      <c r="F176" s="7" t="s">
        <v>274</v>
      </c>
      <c r="G176" s="53" t="s">
        <v>427</v>
      </c>
      <c r="H176" s="8">
        <v>38412824.44</v>
      </c>
      <c r="I176" s="8">
        <v>18100624.23</v>
      </c>
      <c r="J176" s="8">
        <v>20312200.21</v>
      </c>
      <c r="K176" s="8">
        <v>6673140.36</v>
      </c>
      <c r="L176" s="8">
        <v>239480.33</v>
      </c>
      <c r="M176" s="8">
        <v>6433660.03</v>
      </c>
      <c r="N176" s="9">
        <v>17.37</v>
      </c>
      <c r="O176" s="9">
        <v>1.32</v>
      </c>
      <c r="P176" s="9">
        <v>31.67</v>
      </c>
      <c r="Q176" s="8">
        <v>44915235.35</v>
      </c>
      <c r="R176" s="8">
        <v>23937024.23</v>
      </c>
      <c r="S176" s="8">
        <v>20978211.12</v>
      </c>
      <c r="T176" s="8">
        <v>8003915.02</v>
      </c>
      <c r="U176" s="8">
        <v>3095263.5</v>
      </c>
      <c r="V176" s="8">
        <v>4908651.52</v>
      </c>
      <c r="W176" s="9">
        <v>17.82</v>
      </c>
      <c r="X176" s="9">
        <v>12.93</v>
      </c>
      <c r="Y176" s="9">
        <v>23.39</v>
      </c>
      <c r="Z176" s="8">
        <v>-666010.91</v>
      </c>
      <c r="AA176" s="8">
        <v>1525008.51</v>
      </c>
    </row>
    <row r="177" spans="1:27" ht="12.75">
      <c r="A177" s="34">
        <v>6</v>
      </c>
      <c r="B177" s="34">
        <v>9</v>
      </c>
      <c r="C177" s="34">
        <v>16</v>
      </c>
      <c r="D177" s="35">
        <v>2</v>
      </c>
      <c r="E177" s="36"/>
      <c r="F177" s="7" t="s">
        <v>274</v>
      </c>
      <c r="G177" s="53" t="s">
        <v>428</v>
      </c>
      <c r="H177" s="8">
        <v>26736781.46</v>
      </c>
      <c r="I177" s="8">
        <v>13014960</v>
      </c>
      <c r="J177" s="8">
        <v>13721821.46</v>
      </c>
      <c r="K177" s="8">
        <v>7394905.58</v>
      </c>
      <c r="L177" s="8">
        <v>2781000</v>
      </c>
      <c r="M177" s="8">
        <v>4613905.58</v>
      </c>
      <c r="N177" s="9">
        <v>27.65</v>
      </c>
      <c r="O177" s="9">
        <v>21.36</v>
      </c>
      <c r="P177" s="9">
        <v>33.62</v>
      </c>
      <c r="Q177" s="8">
        <v>27966781.46</v>
      </c>
      <c r="R177" s="8">
        <v>15712724</v>
      </c>
      <c r="S177" s="8">
        <v>12254057.46</v>
      </c>
      <c r="T177" s="8">
        <v>6854748.72</v>
      </c>
      <c r="U177" s="8">
        <v>3674501.76</v>
      </c>
      <c r="V177" s="8">
        <v>3180246.96</v>
      </c>
      <c r="W177" s="9">
        <v>24.51</v>
      </c>
      <c r="X177" s="9">
        <v>23.38</v>
      </c>
      <c r="Y177" s="9">
        <v>25.95</v>
      </c>
      <c r="Z177" s="8">
        <v>1467764</v>
      </c>
      <c r="AA177" s="8">
        <v>1433658.62</v>
      </c>
    </row>
    <row r="178" spans="1:27" ht="12.75">
      <c r="A178" s="34">
        <v>6</v>
      </c>
      <c r="B178" s="34">
        <v>7</v>
      </c>
      <c r="C178" s="34">
        <v>10</v>
      </c>
      <c r="D178" s="35">
        <v>2</v>
      </c>
      <c r="E178" s="36"/>
      <c r="F178" s="7" t="s">
        <v>274</v>
      </c>
      <c r="G178" s="53" t="s">
        <v>429</v>
      </c>
      <c r="H178" s="8">
        <v>49420346.42</v>
      </c>
      <c r="I178" s="8">
        <v>18374828.04</v>
      </c>
      <c r="J178" s="8">
        <v>31045518.38</v>
      </c>
      <c r="K178" s="8">
        <v>9829055.21</v>
      </c>
      <c r="L178" s="8">
        <v>409872.79</v>
      </c>
      <c r="M178" s="8">
        <v>9419182.42</v>
      </c>
      <c r="N178" s="9">
        <v>19.88</v>
      </c>
      <c r="O178" s="9">
        <v>2.23</v>
      </c>
      <c r="P178" s="9">
        <v>30.33</v>
      </c>
      <c r="Q178" s="8">
        <v>51590272.17</v>
      </c>
      <c r="R178" s="8">
        <v>20900051.09</v>
      </c>
      <c r="S178" s="8">
        <v>30690221.08</v>
      </c>
      <c r="T178" s="8">
        <v>10210934.32</v>
      </c>
      <c r="U178" s="8">
        <v>1709697.19</v>
      </c>
      <c r="V178" s="8">
        <v>8501237.13</v>
      </c>
      <c r="W178" s="9">
        <v>19.79</v>
      </c>
      <c r="X178" s="9">
        <v>8.18</v>
      </c>
      <c r="Y178" s="9">
        <v>27.7</v>
      </c>
      <c r="Z178" s="8">
        <v>355297.3</v>
      </c>
      <c r="AA178" s="8">
        <v>917945.29</v>
      </c>
    </row>
    <row r="179" spans="1:27" ht="12.75">
      <c r="A179" s="34">
        <v>6</v>
      </c>
      <c r="B179" s="34">
        <v>1</v>
      </c>
      <c r="C179" s="34">
        <v>19</v>
      </c>
      <c r="D179" s="35">
        <v>2</v>
      </c>
      <c r="E179" s="36"/>
      <c r="F179" s="7" t="s">
        <v>274</v>
      </c>
      <c r="G179" s="53" t="s">
        <v>430</v>
      </c>
      <c r="H179" s="8">
        <v>39259718.85</v>
      </c>
      <c r="I179" s="8">
        <v>13226080</v>
      </c>
      <c r="J179" s="8">
        <v>26033638.85</v>
      </c>
      <c r="K179" s="8">
        <v>7989034.74</v>
      </c>
      <c r="L179" s="8">
        <v>28356.98</v>
      </c>
      <c r="M179" s="8">
        <v>7960677.76</v>
      </c>
      <c r="N179" s="9">
        <v>20.34</v>
      </c>
      <c r="O179" s="9">
        <v>0.21</v>
      </c>
      <c r="P179" s="9">
        <v>30.57</v>
      </c>
      <c r="Q179" s="8">
        <v>46019444.85</v>
      </c>
      <c r="R179" s="8">
        <v>19253100</v>
      </c>
      <c r="S179" s="8">
        <v>26766344.85</v>
      </c>
      <c r="T179" s="8">
        <v>7475805.28</v>
      </c>
      <c r="U179" s="8">
        <v>1054259.11</v>
      </c>
      <c r="V179" s="8">
        <v>6421546.17</v>
      </c>
      <c r="W179" s="9">
        <v>16.24</v>
      </c>
      <c r="X179" s="9">
        <v>5.47</v>
      </c>
      <c r="Y179" s="9">
        <v>23.99</v>
      </c>
      <c r="Z179" s="8">
        <v>-732706</v>
      </c>
      <c r="AA179" s="8">
        <v>1539131.59</v>
      </c>
    </row>
    <row r="180" spans="1:27" ht="12.75">
      <c r="A180" s="34">
        <v>6</v>
      </c>
      <c r="B180" s="34">
        <v>20</v>
      </c>
      <c r="C180" s="34">
        <v>14</v>
      </c>
      <c r="D180" s="35">
        <v>2</v>
      </c>
      <c r="E180" s="36"/>
      <c r="F180" s="7" t="s">
        <v>274</v>
      </c>
      <c r="G180" s="53" t="s">
        <v>431</v>
      </c>
      <c r="H180" s="8">
        <v>123034492.82</v>
      </c>
      <c r="I180" s="8">
        <v>6886509.69</v>
      </c>
      <c r="J180" s="8">
        <v>116147983.13</v>
      </c>
      <c r="K180" s="8">
        <v>37450790.09</v>
      </c>
      <c r="L180" s="8">
        <v>75736.92</v>
      </c>
      <c r="M180" s="8">
        <v>37375053.17</v>
      </c>
      <c r="N180" s="9">
        <v>30.43</v>
      </c>
      <c r="O180" s="9">
        <v>1.09</v>
      </c>
      <c r="P180" s="9">
        <v>32.17</v>
      </c>
      <c r="Q180" s="8">
        <v>132709824.21</v>
      </c>
      <c r="R180" s="8">
        <v>26592591.27</v>
      </c>
      <c r="S180" s="8">
        <v>106117232.94</v>
      </c>
      <c r="T180" s="8">
        <v>29266445.49</v>
      </c>
      <c r="U180" s="8">
        <v>731820.7</v>
      </c>
      <c r="V180" s="8">
        <v>28534624.79</v>
      </c>
      <c r="W180" s="9">
        <v>22.05</v>
      </c>
      <c r="X180" s="9">
        <v>2.75</v>
      </c>
      <c r="Y180" s="9">
        <v>26.88</v>
      </c>
      <c r="Z180" s="8">
        <v>10030750.19</v>
      </c>
      <c r="AA180" s="8">
        <v>8840428.38</v>
      </c>
    </row>
    <row r="181" spans="1:27" ht="12.75">
      <c r="A181" s="34">
        <v>6</v>
      </c>
      <c r="B181" s="34">
        <v>3</v>
      </c>
      <c r="C181" s="34">
        <v>14</v>
      </c>
      <c r="D181" s="35">
        <v>2</v>
      </c>
      <c r="E181" s="36"/>
      <c r="F181" s="7" t="s">
        <v>274</v>
      </c>
      <c r="G181" s="53" t="s">
        <v>432</v>
      </c>
      <c r="H181" s="8">
        <v>33904166.16</v>
      </c>
      <c r="I181" s="8">
        <v>16863466</v>
      </c>
      <c r="J181" s="8">
        <v>17040700.16</v>
      </c>
      <c r="K181" s="8">
        <v>5019254.87</v>
      </c>
      <c r="L181" s="8">
        <v>83039.41</v>
      </c>
      <c r="M181" s="8">
        <v>4936215.46</v>
      </c>
      <c r="N181" s="9">
        <v>14.8</v>
      </c>
      <c r="O181" s="9">
        <v>0.49</v>
      </c>
      <c r="P181" s="9">
        <v>28.96</v>
      </c>
      <c r="Q181" s="8">
        <v>37490579.94</v>
      </c>
      <c r="R181" s="8">
        <v>20723580.71</v>
      </c>
      <c r="S181" s="8">
        <v>16766999.23</v>
      </c>
      <c r="T181" s="8">
        <v>4026847.01</v>
      </c>
      <c r="U181" s="8">
        <v>91328.22</v>
      </c>
      <c r="V181" s="8">
        <v>3935518.79</v>
      </c>
      <c r="W181" s="9">
        <v>10.74</v>
      </c>
      <c r="X181" s="9">
        <v>0.44</v>
      </c>
      <c r="Y181" s="9">
        <v>23.47</v>
      </c>
      <c r="Z181" s="8">
        <v>273700.93</v>
      </c>
      <c r="AA181" s="8">
        <v>1000696.67</v>
      </c>
    </row>
    <row r="182" spans="1:27" ht="12.75">
      <c r="A182" s="34">
        <v>6</v>
      </c>
      <c r="B182" s="34">
        <v>6</v>
      </c>
      <c r="C182" s="34">
        <v>11</v>
      </c>
      <c r="D182" s="35">
        <v>2</v>
      </c>
      <c r="E182" s="36"/>
      <c r="F182" s="7" t="s">
        <v>274</v>
      </c>
      <c r="G182" s="53" t="s">
        <v>433</v>
      </c>
      <c r="H182" s="8">
        <v>34085429.75</v>
      </c>
      <c r="I182" s="8">
        <v>10982679</v>
      </c>
      <c r="J182" s="8">
        <v>23102750.75</v>
      </c>
      <c r="K182" s="8">
        <v>7116641.99</v>
      </c>
      <c r="L182" s="8">
        <v>1188.13</v>
      </c>
      <c r="M182" s="8">
        <v>7115453.86</v>
      </c>
      <c r="N182" s="9">
        <v>20.87</v>
      </c>
      <c r="O182" s="9">
        <v>0.01</v>
      </c>
      <c r="P182" s="9">
        <v>30.79</v>
      </c>
      <c r="Q182" s="8">
        <v>39985223.98</v>
      </c>
      <c r="R182" s="8">
        <v>16160977.52</v>
      </c>
      <c r="S182" s="8">
        <v>23824246.46</v>
      </c>
      <c r="T182" s="8">
        <v>8593878.14</v>
      </c>
      <c r="U182" s="8">
        <v>3126388.09</v>
      </c>
      <c r="V182" s="8">
        <v>5467490.05</v>
      </c>
      <c r="W182" s="9">
        <v>21.49</v>
      </c>
      <c r="X182" s="9">
        <v>19.34</v>
      </c>
      <c r="Y182" s="9">
        <v>22.94</v>
      </c>
      <c r="Z182" s="8">
        <v>-721495.71</v>
      </c>
      <c r="AA182" s="8">
        <v>1647963.81</v>
      </c>
    </row>
    <row r="183" spans="1:27" ht="12.75">
      <c r="A183" s="34">
        <v>6</v>
      </c>
      <c r="B183" s="34">
        <v>14</v>
      </c>
      <c r="C183" s="34">
        <v>11</v>
      </c>
      <c r="D183" s="35">
        <v>2</v>
      </c>
      <c r="E183" s="36"/>
      <c r="F183" s="7" t="s">
        <v>274</v>
      </c>
      <c r="G183" s="53" t="s">
        <v>434</v>
      </c>
      <c r="H183" s="8">
        <v>63689275.61</v>
      </c>
      <c r="I183" s="8">
        <v>25457855.45</v>
      </c>
      <c r="J183" s="8">
        <v>38231420.16</v>
      </c>
      <c r="K183" s="8">
        <v>16579644.91</v>
      </c>
      <c r="L183" s="8">
        <v>5147139.34</v>
      </c>
      <c r="M183" s="8">
        <v>11432505.57</v>
      </c>
      <c r="N183" s="9">
        <v>26.03</v>
      </c>
      <c r="O183" s="9">
        <v>20.21</v>
      </c>
      <c r="P183" s="9">
        <v>29.9</v>
      </c>
      <c r="Q183" s="8">
        <v>71613455.28</v>
      </c>
      <c r="R183" s="8">
        <v>34242249.02</v>
      </c>
      <c r="S183" s="8">
        <v>37371206.26</v>
      </c>
      <c r="T183" s="8">
        <v>16815631.17</v>
      </c>
      <c r="U183" s="8">
        <v>7365762.99</v>
      </c>
      <c r="V183" s="8">
        <v>9449868.18</v>
      </c>
      <c r="W183" s="9">
        <v>23.48</v>
      </c>
      <c r="X183" s="9">
        <v>21.51</v>
      </c>
      <c r="Y183" s="9">
        <v>25.28</v>
      </c>
      <c r="Z183" s="8">
        <v>860213.9</v>
      </c>
      <c r="AA183" s="8">
        <v>1982637.39</v>
      </c>
    </row>
    <row r="184" spans="1:27" ht="12.75">
      <c r="A184" s="34">
        <v>6</v>
      </c>
      <c r="B184" s="34">
        <v>7</v>
      </c>
      <c r="C184" s="34">
        <v>2</v>
      </c>
      <c r="D184" s="35">
        <v>3</v>
      </c>
      <c r="E184" s="36"/>
      <c r="F184" s="7" t="s">
        <v>274</v>
      </c>
      <c r="G184" s="53" t="s">
        <v>435</v>
      </c>
      <c r="H184" s="8">
        <v>60376368.11</v>
      </c>
      <c r="I184" s="8">
        <v>14442580.86</v>
      </c>
      <c r="J184" s="8">
        <v>45933787.25</v>
      </c>
      <c r="K184" s="8">
        <v>16446606.88</v>
      </c>
      <c r="L184" s="8">
        <v>2306650.9</v>
      </c>
      <c r="M184" s="8">
        <v>14139955.98</v>
      </c>
      <c r="N184" s="9">
        <v>27.24</v>
      </c>
      <c r="O184" s="9">
        <v>15.97</v>
      </c>
      <c r="P184" s="9">
        <v>30.78</v>
      </c>
      <c r="Q184" s="8">
        <v>60531007.2</v>
      </c>
      <c r="R184" s="8">
        <v>17848336.25</v>
      </c>
      <c r="S184" s="8">
        <v>42682670.95</v>
      </c>
      <c r="T184" s="8">
        <v>15298407.7</v>
      </c>
      <c r="U184" s="8">
        <v>1985902.89</v>
      </c>
      <c r="V184" s="8">
        <v>13312504.81</v>
      </c>
      <c r="W184" s="9">
        <v>25.27</v>
      </c>
      <c r="X184" s="9">
        <v>11.12</v>
      </c>
      <c r="Y184" s="9">
        <v>31.18</v>
      </c>
      <c r="Z184" s="8">
        <v>3251116.3</v>
      </c>
      <c r="AA184" s="8">
        <v>827451.17</v>
      </c>
    </row>
    <row r="185" spans="1:27" ht="12.75">
      <c r="A185" s="34">
        <v>6</v>
      </c>
      <c r="B185" s="34">
        <v>9</v>
      </c>
      <c r="C185" s="34">
        <v>1</v>
      </c>
      <c r="D185" s="35">
        <v>3</v>
      </c>
      <c r="E185" s="36"/>
      <c r="F185" s="7" t="s">
        <v>274</v>
      </c>
      <c r="G185" s="53" t="s">
        <v>436</v>
      </c>
      <c r="H185" s="8">
        <v>90540009.23</v>
      </c>
      <c r="I185" s="8">
        <v>23592282.15</v>
      </c>
      <c r="J185" s="8">
        <v>66947727.08</v>
      </c>
      <c r="K185" s="8">
        <v>23805346.02</v>
      </c>
      <c r="L185" s="8">
        <v>3558419.51</v>
      </c>
      <c r="M185" s="8">
        <v>20246926.51</v>
      </c>
      <c r="N185" s="9">
        <v>26.29</v>
      </c>
      <c r="O185" s="9">
        <v>15.08</v>
      </c>
      <c r="P185" s="9">
        <v>30.24</v>
      </c>
      <c r="Q185" s="8">
        <v>95809339.23</v>
      </c>
      <c r="R185" s="8">
        <v>28530477.22</v>
      </c>
      <c r="S185" s="8">
        <v>67278862.01</v>
      </c>
      <c r="T185" s="8">
        <v>21722203.98</v>
      </c>
      <c r="U185" s="8">
        <v>5318054.35</v>
      </c>
      <c r="V185" s="8">
        <v>16404149.63</v>
      </c>
      <c r="W185" s="9">
        <v>22.67</v>
      </c>
      <c r="X185" s="9">
        <v>18.63</v>
      </c>
      <c r="Y185" s="9">
        <v>24.38</v>
      </c>
      <c r="Z185" s="8">
        <v>-331134.93</v>
      </c>
      <c r="AA185" s="8">
        <v>3842776.88</v>
      </c>
    </row>
    <row r="186" spans="1:27" ht="12.75">
      <c r="A186" s="34">
        <v>6</v>
      </c>
      <c r="B186" s="34">
        <v>9</v>
      </c>
      <c r="C186" s="34">
        <v>3</v>
      </c>
      <c r="D186" s="35">
        <v>3</v>
      </c>
      <c r="E186" s="36"/>
      <c r="F186" s="7" t="s">
        <v>274</v>
      </c>
      <c r="G186" s="53" t="s">
        <v>437</v>
      </c>
      <c r="H186" s="8">
        <v>83422263.87</v>
      </c>
      <c r="I186" s="8">
        <v>24681300.11</v>
      </c>
      <c r="J186" s="8">
        <v>58740963.76</v>
      </c>
      <c r="K186" s="8">
        <v>18333382.68</v>
      </c>
      <c r="L186" s="8">
        <v>2191.05</v>
      </c>
      <c r="M186" s="8">
        <v>18331191.63</v>
      </c>
      <c r="N186" s="9">
        <v>21.97</v>
      </c>
      <c r="O186" s="9">
        <v>0</v>
      </c>
      <c r="P186" s="9">
        <v>31.2</v>
      </c>
      <c r="Q186" s="8">
        <v>87041689.68</v>
      </c>
      <c r="R186" s="8">
        <v>29421857.35</v>
      </c>
      <c r="S186" s="8">
        <v>57619832.33</v>
      </c>
      <c r="T186" s="8">
        <v>13578866.63</v>
      </c>
      <c r="U186" s="8">
        <v>750000</v>
      </c>
      <c r="V186" s="8">
        <v>12828866.63</v>
      </c>
      <c r="W186" s="9">
        <v>15.6</v>
      </c>
      <c r="X186" s="9">
        <v>2.54</v>
      </c>
      <c r="Y186" s="9">
        <v>22.26</v>
      </c>
      <c r="Z186" s="8">
        <v>1121131.43</v>
      </c>
      <c r="AA186" s="8">
        <v>5502325</v>
      </c>
    </row>
    <row r="187" spans="1:27" ht="12.75">
      <c r="A187" s="34">
        <v>6</v>
      </c>
      <c r="B187" s="34">
        <v>15</v>
      </c>
      <c r="C187" s="34">
        <v>3</v>
      </c>
      <c r="D187" s="35">
        <v>3</v>
      </c>
      <c r="E187" s="36"/>
      <c r="F187" s="7" t="s">
        <v>274</v>
      </c>
      <c r="G187" s="53" t="s">
        <v>438</v>
      </c>
      <c r="H187" s="8">
        <v>34629255.71</v>
      </c>
      <c r="I187" s="8">
        <v>14115650</v>
      </c>
      <c r="J187" s="8">
        <v>20513605.71</v>
      </c>
      <c r="K187" s="8">
        <v>8540266.33</v>
      </c>
      <c r="L187" s="8">
        <v>1801000</v>
      </c>
      <c r="M187" s="8">
        <v>6739266.33</v>
      </c>
      <c r="N187" s="9">
        <v>24.66</v>
      </c>
      <c r="O187" s="9">
        <v>12.75</v>
      </c>
      <c r="P187" s="9">
        <v>32.85</v>
      </c>
      <c r="Q187" s="8">
        <v>36615877.71</v>
      </c>
      <c r="R187" s="8">
        <v>16258402.23</v>
      </c>
      <c r="S187" s="8">
        <v>20357475.48</v>
      </c>
      <c r="T187" s="8">
        <v>7502906.09</v>
      </c>
      <c r="U187" s="8">
        <v>2252909.7</v>
      </c>
      <c r="V187" s="8">
        <v>5249996.39</v>
      </c>
      <c r="W187" s="9">
        <v>20.49</v>
      </c>
      <c r="X187" s="9">
        <v>13.85</v>
      </c>
      <c r="Y187" s="9">
        <v>25.78</v>
      </c>
      <c r="Z187" s="8">
        <v>156130.23</v>
      </c>
      <c r="AA187" s="8">
        <v>1489269.94</v>
      </c>
    </row>
    <row r="188" spans="1:27" ht="12.75">
      <c r="A188" s="34">
        <v>6</v>
      </c>
      <c r="B188" s="34">
        <v>2</v>
      </c>
      <c r="C188" s="34">
        <v>5</v>
      </c>
      <c r="D188" s="35">
        <v>3</v>
      </c>
      <c r="E188" s="36"/>
      <c r="F188" s="7" t="s">
        <v>274</v>
      </c>
      <c r="G188" s="53" t="s">
        <v>439</v>
      </c>
      <c r="H188" s="8">
        <v>51892972.94</v>
      </c>
      <c r="I188" s="8">
        <v>20534390.5</v>
      </c>
      <c r="J188" s="8">
        <v>31358582.44</v>
      </c>
      <c r="K188" s="8">
        <v>11232373.23</v>
      </c>
      <c r="L188" s="8">
        <v>10947.55</v>
      </c>
      <c r="M188" s="8">
        <v>11221425.68</v>
      </c>
      <c r="N188" s="9">
        <v>21.64</v>
      </c>
      <c r="O188" s="9">
        <v>0.05</v>
      </c>
      <c r="P188" s="9">
        <v>35.78</v>
      </c>
      <c r="Q188" s="8">
        <v>53749202.65</v>
      </c>
      <c r="R188" s="8">
        <v>23205773.28</v>
      </c>
      <c r="S188" s="8">
        <v>30543429.37</v>
      </c>
      <c r="T188" s="8">
        <v>8412386.55</v>
      </c>
      <c r="U188" s="8">
        <v>919134.83</v>
      </c>
      <c r="V188" s="8">
        <v>7493251.72</v>
      </c>
      <c r="W188" s="9">
        <v>15.65</v>
      </c>
      <c r="X188" s="9">
        <v>3.96</v>
      </c>
      <c r="Y188" s="9">
        <v>24.53</v>
      </c>
      <c r="Z188" s="8">
        <v>815153.07</v>
      </c>
      <c r="AA188" s="8">
        <v>3728173.96</v>
      </c>
    </row>
    <row r="189" spans="1:27" ht="12.75">
      <c r="A189" s="34">
        <v>6</v>
      </c>
      <c r="B189" s="34">
        <v>2</v>
      </c>
      <c r="C189" s="34">
        <v>6</v>
      </c>
      <c r="D189" s="35">
        <v>3</v>
      </c>
      <c r="E189" s="36"/>
      <c r="F189" s="7" t="s">
        <v>274</v>
      </c>
      <c r="G189" s="53" t="s">
        <v>440</v>
      </c>
      <c r="H189" s="8">
        <v>38497990.93</v>
      </c>
      <c r="I189" s="8">
        <v>19327619</v>
      </c>
      <c r="J189" s="8">
        <v>19170371.93</v>
      </c>
      <c r="K189" s="8">
        <v>8547094.31</v>
      </c>
      <c r="L189" s="8">
        <v>2195550</v>
      </c>
      <c r="M189" s="8">
        <v>6351544.31</v>
      </c>
      <c r="N189" s="9">
        <v>22.2</v>
      </c>
      <c r="O189" s="9">
        <v>11.35</v>
      </c>
      <c r="P189" s="9">
        <v>33.13</v>
      </c>
      <c r="Q189" s="8">
        <v>43180117.93</v>
      </c>
      <c r="R189" s="8">
        <v>24203803</v>
      </c>
      <c r="S189" s="8">
        <v>18976314.93</v>
      </c>
      <c r="T189" s="8">
        <v>7362639.38</v>
      </c>
      <c r="U189" s="8">
        <v>2545188.91</v>
      </c>
      <c r="V189" s="8">
        <v>4817450.47</v>
      </c>
      <c r="W189" s="9">
        <v>17.05</v>
      </c>
      <c r="X189" s="9">
        <v>10.51</v>
      </c>
      <c r="Y189" s="9">
        <v>25.38</v>
      </c>
      <c r="Z189" s="8">
        <v>194057</v>
      </c>
      <c r="AA189" s="8">
        <v>1534093.84</v>
      </c>
    </row>
    <row r="190" spans="1:27" ht="12.75">
      <c r="A190" s="34">
        <v>6</v>
      </c>
      <c r="B190" s="34">
        <v>6</v>
      </c>
      <c r="C190" s="34">
        <v>4</v>
      </c>
      <c r="D190" s="35">
        <v>3</v>
      </c>
      <c r="E190" s="36"/>
      <c r="F190" s="7" t="s">
        <v>274</v>
      </c>
      <c r="G190" s="53" t="s">
        <v>441</v>
      </c>
      <c r="H190" s="8">
        <v>51475496.55</v>
      </c>
      <c r="I190" s="8">
        <v>11400232</v>
      </c>
      <c r="J190" s="8">
        <v>40075264.55</v>
      </c>
      <c r="K190" s="8">
        <v>12705375.86</v>
      </c>
      <c r="L190" s="8">
        <v>33.04</v>
      </c>
      <c r="M190" s="8">
        <v>12705342.82</v>
      </c>
      <c r="N190" s="9">
        <v>24.68</v>
      </c>
      <c r="O190" s="9">
        <v>0</v>
      </c>
      <c r="P190" s="9">
        <v>31.7</v>
      </c>
      <c r="Q190" s="8">
        <v>53533778.4</v>
      </c>
      <c r="R190" s="8">
        <v>12973120</v>
      </c>
      <c r="S190" s="8">
        <v>40560658.4</v>
      </c>
      <c r="T190" s="8">
        <v>9743231.4</v>
      </c>
      <c r="U190" s="8">
        <v>65916.4</v>
      </c>
      <c r="V190" s="8">
        <v>9677315</v>
      </c>
      <c r="W190" s="9">
        <v>18.2</v>
      </c>
      <c r="X190" s="9">
        <v>0.5</v>
      </c>
      <c r="Y190" s="9">
        <v>23.85</v>
      </c>
      <c r="Z190" s="8">
        <v>-485393.85</v>
      </c>
      <c r="AA190" s="8">
        <v>3028027.82</v>
      </c>
    </row>
    <row r="191" spans="1:27" ht="12.75">
      <c r="A191" s="34">
        <v>6</v>
      </c>
      <c r="B191" s="34">
        <v>5</v>
      </c>
      <c r="C191" s="34">
        <v>5</v>
      </c>
      <c r="D191" s="35">
        <v>3</v>
      </c>
      <c r="E191" s="36"/>
      <c r="F191" s="7" t="s">
        <v>274</v>
      </c>
      <c r="G191" s="53" t="s">
        <v>442</v>
      </c>
      <c r="H191" s="8">
        <v>96075435.63</v>
      </c>
      <c r="I191" s="8">
        <v>20811289.02</v>
      </c>
      <c r="J191" s="8">
        <v>75264146.61</v>
      </c>
      <c r="K191" s="8">
        <v>24617386.13</v>
      </c>
      <c r="L191" s="8">
        <v>1569845.46</v>
      </c>
      <c r="M191" s="8">
        <v>23047540.67</v>
      </c>
      <c r="N191" s="9">
        <v>25.62</v>
      </c>
      <c r="O191" s="9">
        <v>7.54</v>
      </c>
      <c r="P191" s="9">
        <v>30.62</v>
      </c>
      <c r="Q191" s="8">
        <v>105465435.63</v>
      </c>
      <c r="R191" s="8">
        <v>28721610.64</v>
      </c>
      <c r="S191" s="8">
        <v>76743824.99</v>
      </c>
      <c r="T191" s="8">
        <v>18837332.6</v>
      </c>
      <c r="U191" s="8">
        <v>1169392.96</v>
      </c>
      <c r="V191" s="8">
        <v>17667939.64</v>
      </c>
      <c r="W191" s="9">
        <v>17.86</v>
      </c>
      <c r="X191" s="9">
        <v>4.07</v>
      </c>
      <c r="Y191" s="9">
        <v>23.02</v>
      </c>
      <c r="Z191" s="8">
        <v>-1479678.38</v>
      </c>
      <c r="AA191" s="8">
        <v>5379601.03</v>
      </c>
    </row>
    <row r="192" spans="1:27" ht="12.75">
      <c r="A192" s="34">
        <v>6</v>
      </c>
      <c r="B192" s="34">
        <v>2</v>
      </c>
      <c r="C192" s="34">
        <v>7</v>
      </c>
      <c r="D192" s="35">
        <v>3</v>
      </c>
      <c r="E192" s="36"/>
      <c r="F192" s="7" t="s">
        <v>274</v>
      </c>
      <c r="G192" s="53" t="s">
        <v>443</v>
      </c>
      <c r="H192" s="8">
        <v>57679024.5</v>
      </c>
      <c r="I192" s="8">
        <v>19790745.57</v>
      </c>
      <c r="J192" s="8">
        <v>37888278.93</v>
      </c>
      <c r="K192" s="8">
        <v>16633737.3</v>
      </c>
      <c r="L192" s="8">
        <v>5082257.15</v>
      </c>
      <c r="M192" s="8">
        <v>11551480.15</v>
      </c>
      <c r="N192" s="9">
        <v>28.83</v>
      </c>
      <c r="O192" s="9">
        <v>25.67</v>
      </c>
      <c r="P192" s="9">
        <v>30.48</v>
      </c>
      <c r="Q192" s="8">
        <v>58479024.5</v>
      </c>
      <c r="R192" s="8">
        <v>24041445.89</v>
      </c>
      <c r="S192" s="8">
        <v>34437578.61</v>
      </c>
      <c r="T192" s="8">
        <v>12715234.27</v>
      </c>
      <c r="U192" s="8">
        <v>3450301.39</v>
      </c>
      <c r="V192" s="8">
        <v>9264932.88</v>
      </c>
      <c r="W192" s="9">
        <v>21.74</v>
      </c>
      <c r="X192" s="9">
        <v>14.35</v>
      </c>
      <c r="Y192" s="9">
        <v>26.9</v>
      </c>
      <c r="Z192" s="8">
        <v>3450700.32</v>
      </c>
      <c r="AA192" s="8">
        <v>2286547.27</v>
      </c>
    </row>
    <row r="193" spans="1:27" ht="12.75">
      <c r="A193" s="34">
        <v>6</v>
      </c>
      <c r="B193" s="34">
        <v>12</v>
      </c>
      <c r="C193" s="34">
        <v>2</v>
      </c>
      <c r="D193" s="35">
        <v>3</v>
      </c>
      <c r="E193" s="36"/>
      <c r="F193" s="7" t="s">
        <v>274</v>
      </c>
      <c r="G193" s="53" t="s">
        <v>444</v>
      </c>
      <c r="H193" s="8">
        <v>38821459.62</v>
      </c>
      <c r="I193" s="8">
        <v>7811563.54</v>
      </c>
      <c r="J193" s="8">
        <v>31009896.08</v>
      </c>
      <c r="K193" s="8">
        <v>13458154.25</v>
      </c>
      <c r="L193" s="8">
        <v>3684223.26</v>
      </c>
      <c r="M193" s="8">
        <v>9773930.99</v>
      </c>
      <c r="N193" s="9">
        <v>34.66</v>
      </c>
      <c r="O193" s="9">
        <v>47.16</v>
      </c>
      <c r="P193" s="9">
        <v>31.51</v>
      </c>
      <c r="Q193" s="8">
        <v>45398910.16</v>
      </c>
      <c r="R193" s="8">
        <v>14182340.2</v>
      </c>
      <c r="S193" s="8">
        <v>31216569.96</v>
      </c>
      <c r="T193" s="8">
        <v>11875566.6</v>
      </c>
      <c r="U193" s="8">
        <v>4166074.64</v>
      </c>
      <c r="V193" s="8">
        <v>7709491.96</v>
      </c>
      <c r="W193" s="9">
        <v>26.15</v>
      </c>
      <c r="X193" s="9">
        <v>29.37</v>
      </c>
      <c r="Y193" s="9">
        <v>24.69</v>
      </c>
      <c r="Z193" s="8">
        <v>-206673.88</v>
      </c>
      <c r="AA193" s="8">
        <v>2064439.03</v>
      </c>
    </row>
    <row r="194" spans="1:27" ht="12.75">
      <c r="A194" s="34">
        <v>6</v>
      </c>
      <c r="B194" s="34">
        <v>8</v>
      </c>
      <c r="C194" s="34">
        <v>5</v>
      </c>
      <c r="D194" s="35">
        <v>3</v>
      </c>
      <c r="E194" s="36"/>
      <c r="F194" s="7" t="s">
        <v>274</v>
      </c>
      <c r="G194" s="53" t="s">
        <v>445</v>
      </c>
      <c r="H194" s="8">
        <v>60695196.69</v>
      </c>
      <c r="I194" s="8">
        <v>29879650.61</v>
      </c>
      <c r="J194" s="8">
        <v>30815546.08</v>
      </c>
      <c r="K194" s="8">
        <v>9645738.31</v>
      </c>
      <c r="L194" s="8">
        <v>299.54</v>
      </c>
      <c r="M194" s="8">
        <v>9645438.77</v>
      </c>
      <c r="N194" s="9">
        <v>15.89</v>
      </c>
      <c r="O194" s="9">
        <v>0</v>
      </c>
      <c r="P194" s="9">
        <v>31.3</v>
      </c>
      <c r="Q194" s="8">
        <v>76124325.38</v>
      </c>
      <c r="R194" s="8">
        <v>46140997.46</v>
      </c>
      <c r="S194" s="8">
        <v>29983327.92</v>
      </c>
      <c r="T194" s="8">
        <v>9030659.62</v>
      </c>
      <c r="U194" s="8">
        <v>1884114.52</v>
      </c>
      <c r="V194" s="8">
        <v>7146545.1</v>
      </c>
      <c r="W194" s="9">
        <v>11.86</v>
      </c>
      <c r="X194" s="9">
        <v>4.08</v>
      </c>
      <c r="Y194" s="9">
        <v>23.83</v>
      </c>
      <c r="Z194" s="8">
        <v>832218.16</v>
      </c>
      <c r="AA194" s="8">
        <v>2498893.67</v>
      </c>
    </row>
    <row r="195" spans="1:27" ht="12.75">
      <c r="A195" s="34">
        <v>6</v>
      </c>
      <c r="B195" s="34">
        <v>14</v>
      </c>
      <c r="C195" s="34">
        <v>4</v>
      </c>
      <c r="D195" s="35">
        <v>3</v>
      </c>
      <c r="E195" s="36"/>
      <c r="F195" s="7" t="s">
        <v>274</v>
      </c>
      <c r="G195" s="53" t="s">
        <v>446</v>
      </c>
      <c r="H195" s="8">
        <v>62490237.59</v>
      </c>
      <c r="I195" s="8">
        <v>23165289.79</v>
      </c>
      <c r="J195" s="8">
        <v>39324947.8</v>
      </c>
      <c r="K195" s="8">
        <v>11411922.48</v>
      </c>
      <c r="L195" s="8">
        <v>0</v>
      </c>
      <c r="M195" s="8">
        <v>11411922.48</v>
      </c>
      <c r="N195" s="9">
        <v>18.26</v>
      </c>
      <c r="O195" s="9">
        <v>0</v>
      </c>
      <c r="P195" s="9">
        <v>29.01</v>
      </c>
      <c r="Q195" s="8">
        <v>70417001.48</v>
      </c>
      <c r="R195" s="8">
        <v>31184284.48</v>
      </c>
      <c r="S195" s="8">
        <v>39232717</v>
      </c>
      <c r="T195" s="8">
        <v>8878065.29</v>
      </c>
      <c r="U195" s="8">
        <v>49041.33</v>
      </c>
      <c r="V195" s="8">
        <v>8829023.96</v>
      </c>
      <c r="W195" s="9">
        <v>12.6</v>
      </c>
      <c r="X195" s="9">
        <v>0.15</v>
      </c>
      <c r="Y195" s="9">
        <v>22.5</v>
      </c>
      <c r="Z195" s="8">
        <v>92230.8</v>
      </c>
      <c r="AA195" s="8">
        <v>2582898.52</v>
      </c>
    </row>
    <row r="196" spans="1:27" ht="12.75">
      <c r="A196" s="34">
        <v>6</v>
      </c>
      <c r="B196" s="34">
        <v>8</v>
      </c>
      <c r="C196" s="34">
        <v>6</v>
      </c>
      <c r="D196" s="35">
        <v>3</v>
      </c>
      <c r="E196" s="36"/>
      <c r="F196" s="7" t="s">
        <v>274</v>
      </c>
      <c r="G196" s="53" t="s">
        <v>447</v>
      </c>
      <c r="H196" s="8">
        <v>56575480.01</v>
      </c>
      <c r="I196" s="8">
        <v>24483470</v>
      </c>
      <c r="J196" s="8">
        <v>32092010.01</v>
      </c>
      <c r="K196" s="8">
        <v>12503529.39</v>
      </c>
      <c r="L196" s="8">
        <v>1961564.69</v>
      </c>
      <c r="M196" s="8">
        <v>10541964.7</v>
      </c>
      <c r="N196" s="9">
        <v>22.1</v>
      </c>
      <c r="O196" s="9">
        <v>8.01</v>
      </c>
      <c r="P196" s="9">
        <v>32.84</v>
      </c>
      <c r="Q196" s="8">
        <v>62735621.24</v>
      </c>
      <c r="R196" s="8">
        <v>30986660</v>
      </c>
      <c r="S196" s="8">
        <v>31748961.24</v>
      </c>
      <c r="T196" s="8">
        <v>9658864.82</v>
      </c>
      <c r="U196" s="8">
        <v>2282162.94</v>
      </c>
      <c r="V196" s="8">
        <v>7376701.88</v>
      </c>
      <c r="W196" s="9">
        <v>15.39</v>
      </c>
      <c r="X196" s="9">
        <v>7.36</v>
      </c>
      <c r="Y196" s="9">
        <v>23.23</v>
      </c>
      <c r="Z196" s="8">
        <v>343048.77</v>
      </c>
      <c r="AA196" s="8">
        <v>3165262.82</v>
      </c>
    </row>
    <row r="197" spans="1:27" ht="12.75">
      <c r="A197" s="34">
        <v>6</v>
      </c>
      <c r="B197" s="34">
        <v>20</v>
      </c>
      <c r="C197" s="34">
        <v>4</v>
      </c>
      <c r="D197" s="35">
        <v>3</v>
      </c>
      <c r="E197" s="36"/>
      <c r="F197" s="7" t="s">
        <v>274</v>
      </c>
      <c r="G197" s="53" t="s">
        <v>448</v>
      </c>
      <c r="H197" s="8">
        <v>55241272.81</v>
      </c>
      <c r="I197" s="8">
        <v>19246020</v>
      </c>
      <c r="J197" s="8">
        <v>35995252.81</v>
      </c>
      <c r="K197" s="8">
        <v>12896017.64</v>
      </c>
      <c r="L197" s="8">
        <v>1837340</v>
      </c>
      <c r="M197" s="8">
        <v>11058677.64</v>
      </c>
      <c r="N197" s="9">
        <v>23.34</v>
      </c>
      <c r="O197" s="9">
        <v>9.54</v>
      </c>
      <c r="P197" s="9">
        <v>30.72</v>
      </c>
      <c r="Q197" s="8">
        <v>57577150.7</v>
      </c>
      <c r="R197" s="8">
        <v>22582391</v>
      </c>
      <c r="S197" s="8">
        <v>34994759.7</v>
      </c>
      <c r="T197" s="8">
        <v>10813167.72</v>
      </c>
      <c r="U197" s="8">
        <v>1936200.61</v>
      </c>
      <c r="V197" s="8">
        <v>8876967.11</v>
      </c>
      <c r="W197" s="9">
        <v>18.78</v>
      </c>
      <c r="X197" s="9">
        <v>8.57</v>
      </c>
      <c r="Y197" s="9">
        <v>25.36</v>
      </c>
      <c r="Z197" s="8">
        <v>1000493.11</v>
      </c>
      <c r="AA197" s="8">
        <v>2181710.53</v>
      </c>
    </row>
    <row r="198" spans="1:27" ht="12.75">
      <c r="A198" s="34">
        <v>6</v>
      </c>
      <c r="B198" s="34">
        <v>18</v>
      </c>
      <c r="C198" s="34">
        <v>5</v>
      </c>
      <c r="D198" s="35">
        <v>3</v>
      </c>
      <c r="E198" s="36"/>
      <c r="F198" s="7" t="s">
        <v>274</v>
      </c>
      <c r="G198" s="53" t="s">
        <v>449</v>
      </c>
      <c r="H198" s="8">
        <v>50007962.87</v>
      </c>
      <c r="I198" s="8">
        <v>19357163.16</v>
      </c>
      <c r="J198" s="8">
        <v>30650799.71</v>
      </c>
      <c r="K198" s="8">
        <v>10916137.19</v>
      </c>
      <c r="L198" s="8">
        <v>1271650</v>
      </c>
      <c r="M198" s="8">
        <v>9644487.19</v>
      </c>
      <c r="N198" s="9">
        <v>21.82</v>
      </c>
      <c r="O198" s="9">
        <v>6.56</v>
      </c>
      <c r="P198" s="9">
        <v>31.46</v>
      </c>
      <c r="Q198" s="8">
        <v>58664991.04</v>
      </c>
      <c r="R198" s="8">
        <v>24038729.29</v>
      </c>
      <c r="S198" s="8">
        <v>34626261.75</v>
      </c>
      <c r="T198" s="8">
        <v>10671025.36</v>
      </c>
      <c r="U198" s="8">
        <v>2430491.89</v>
      </c>
      <c r="V198" s="8">
        <v>8240533.47</v>
      </c>
      <c r="W198" s="9">
        <v>18.18</v>
      </c>
      <c r="X198" s="9">
        <v>10.11</v>
      </c>
      <c r="Y198" s="9">
        <v>23.79</v>
      </c>
      <c r="Z198" s="8">
        <v>-3975462.04</v>
      </c>
      <c r="AA198" s="8">
        <v>1403953.72</v>
      </c>
    </row>
    <row r="199" spans="1:27" ht="12.75">
      <c r="A199" s="34">
        <v>6</v>
      </c>
      <c r="B199" s="34">
        <v>18</v>
      </c>
      <c r="C199" s="34">
        <v>6</v>
      </c>
      <c r="D199" s="35">
        <v>3</v>
      </c>
      <c r="E199" s="36"/>
      <c r="F199" s="7" t="s">
        <v>274</v>
      </c>
      <c r="G199" s="53" t="s">
        <v>450</v>
      </c>
      <c r="H199" s="8">
        <v>37968711.72</v>
      </c>
      <c r="I199" s="8">
        <v>6955171.48</v>
      </c>
      <c r="J199" s="8">
        <v>31013540.24</v>
      </c>
      <c r="K199" s="8">
        <v>9753471.51</v>
      </c>
      <c r="L199" s="8">
        <v>43436.52</v>
      </c>
      <c r="M199" s="8">
        <v>9710034.99</v>
      </c>
      <c r="N199" s="9">
        <v>25.68</v>
      </c>
      <c r="O199" s="9">
        <v>0.62</v>
      </c>
      <c r="P199" s="9">
        <v>31.3</v>
      </c>
      <c r="Q199" s="8">
        <v>39093037.64</v>
      </c>
      <c r="R199" s="8">
        <v>10420942.35</v>
      </c>
      <c r="S199" s="8">
        <v>28672095.29</v>
      </c>
      <c r="T199" s="8">
        <v>8433372.6</v>
      </c>
      <c r="U199" s="8">
        <v>23095.45</v>
      </c>
      <c r="V199" s="8">
        <v>8410277.15</v>
      </c>
      <c r="W199" s="9">
        <v>21.57</v>
      </c>
      <c r="X199" s="9">
        <v>0.22</v>
      </c>
      <c r="Y199" s="9">
        <v>29.33</v>
      </c>
      <c r="Z199" s="8">
        <v>2341444.95</v>
      </c>
      <c r="AA199" s="8">
        <v>1299757.84</v>
      </c>
    </row>
    <row r="200" spans="1:27" ht="12.75">
      <c r="A200" s="34">
        <v>6</v>
      </c>
      <c r="B200" s="34">
        <v>10</v>
      </c>
      <c r="C200" s="34">
        <v>3</v>
      </c>
      <c r="D200" s="35">
        <v>3</v>
      </c>
      <c r="E200" s="36"/>
      <c r="F200" s="7" t="s">
        <v>274</v>
      </c>
      <c r="G200" s="53" t="s">
        <v>451</v>
      </c>
      <c r="H200" s="8">
        <v>121545478.18</v>
      </c>
      <c r="I200" s="8">
        <v>15909250</v>
      </c>
      <c r="J200" s="8">
        <v>105636228.18</v>
      </c>
      <c r="K200" s="8">
        <v>34443518.13</v>
      </c>
      <c r="L200" s="8">
        <v>164250.07</v>
      </c>
      <c r="M200" s="8">
        <v>34279268.06</v>
      </c>
      <c r="N200" s="9">
        <v>28.33</v>
      </c>
      <c r="O200" s="9">
        <v>1.03</v>
      </c>
      <c r="P200" s="9">
        <v>32.45</v>
      </c>
      <c r="Q200" s="8">
        <v>131064996.14</v>
      </c>
      <c r="R200" s="8">
        <v>26050084.37</v>
      </c>
      <c r="S200" s="8">
        <v>105014911.77</v>
      </c>
      <c r="T200" s="8">
        <v>28079845.43</v>
      </c>
      <c r="U200" s="8">
        <v>2036421.88</v>
      </c>
      <c r="V200" s="8">
        <v>26043423.55</v>
      </c>
      <c r="W200" s="9">
        <v>21.42</v>
      </c>
      <c r="X200" s="9">
        <v>7.81</v>
      </c>
      <c r="Y200" s="9">
        <v>24.79</v>
      </c>
      <c r="Z200" s="8">
        <v>621316.41</v>
      </c>
      <c r="AA200" s="8">
        <v>8235844.51</v>
      </c>
    </row>
    <row r="201" spans="1:27" ht="12.75">
      <c r="A201" s="34">
        <v>6</v>
      </c>
      <c r="B201" s="34">
        <v>5</v>
      </c>
      <c r="C201" s="34">
        <v>6</v>
      </c>
      <c r="D201" s="35">
        <v>3</v>
      </c>
      <c r="E201" s="36"/>
      <c r="F201" s="7" t="s">
        <v>274</v>
      </c>
      <c r="G201" s="53" t="s">
        <v>452</v>
      </c>
      <c r="H201" s="8">
        <v>54366539.29</v>
      </c>
      <c r="I201" s="8">
        <v>20056433</v>
      </c>
      <c r="J201" s="8">
        <v>34310106.29</v>
      </c>
      <c r="K201" s="8">
        <v>11036885.55</v>
      </c>
      <c r="L201" s="8">
        <v>4411.52</v>
      </c>
      <c r="M201" s="8">
        <v>11032474.03</v>
      </c>
      <c r="N201" s="9">
        <v>20.3</v>
      </c>
      <c r="O201" s="9">
        <v>0.02</v>
      </c>
      <c r="P201" s="9">
        <v>32.15</v>
      </c>
      <c r="Q201" s="8">
        <v>62617211.29</v>
      </c>
      <c r="R201" s="8">
        <v>28180508</v>
      </c>
      <c r="S201" s="8">
        <v>34436703.29</v>
      </c>
      <c r="T201" s="8">
        <v>9041591.02</v>
      </c>
      <c r="U201" s="8">
        <v>242234.31</v>
      </c>
      <c r="V201" s="8">
        <v>8799356.71</v>
      </c>
      <c r="W201" s="9">
        <v>14.43</v>
      </c>
      <c r="X201" s="9">
        <v>0.85</v>
      </c>
      <c r="Y201" s="9">
        <v>25.55</v>
      </c>
      <c r="Z201" s="8">
        <v>-126597</v>
      </c>
      <c r="AA201" s="8">
        <v>2233117.32</v>
      </c>
    </row>
    <row r="202" spans="1:27" ht="12.75">
      <c r="A202" s="34">
        <v>6</v>
      </c>
      <c r="B202" s="34">
        <v>14</v>
      </c>
      <c r="C202" s="34">
        <v>8</v>
      </c>
      <c r="D202" s="35">
        <v>3</v>
      </c>
      <c r="E202" s="36"/>
      <c r="F202" s="7" t="s">
        <v>274</v>
      </c>
      <c r="G202" s="53" t="s">
        <v>453</v>
      </c>
      <c r="H202" s="8">
        <v>74063226.67</v>
      </c>
      <c r="I202" s="8">
        <v>28689644</v>
      </c>
      <c r="J202" s="8">
        <v>45373582.67</v>
      </c>
      <c r="K202" s="8">
        <v>14044805.09</v>
      </c>
      <c r="L202" s="8">
        <v>0</v>
      </c>
      <c r="M202" s="8">
        <v>14044805.09</v>
      </c>
      <c r="N202" s="9">
        <v>18.96</v>
      </c>
      <c r="O202" s="9">
        <v>0</v>
      </c>
      <c r="P202" s="9">
        <v>30.95</v>
      </c>
      <c r="Q202" s="8">
        <v>93525621.22</v>
      </c>
      <c r="R202" s="8">
        <v>49862496.84</v>
      </c>
      <c r="S202" s="8">
        <v>43663124.38</v>
      </c>
      <c r="T202" s="8">
        <v>12084794.76</v>
      </c>
      <c r="U202" s="8">
        <v>925224.46</v>
      </c>
      <c r="V202" s="8">
        <v>11159570.3</v>
      </c>
      <c r="W202" s="9">
        <v>12.92</v>
      </c>
      <c r="X202" s="9">
        <v>1.85</v>
      </c>
      <c r="Y202" s="9">
        <v>25.55</v>
      </c>
      <c r="Z202" s="8">
        <v>1710458.29</v>
      </c>
      <c r="AA202" s="8">
        <v>2885234.79</v>
      </c>
    </row>
    <row r="203" spans="1:27" ht="12.75">
      <c r="A203" s="34">
        <v>6</v>
      </c>
      <c r="B203" s="34">
        <v>12</v>
      </c>
      <c r="C203" s="34">
        <v>5</v>
      </c>
      <c r="D203" s="35">
        <v>3</v>
      </c>
      <c r="E203" s="36"/>
      <c r="F203" s="7" t="s">
        <v>274</v>
      </c>
      <c r="G203" s="53" t="s">
        <v>454</v>
      </c>
      <c r="H203" s="8">
        <v>105625343.05</v>
      </c>
      <c r="I203" s="8">
        <v>16193682</v>
      </c>
      <c r="J203" s="8">
        <v>89431661.05</v>
      </c>
      <c r="K203" s="8">
        <v>28763092.08</v>
      </c>
      <c r="L203" s="8">
        <v>193093.14</v>
      </c>
      <c r="M203" s="8">
        <v>28569998.94</v>
      </c>
      <c r="N203" s="9">
        <v>27.23</v>
      </c>
      <c r="O203" s="9">
        <v>1.19</v>
      </c>
      <c r="P203" s="9">
        <v>31.94</v>
      </c>
      <c r="Q203" s="8">
        <v>110810037.05</v>
      </c>
      <c r="R203" s="8">
        <v>19494132</v>
      </c>
      <c r="S203" s="8">
        <v>91315905.05</v>
      </c>
      <c r="T203" s="8">
        <v>21193039.7</v>
      </c>
      <c r="U203" s="8">
        <v>75521.92</v>
      </c>
      <c r="V203" s="8">
        <v>21117517.78</v>
      </c>
      <c r="W203" s="9">
        <v>19.12</v>
      </c>
      <c r="X203" s="9">
        <v>0.38</v>
      </c>
      <c r="Y203" s="9">
        <v>23.12</v>
      </c>
      <c r="Z203" s="8">
        <v>-1884244</v>
      </c>
      <c r="AA203" s="8">
        <v>7452481.16</v>
      </c>
    </row>
    <row r="204" spans="1:27" ht="12.75">
      <c r="A204" s="34">
        <v>6</v>
      </c>
      <c r="B204" s="34">
        <v>8</v>
      </c>
      <c r="C204" s="34">
        <v>10</v>
      </c>
      <c r="D204" s="35">
        <v>3</v>
      </c>
      <c r="E204" s="36"/>
      <c r="F204" s="7" t="s">
        <v>274</v>
      </c>
      <c r="G204" s="53" t="s">
        <v>455</v>
      </c>
      <c r="H204" s="8">
        <v>62998454.99</v>
      </c>
      <c r="I204" s="8">
        <v>35334725.93</v>
      </c>
      <c r="J204" s="8">
        <v>27663729.06</v>
      </c>
      <c r="K204" s="8">
        <v>10528505.49</v>
      </c>
      <c r="L204" s="8">
        <v>1793498.84</v>
      </c>
      <c r="M204" s="8">
        <v>8735006.65</v>
      </c>
      <c r="N204" s="9">
        <v>16.71</v>
      </c>
      <c r="O204" s="9">
        <v>5.07</v>
      </c>
      <c r="P204" s="9">
        <v>31.57</v>
      </c>
      <c r="Q204" s="8">
        <v>65991614.98</v>
      </c>
      <c r="R204" s="8">
        <v>38586040.32</v>
      </c>
      <c r="S204" s="8">
        <v>27405574.66</v>
      </c>
      <c r="T204" s="8">
        <v>7613937.62</v>
      </c>
      <c r="U204" s="8">
        <v>296024.98</v>
      </c>
      <c r="V204" s="8">
        <v>7317912.64</v>
      </c>
      <c r="W204" s="9">
        <v>11.53</v>
      </c>
      <c r="X204" s="9">
        <v>0.76</v>
      </c>
      <c r="Y204" s="9">
        <v>26.7</v>
      </c>
      <c r="Z204" s="8">
        <v>258154.4</v>
      </c>
      <c r="AA204" s="8">
        <v>1417094.01</v>
      </c>
    </row>
    <row r="205" spans="1:27" ht="12.75">
      <c r="A205" s="34">
        <v>6</v>
      </c>
      <c r="B205" s="34">
        <v>13</v>
      </c>
      <c r="C205" s="34">
        <v>4</v>
      </c>
      <c r="D205" s="35">
        <v>3</v>
      </c>
      <c r="E205" s="36"/>
      <c r="F205" s="7" t="s">
        <v>274</v>
      </c>
      <c r="G205" s="53" t="s">
        <v>456</v>
      </c>
      <c r="H205" s="8">
        <v>99301606.14</v>
      </c>
      <c r="I205" s="8">
        <v>26436974.37</v>
      </c>
      <c r="J205" s="8">
        <v>72864631.77</v>
      </c>
      <c r="K205" s="8">
        <v>22458696.03</v>
      </c>
      <c r="L205" s="8">
        <v>330.89</v>
      </c>
      <c r="M205" s="8">
        <v>22458365.14</v>
      </c>
      <c r="N205" s="9">
        <v>22.61</v>
      </c>
      <c r="O205" s="9">
        <v>0</v>
      </c>
      <c r="P205" s="9">
        <v>30.82</v>
      </c>
      <c r="Q205" s="8">
        <v>106244946.22</v>
      </c>
      <c r="R205" s="8">
        <v>31178759.12</v>
      </c>
      <c r="S205" s="8">
        <v>75066187.1</v>
      </c>
      <c r="T205" s="8">
        <v>18272080.5</v>
      </c>
      <c r="U205" s="8">
        <v>9000</v>
      </c>
      <c r="V205" s="8">
        <v>18263080.5</v>
      </c>
      <c r="W205" s="9">
        <v>17.19</v>
      </c>
      <c r="X205" s="9">
        <v>0.02</v>
      </c>
      <c r="Y205" s="9">
        <v>24.32</v>
      </c>
      <c r="Z205" s="8">
        <v>-2201555.33</v>
      </c>
      <c r="AA205" s="8">
        <v>4195284.64</v>
      </c>
    </row>
    <row r="206" spans="1:27" ht="12.75">
      <c r="A206" s="34">
        <v>6</v>
      </c>
      <c r="B206" s="34">
        <v>17</v>
      </c>
      <c r="C206" s="34">
        <v>3</v>
      </c>
      <c r="D206" s="35">
        <v>3</v>
      </c>
      <c r="E206" s="36"/>
      <c r="F206" s="7" t="s">
        <v>274</v>
      </c>
      <c r="G206" s="53" t="s">
        <v>457</v>
      </c>
      <c r="H206" s="8">
        <v>75214940.73</v>
      </c>
      <c r="I206" s="8">
        <v>23645369.51</v>
      </c>
      <c r="J206" s="8">
        <v>51569571.22</v>
      </c>
      <c r="K206" s="8">
        <v>16693804.97</v>
      </c>
      <c r="L206" s="8">
        <v>77198.86</v>
      </c>
      <c r="M206" s="8">
        <v>16616606.11</v>
      </c>
      <c r="N206" s="9">
        <v>22.19</v>
      </c>
      <c r="O206" s="9">
        <v>0.32</v>
      </c>
      <c r="P206" s="9">
        <v>32.22</v>
      </c>
      <c r="Q206" s="8">
        <v>90568564.49</v>
      </c>
      <c r="R206" s="8">
        <v>40063999.14</v>
      </c>
      <c r="S206" s="8">
        <v>50504565.35</v>
      </c>
      <c r="T206" s="8">
        <v>11927022.2</v>
      </c>
      <c r="U206" s="8">
        <v>194272.44</v>
      </c>
      <c r="V206" s="8">
        <v>11732749.76</v>
      </c>
      <c r="W206" s="9">
        <v>13.16</v>
      </c>
      <c r="X206" s="9">
        <v>0.48</v>
      </c>
      <c r="Y206" s="9">
        <v>23.23</v>
      </c>
      <c r="Z206" s="8">
        <v>1065005.87</v>
      </c>
      <c r="AA206" s="8">
        <v>4883856.35</v>
      </c>
    </row>
    <row r="207" spans="1:27" ht="12.75">
      <c r="A207" s="34">
        <v>6</v>
      </c>
      <c r="B207" s="34">
        <v>1</v>
      </c>
      <c r="C207" s="34">
        <v>11</v>
      </c>
      <c r="D207" s="35">
        <v>3</v>
      </c>
      <c r="E207" s="36"/>
      <c r="F207" s="7" t="s">
        <v>274</v>
      </c>
      <c r="G207" s="53" t="s">
        <v>458</v>
      </c>
      <c r="H207" s="8">
        <v>58486291.71</v>
      </c>
      <c r="I207" s="8">
        <v>16825804.25</v>
      </c>
      <c r="J207" s="8">
        <v>41660487.46</v>
      </c>
      <c r="K207" s="8">
        <v>13675627.36</v>
      </c>
      <c r="L207" s="8">
        <v>147479</v>
      </c>
      <c r="M207" s="8">
        <v>13528148.36</v>
      </c>
      <c r="N207" s="9">
        <v>23.38</v>
      </c>
      <c r="O207" s="9">
        <v>0.87</v>
      </c>
      <c r="P207" s="9">
        <v>32.47</v>
      </c>
      <c r="Q207" s="8">
        <v>59800971.71</v>
      </c>
      <c r="R207" s="8">
        <v>20896329</v>
      </c>
      <c r="S207" s="8">
        <v>38904642.71</v>
      </c>
      <c r="T207" s="8">
        <v>10766539.38</v>
      </c>
      <c r="U207" s="8">
        <v>857157.39</v>
      </c>
      <c r="V207" s="8">
        <v>9909381.99</v>
      </c>
      <c r="W207" s="9">
        <v>18</v>
      </c>
      <c r="X207" s="9">
        <v>4.1</v>
      </c>
      <c r="Y207" s="9">
        <v>25.47</v>
      </c>
      <c r="Z207" s="8">
        <v>2755844.75</v>
      </c>
      <c r="AA207" s="8">
        <v>3618766.37</v>
      </c>
    </row>
    <row r="208" spans="1:27" ht="12.75">
      <c r="A208" s="34">
        <v>6</v>
      </c>
      <c r="B208" s="34">
        <v>12</v>
      </c>
      <c r="C208" s="34">
        <v>6</v>
      </c>
      <c r="D208" s="35">
        <v>3</v>
      </c>
      <c r="E208" s="36"/>
      <c r="F208" s="7" t="s">
        <v>274</v>
      </c>
      <c r="G208" s="53" t="s">
        <v>459</v>
      </c>
      <c r="H208" s="8">
        <v>96814365.16</v>
      </c>
      <c r="I208" s="8">
        <v>26022535.26</v>
      </c>
      <c r="J208" s="8">
        <v>70791829.9</v>
      </c>
      <c r="K208" s="8">
        <v>25094061.13</v>
      </c>
      <c r="L208" s="8">
        <v>4036434.34</v>
      </c>
      <c r="M208" s="8">
        <v>21057626.79</v>
      </c>
      <c r="N208" s="9">
        <v>25.91</v>
      </c>
      <c r="O208" s="9">
        <v>15.51</v>
      </c>
      <c r="P208" s="9">
        <v>29.74</v>
      </c>
      <c r="Q208" s="8">
        <v>102031039.4</v>
      </c>
      <c r="R208" s="8">
        <v>31598126.93</v>
      </c>
      <c r="S208" s="8">
        <v>70432912.47</v>
      </c>
      <c r="T208" s="8">
        <v>21700260.53</v>
      </c>
      <c r="U208" s="8">
        <v>5278500.9</v>
      </c>
      <c r="V208" s="8">
        <v>16421759.63</v>
      </c>
      <c r="W208" s="9">
        <v>21.26</v>
      </c>
      <c r="X208" s="9">
        <v>16.7</v>
      </c>
      <c r="Y208" s="9">
        <v>23.31</v>
      </c>
      <c r="Z208" s="8">
        <v>358917.43</v>
      </c>
      <c r="AA208" s="8">
        <v>4635867.16</v>
      </c>
    </row>
    <row r="209" spans="1:27" ht="12.75">
      <c r="A209" s="34">
        <v>6</v>
      </c>
      <c r="B209" s="34">
        <v>3</v>
      </c>
      <c r="C209" s="34">
        <v>15</v>
      </c>
      <c r="D209" s="35">
        <v>3</v>
      </c>
      <c r="E209" s="36"/>
      <c r="F209" s="7" t="s">
        <v>274</v>
      </c>
      <c r="G209" s="53" t="s">
        <v>460</v>
      </c>
      <c r="H209" s="8">
        <v>43836012.19</v>
      </c>
      <c r="I209" s="8">
        <v>15841141</v>
      </c>
      <c r="J209" s="8">
        <v>27994871.19</v>
      </c>
      <c r="K209" s="8">
        <v>10979928.69</v>
      </c>
      <c r="L209" s="8">
        <v>2281440.97</v>
      </c>
      <c r="M209" s="8">
        <v>8698487.72</v>
      </c>
      <c r="N209" s="9">
        <v>25.04</v>
      </c>
      <c r="O209" s="9">
        <v>14.4</v>
      </c>
      <c r="P209" s="9">
        <v>31.07</v>
      </c>
      <c r="Q209" s="8">
        <v>49413222.19</v>
      </c>
      <c r="R209" s="8">
        <v>22170725</v>
      </c>
      <c r="S209" s="8">
        <v>27242497.19</v>
      </c>
      <c r="T209" s="8">
        <v>9649205.91</v>
      </c>
      <c r="U209" s="8">
        <v>2778300.2</v>
      </c>
      <c r="V209" s="8">
        <v>6870905.71</v>
      </c>
      <c r="W209" s="9">
        <v>19.52</v>
      </c>
      <c r="X209" s="9">
        <v>12.53</v>
      </c>
      <c r="Y209" s="9">
        <v>25.22</v>
      </c>
      <c r="Z209" s="8">
        <v>752374</v>
      </c>
      <c r="AA209" s="8">
        <v>1827582.01</v>
      </c>
    </row>
    <row r="210" spans="1:27" ht="12.75">
      <c r="A210" s="34">
        <v>6</v>
      </c>
      <c r="B210" s="34">
        <v>16</v>
      </c>
      <c r="C210" s="34">
        <v>4</v>
      </c>
      <c r="D210" s="35">
        <v>3</v>
      </c>
      <c r="E210" s="36"/>
      <c r="F210" s="7" t="s">
        <v>274</v>
      </c>
      <c r="G210" s="53" t="s">
        <v>461</v>
      </c>
      <c r="H210" s="8">
        <v>154275075.13</v>
      </c>
      <c r="I210" s="8">
        <v>47664840.85</v>
      </c>
      <c r="J210" s="8">
        <v>106610234.28</v>
      </c>
      <c r="K210" s="8">
        <v>40912658.31</v>
      </c>
      <c r="L210" s="8">
        <v>5769844.08</v>
      </c>
      <c r="M210" s="8">
        <v>35142814.23</v>
      </c>
      <c r="N210" s="9">
        <v>26.51</v>
      </c>
      <c r="O210" s="9">
        <v>12.1</v>
      </c>
      <c r="P210" s="9">
        <v>32.96</v>
      </c>
      <c r="Q210" s="8">
        <v>161470442.2</v>
      </c>
      <c r="R210" s="8">
        <v>60628360.46</v>
      </c>
      <c r="S210" s="8">
        <v>100842081.74</v>
      </c>
      <c r="T210" s="8">
        <v>32528980.15</v>
      </c>
      <c r="U210" s="8">
        <v>7968542.39</v>
      </c>
      <c r="V210" s="8">
        <v>24560437.76</v>
      </c>
      <c r="W210" s="9">
        <v>20.14</v>
      </c>
      <c r="X210" s="9">
        <v>13.14</v>
      </c>
      <c r="Y210" s="9">
        <v>24.35</v>
      </c>
      <c r="Z210" s="8">
        <v>5768152.54</v>
      </c>
      <c r="AA210" s="8">
        <v>10582376.47</v>
      </c>
    </row>
    <row r="211" spans="1:27" ht="12.75">
      <c r="A211" s="34">
        <v>6</v>
      </c>
      <c r="B211" s="34">
        <v>3</v>
      </c>
      <c r="C211" s="34">
        <v>11</v>
      </c>
      <c r="D211" s="35">
        <v>3</v>
      </c>
      <c r="E211" s="36"/>
      <c r="F211" s="7" t="s">
        <v>274</v>
      </c>
      <c r="G211" s="53" t="s">
        <v>462</v>
      </c>
      <c r="H211" s="8">
        <v>69668094.29</v>
      </c>
      <c r="I211" s="8">
        <v>36723320.87</v>
      </c>
      <c r="J211" s="8">
        <v>32944773.42</v>
      </c>
      <c r="K211" s="8">
        <v>10038460.82</v>
      </c>
      <c r="L211" s="8">
        <v>60914.4</v>
      </c>
      <c r="M211" s="8">
        <v>9977546.42</v>
      </c>
      <c r="N211" s="9">
        <v>14.4</v>
      </c>
      <c r="O211" s="9">
        <v>0.16</v>
      </c>
      <c r="P211" s="9">
        <v>30.28</v>
      </c>
      <c r="Q211" s="8">
        <v>72955504.61</v>
      </c>
      <c r="R211" s="8">
        <v>40738596.65</v>
      </c>
      <c r="S211" s="8">
        <v>32216907.96</v>
      </c>
      <c r="T211" s="8">
        <v>8391133.28</v>
      </c>
      <c r="U211" s="8">
        <v>62827</v>
      </c>
      <c r="V211" s="8">
        <v>8328306.28</v>
      </c>
      <c r="W211" s="9">
        <v>11.5</v>
      </c>
      <c r="X211" s="9">
        <v>0.15</v>
      </c>
      <c r="Y211" s="9">
        <v>25.85</v>
      </c>
      <c r="Z211" s="8">
        <v>727865.46</v>
      </c>
      <c r="AA211" s="8">
        <v>1649240.14</v>
      </c>
    </row>
    <row r="212" spans="1:27" ht="12.75">
      <c r="A212" s="34">
        <v>6</v>
      </c>
      <c r="B212" s="34">
        <v>20</v>
      </c>
      <c r="C212" s="34">
        <v>13</v>
      </c>
      <c r="D212" s="35">
        <v>3</v>
      </c>
      <c r="E212" s="36"/>
      <c r="F212" s="7" t="s">
        <v>274</v>
      </c>
      <c r="G212" s="53" t="s">
        <v>463</v>
      </c>
      <c r="H212" s="8">
        <v>77798780.88</v>
      </c>
      <c r="I212" s="8">
        <v>25177234.46</v>
      </c>
      <c r="J212" s="8">
        <v>52621546.42</v>
      </c>
      <c r="K212" s="8">
        <v>18141618.29</v>
      </c>
      <c r="L212" s="8">
        <v>1735892.44</v>
      </c>
      <c r="M212" s="8">
        <v>16405725.85</v>
      </c>
      <c r="N212" s="9">
        <v>23.31</v>
      </c>
      <c r="O212" s="9">
        <v>6.89</v>
      </c>
      <c r="P212" s="9">
        <v>31.17</v>
      </c>
      <c r="Q212" s="8">
        <v>86048780.88</v>
      </c>
      <c r="R212" s="8">
        <v>34131875.01</v>
      </c>
      <c r="S212" s="8">
        <v>51916905.87</v>
      </c>
      <c r="T212" s="8">
        <v>15770139.55</v>
      </c>
      <c r="U212" s="8">
        <v>2902439.27</v>
      </c>
      <c r="V212" s="8">
        <v>12867700.28</v>
      </c>
      <c r="W212" s="9">
        <v>18.32</v>
      </c>
      <c r="X212" s="9">
        <v>8.5</v>
      </c>
      <c r="Y212" s="9">
        <v>24.78</v>
      </c>
      <c r="Z212" s="8">
        <v>704640.55</v>
      </c>
      <c r="AA212" s="8">
        <v>3538025.57</v>
      </c>
    </row>
    <row r="213" spans="1:27" ht="12.75">
      <c r="A213" s="34">
        <v>6</v>
      </c>
      <c r="B213" s="34">
        <v>2</v>
      </c>
      <c r="C213" s="34">
        <v>12</v>
      </c>
      <c r="D213" s="35">
        <v>3</v>
      </c>
      <c r="E213" s="36"/>
      <c r="F213" s="7" t="s">
        <v>274</v>
      </c>
      <c r="G213" s="53" t="s">
        <v>464</v>
      </c>
      <c r="H213" s="8">
        <v>58249130.39</v>
      </c>
      <c r="I213" s="8">
        <v>24304465.86</v>
      </c>
      <c r="J213" s="8">
        <v>33944664.53</v>
      </c>
      <c r="K213" s="8">
        <v>12597029.73</v>
      </c>
      <c r="L213" s="8">
        <v>1698753.62</v>
      </c>
      <c r="M213" s="8">
        <v>10898276.11</v>
      </c>
      <c r="N213" s="9">
        <v>21.62</v>
      </c>
      <c r="O213" s="9">
        <v>6.98</v>
      </c>
      <c r="P213" s="9">
        <v>32.1</v>
      </c>
      <c r="Q213" s="8">
        <v>59409130.39</v>
      </c>
      <c r="R213" s="8">
        <v>28531403.3</v>
      </c>
      <c r="S213" s="8">
        <v>30877727.09</v>
      </c>
      <c r="T213" s="8">
        <v>11825198.77</v>
      </c>
      <c r="U213" s="8">
        <v>3744890.95</v>
      </c>
      <c r="V213" s="8">
        <v>8080307.82</v>
      </c>
      <c r="W213" s="9">
        <v>19.9</v>
      </c>
      <c r="X213" s="9">
        <v>13.12</v>
      </c>
      <c r="Y213" s="9">
        <v>26.16</v>
      </c>
      <c r="Z213" s="8">
        <v>3066937.44</v>
      </c>
      <c r="AA213" s="8">
        <v>2817968.29</v>
      </c>
    </row>
    <row r="214" spans="1:27" ht="12.75">
      <c r="A214" s="34">
        <v>6</v>
      </c>
      <c r="B214" s="34">
        <v>2</v>
      </c>
      <c r="C214" s="34">
        <v>14</v>
      </c>
      <c r="D214" s="35">
        <v>3</v>
      </c>
      <c r="E214" s="36"/>
      <c r="F214" s="7" t="s">
        <v>274</v>
      </c>
      <c r="G214" s="53" t="s">
        <v>465</v>
      </c>
      <c r="H214" s="8">
        <v>39790718.84</v>
      </c>
      <c r="I214" s="8">
        <v>12601698.68</v>
      </c>
      <c r="J214" s="8">
        <v>27189020.16</v>
      </c>
      <c r="K214" s="8">
        <v>8805189.17</v>
      </c>
      <c r="L214" s="8">
        <v>0</v>
      </c>
      <c r="M214" s="8">
        <v>8805189.17</v>
      </c>
      <c r="N214" s="9">
        <v>22.12</v>
      </c>
      <c r="O214" s="9">
        <v>0</v>
      </c>
      <c r="P214" s="9">
        <v>32.38</v>
      </c>
      <c r="Q214" s="8">
        <v>51926746.84</v>
      </c>
      <c r="R214" s="8">
        <v>21818828</v>
      </c>
      <c r="S214" s="8">
        <v>30107918.84</v>
      </c>
      <c r="T214" s="8">
        <v>11237362.78</v>
      </c>
      <c r="U214" s="8">
        <v>3221541.63</v>
      </c>
      <c r="V214" s="8">
        <v>8015821.15</v>
      </c>
      <c r="W214" s="9">
        <v>21.64</v>
      </c>
      <c r="X214" s="9">
        <v>14.76</v>
      </c>
      <c r="Y214" s="9">
        <v>26.62</v>
      </c>
      <c r="Z214" s="8">
        <v>-2918898.68</v>
      </c>
      <c r="AA214" s="8">
        <v>789368.02</v>
      </c>
    </row>
    <row r="215" spans="1:2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274</v>
      </c>
      <c r="G215" s="53" t="s">
        <v>466</v>
      </c>
      <c r="H215" s="8">
        <v>49765466.2</v>
      </c>
      <c r="I215" s="8">
        <v>23291924.29</v>
      </c>
      <c r="J215" s="8">
        <v>26473541.91</v>
      </c>
      <c r="K215" s="8">
        <v>10262881.76</v>
      </c>
      <c r="L215" s="8">
        <v>2702478.04</v>
      </c>
      <c r="M215" s="8">
        <v>7560403.72</v>
      </c>
      <c r="N215" s="9">
        <v>20.62</v>
      </c>
      <c r="O215" s="9">
        <v>11.6</v>
      </c>
      <c r="P215" s="9">
        <v>28.55</v>
      </c>
      <c r="Q215" s="8">
        <v>52545631.24</v>
      </c>
      <c r="R215" s="8">
        <v>25157924.29</v>
      </c>
      <c r="S215" s="8">
        <v>27387706.95</v>
      </c>
      <c r="T215" s="8">
        <v>10229552.8</v>
      </c>
      <c r="U215" s="8">
        <v>2986521.07</v>
      </c>
      <c r="V215" s="8">
        <v>7243031.73</v>
      </c>
      <c r="W215" s="9">
        <v>19.46</v>
      </c>
      <c r="X215" s="9">
        <v>11.87</v>
      </c>
      <c r="Y215" s="9">
        <v>26.44</v>
      </c>
      <c r="Z215" s="8">
        <v>-914165.04</v>
      </c>
      <c r="AA215" s="8">
        <v>317371.99</v>
      </c>
    </row>
    <row r="216" spans="1:2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274</v>
      </c>
      <c r="G216" s="53" t="s">
        <v>467</v>
      </c>
      <c r="H216" s="8">
        <v>47313089.95</v>
      </c>
      <c r="I216" s="8">
        <v>8021887.85</v>
      </c>
      <c r="J216" s="8">
        <v>39291202.1</v>
      </c>
      <c r="K216" s="8">
        <v>15959727.41</v>
      </c>
      <c r="L216" s="8">
        <v>3646595.31</v>
      </c>
      <c r="M216" s="8">
        <v>12313132.1</v>
      </c>
      <c r="N216" s="9">
        <v>33.73</v>
      </c>
      <c r="O216" s="9">
        <v>45.45</v>
      </c>
      <c r="P216" s="9">
        <v>31.33</v>
      </c>
      <c r="Q216" s="8">
        <v>54614618.92</v>
      </c>
      <c r="R216" s="8">
        <v>14856304.8</v>
      </c>
      <c r="S216" s="8">
        <v>39758314.12</v>
      </c>
      <c r="T216" s="8">
        <v>12936380.23</v>
      </c>
      <c r="U216" s="8">
        <v>3665386.45</v>
      </c>
      <c r="V216" s="8">
        <v>9270993.78</v>
      </c>
      <c r="W216" s="9">
        <v>23.68</v>
      </c>
      <c r="X216" s="9">
        <v>24.67</v>
      </c>
      <c r="Y216" s="9">
        <v>23.31</v>
      </c>
      <c r="Z216" s="8">
        <v>-467112.02</v>
      </c>
      <c r="AA216" s="8">
        <v>3042138.32</v>
      </c>
    </row>
    <row r="217" spans="1:2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274</v>
      </c>
      <c r="G217" s="53" t="s">
        <v>468</v>
      </c>
      <c r="H217" s="8">
        <v>43055969.42</v>
      </c>
      <c r="I217" s="8">
        <v>11437159.44</v>
      </c>
      <c r="J217" s="8">
        <v>31618809.98</v>
      </c>
      <c r="K217" s="8">
        <v>10309757.58</v>
      </c>
      <c r="L217" s="8">
        <v>79658.98</v>
      </c>
      <c r="M217" s="8">
        <v>10230098.6</v>
      </c>
      <c r="N217" s="9">
        <v>23.94</v>
      </c>
      <c r="O217" s="9">
        <v>0.69</v>
      </c>
      <c r="P217" s="9">
        <v>32.35</v>
      </c>
      <c r="Q217" s="8">
        <v>48677168.44</v>
      </c>
      <c r="R217" s="8">
        <v>14545416.21</v>
      </c>
      <c r="S217" s="8">
        <v>34131752.23</v>
      </c>
      <c r="T217" s="8">
        <v>6869256.15</v>
      </c>
      <c r="U217" s="8">
        <v>0</v>
      </c>
      <c r="V217" s="8">
        <v>6869256.15</v>
      </c>
      <c r="W217" s="9">
        <v>14.11</v>
      </c>
      <c r="X217" s="9">
        <v>0</v>
      </c>
      <c r="Y217" s="9">
        <v>20.12</v>
      </c>
      <c r="Z217" s="8">
        <v>-2512942.25</v>
      </c>
      <c r="AA217" s="8">
        <v>3360842.45</v>
      </c>
    </row>
    <row r="218" spans="1:2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469</v>
      </c>
      <c r="G218" s="53" t="s">
        <v>470</v>
      </c>
      <c r="H218" s="8">
        <v>497830982.87</v>
      </c>
      <c r="I218" s="8">
        <v>53447529.57</v>
      </c>
      <c r="J218" s="8">
        <v>444383453.3</v>
      </c>
      <c r="K218" s="8">
        <v>150444858.97</v>
      </c>
      <c r="L218" s="8">
        <v>2621325.32</v>
      </c>
      <c r="M218" s="8">
        <v>147823533.65</v>
      </c>
      <c r="N218" s="9">
        <v>30.22</v>
      </c>
      <c r="O218" s="9">
        <v>4.9</v>
      </c>
      <c r="P218" s="9">
        <v>33.26</v>
      </c>
      <c r="Q218" s="8">
        <v>585636370.86</v>
      </c>
      <c r="R218" s="8">
        <v>124818702.33</v>
      </c>
      <c r="S218" s="8">
        <v>460817668.53</v>
      </c>
      <c r="T218" s="8">
        <v>125942111.24</v>
      </c>
      <c r="U218" s="8">
        <v>5971825.22</v>
      </c>
      <c r="V218" s="8">
        <v>119970286.02</v>
      </c>
      <c r="W218" s="9">
        <v>21.5</v>
      </c>
      <c r="X218" s="9">
        <v>4.78</v>
      </c>
      <c r="Y218" s="9">
        <v>26.03</v>
      </c>
      <c r="Z218" s="8">
        <v>-16434215.23</v>
      </c>
      <c r="AA218" s="8">
        <v>27853247.63</v>
      </c>
    </row>
    <row r="219" spans="1:2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469</v>
      </c>
      <c r="G219" s="53" t="s">
        <v>471</v>
      </c>
      <c r="H219" s="8">
        <v>721950664.98</v>
      </c>
      <c r="I219" s="8">
        <v>235936061.38</v>
      </c>
      <c r="J219" s="8">
        <v>486014603.6</v>
      </c>
      <c r="K219" s="8">
        <v>160137595.05</v>
      </c>
      <c r="L219" s="8">
        <v>202597.2</v>
      </c>
      <c r="M219" s="8">
        <v>159934997.85</v>
      </c>
      <c r="N219" s="9">
        <v>22.18</v>
      </c>
      <c r="O219" s="9">
        <v>0.08</v>
      </c>
      <c r="P219" s="9">
        <v>32.9</v>
      </c>
      <c r="Q219" s="8">
        <v>778901665.92</v>
      </c>
      <c r="R219" s="8">
        <v>310485708.45</v>
      </c>
      <c r="S219" s="8">
        <v>468415957.47</v>
      </c>
      <c r="T219" s="8">
        <v>125252313.47</v>
      </c>
      <c r="U219" s="8">
        <v>3992886.35</v>
      </c>
      <c r="V219" s="8">
        <v>121259427.12</v>
      </c>
      <c r="W219" s="9">
        <v>16.08</v>
      </c>
      <c r="X219" s="9">
        <v>1.28</v>
      </c>
      <c r="Y219" s="9">
        <v>25.88</v>
      </c>
      <c r="Z219" s="8">
        <v>17598646.13</v>
      </c>
      <c r="AA219" s="8">
        <v>38675570.73</v>
      </c>
    </row>
    <row r="220" spans="1:2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469</v>
      </c>
      <c r="G220" s="53" t="s">
        <v>472</v>
      </c>
      <c r="H220" s="8">
        <v>3257209468.85</v>
      </c>
      <c r="I220" s="8">
        <v>333337518</v>
      </c>
      <c r="J220" s="8">
        <v>2923871950.85</v>
      </c>
      <c r="K220" s="8">
        <v>926012821.6</v>
      </c>
      <c r="L220" s="8">
        <v>9014709.15</v>
      </c>
      <c r="M220" s="8">
        <v>916998112.45</v>
      </c>
      <c r="N220" s="9">
        <v>28.42</v>
      </c>
      <c r="O220" s="9">
        <v>2.7</v>
      </c>
      <c r="P220" s="9">
        <v>31.36</v>
      </c>
      <c r="Q220" s="8">
        <v>3405195089.57</v>
      </c>
      <c r="R220" s="8">
        <v>496350878.73</v>
      </c>
      <c r="S220" s="8">
        <v>2908844210.84</v>
      </c>
      <c r="T220" s="8">
        <v>894725754.73</v>
      </c>
      <c r="U220" s="8">
        <v>123358067.74</v>
      </c>
      <c r="V220" s="8">
        <v>771367686.99</v>
      </c>
      <c r="W220" s="9">
        <v>26.27</v>
      </c>
      <c r="X220" s="9">
        <v>24.85</v>
      </c>
      <c r="Y220" s="9">
        <v>26.51</v>
      </c>
      <c r="Z220" s="8">
        <v>15027740.01</v>
      </c>
      <c r="AA220" s="8">
        <v>145630425.46</v>
      </c>
    </row>
    <row r="221" spans="1:2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469</v>
      </c>
      <c r="G221" s="53" t="s">
        <v>473</v>
      </c>
      <c r="H221" s="8">
        <v>659837527.81</v>
      </c>
      <c r="I221" s="8">
        <v>109188788.58</v>
      </c>
      <c r="J221" s="8">
        <v>550648739.23</v>
      </c>
      <c r="K221" s="8">
        <v>190326174.13</v>
      </c>
      <c r="L221" s="8">
        <v>6724825.82</v>
      </c>
      <c r="M221" s="8">
        <v>183601348.31</v>
      </c>
      <c r="N221" s="9">
        <v>28.84</v>
      </c>
      <c r="O221" s="9">
        <v>6.15</v>
      </c>
      <c r="P221" s="9">
        <v>33.34</v>
      </c>
      <c r="Q221" s="8">
        <v>699852400.81</v>
      </c>
      <c r="R221" s="8">
        <v>142785184</v>
      </c>
      <c r="S221" s="8">
        <v>557067216.81</v>
      </c>
      <c r="T221" s="8">
        <v>141133349.8</v>
      </c>
      <c r="U221" s="8">
        <v>3669915.11</v>
      </c>
      <c r="V221" s="8">
        <v>137463434.69</v>
      </c>
      <c r="W221" s="9">
        <v>20.16</v>
      </c>
      <c r="X221" s="9">
        <v>2.57</v>
      </c>
      <c r="Y221" s="9">
        <v>24.67</v>
      </c>
      <c r="Z221" s="8">
        <v>-6418477.58</v>
      </c>
      <c r="AA221" s="8">
        <v>46137913.62</v>
      </c>
    </row>
    <row r="222" spans="1:2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474</v>
      </c>
      <c r="G222" s="53" t="s">
        <v>475</v>
      </c>
      <c r="H222" s="8">
        <v>240470828.72</v>
      </c>
      <c r="I222" s="8">
        <v>73912428.83</v>
      </c>
      <c r="J222" s="8">
        <v>166558399.89</v>
      </c>
      <c r="K222" s="8">
        <v>53949779.72</v>
      </c>
      <c r="L222" s="8">
        <v>6713595.89</v>
      </c>
      <c r="M222" s="8">
        <v>47236183.83</v>
      </c>
      <c r="N222" s="9">
        <v>22.43</v>
      </c>
      <c r="O222" s="9">
        <v>9.08</v>
      </c>
      <c r="P222" s="9">
        <v>28.36</v>
      </c>
      <c r="Q222" s="8">
        <v>289586833.95</v>
      </c>
      <c r="R222" s="8">
        <v>124074359.15</v>
      </c>
      <c r="S222" s="8">
        <v>165512474.8</v>
      </c>
      <c r="T222" s="8">
        <v>43020672.03</v>
      </c>
      <c r="U222" s="8">
        <v>7619884.96</v>
      </c>
      <c r="V222" s="8">
        <v>35400787.07</v>
      </c>
      <c r="W222" s="9">
        <v>14.85</v>
      </c>
      <c r="X222" s="9">
        <v>6.14</v>
      </c>
      <c r="Y222" s="9">
        <v>21.38</v>
      </c>
      <c r="Z222" s="8">
        <v>1045925.09</v>
      </c>
      <c r="AA222" s="8">
        <v>11835396.76</v>
      </c>
    </row>
    <row r="223" spans="1:2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474</v>
      </c>
      <c r="G223" s="53" t="s">
        <v>476</v>
      </c>
      <c r="H223" s="8">
        <v>227888211.92</v>
      </c>
      <c r="I223" s="8">
        <v>63593731.55</v>
      </c>
      <c r="J223" s="8">
        <v>164294480.37</v>
      </c>
      <c r="K223" s="8">
        <v>55851995.44</v>
      </c>
      <c r="L223" s="8">
        <v>3747845.79</v>
      </c>
      <c r="M223" s="8">
        <v>52104149.65</v>
      </c>
      <c r="N223" s="9">
        <v>24.5</v>
      </c>
      <c r="O223" s="9">
        <v>5.89</v>
      </c>
      <c r="P223" s="9">
        <v>31.71</v>
      </c>
      <c r="Q223" s="8">
        <v>263738447.8</v>
      </c>
      <c r="R223" s="8">
        <v>101734075.2</v>
      </c>
      <c r="S223" s="8">
        <v>162004372.6</v>
      </c>
      <c r="T223" s="8">
        <v>44459095.36</v>
      </c>
      <c r="U223" s="8">
        <v>2457192.2</v>
      </c>
      <c r="V223" s="8">
        <v>42001903.16</v>
      </c>
      <c r="W223" s="9">
        <v>16.85</v>
      </c>
      <c r="X223" s="9">
        <v>2.41</v>
      </c>
      <c r="Y223" s="9">
        <v>25.92</v>
      </c>
      <c r="Z223" s="8">
        <v>2290107.77</v>
      </c>
      <c r="AA223" s="8">
        <v>10102246.49</v>
      </c>
    </row>
    <row r="224" spans="1:2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474</v>
      </c>
      <c r="G224" s="53" t="s">
        <v>477</v>
      </c>
      <c r="H224" s="8">
        <v>195205165.09</v>
      </c>
      <c r="I224" s="8">
        <v>77571907.91</v>
      </c>
      <c r="J224" s="8">
        <v>117633257.18</v>
      </c>
      <c r="K224" s="8">
        <v>33446968.42</v>
      </c>
      <c r="L224" s="8">
        <v>620122.77</v>
      </c>
      <c r="M224" s="8">
        <v>32826845.65</v>
      </c>
      <c r="N224" s="9">
        <v>17.13</v>
      </c>
      <c r="O224" s="9">
        <v>0.79</v>
      </c>
      <c r="P224" s="9">
        <v>27.9</v>
      </c>
      <c r="Q224" s="8">
        <v>204256266.06</v>
      </c>
      <c r="R224" s="8">
        <v>98283529</v>
      </c>
      <c r="S224" s="8">
        <v>105972737.06</v>
      </c>
      <c r="T224" s="8">
        <v>25452548.71</v>
      </c>
      <c r="U224" s="8">
        <v>310209.69</v>
      </c>
      <c r="V224" s="8">
        <v>25142339.02</v>
      </c>
      <c r="W224" s="9">
        <v>12.46</v>
      </c>
      <c r="X224" s="9">
        <v>0.31</v>
      </c>
      <c r="Y224" s="9">
        <v>23.72</v>
      </c>
      <c r="Z224" s="8">
        <v>11660520.12</v>
      </c>
      <c r="AA224" s="8">
        <v>7684506.63</v>
      </c>
    </row>
    <row r="225" spans="1:2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474</v>
      </c>
      <c r="G225" s="53" t="s">
        <v>478</v>
      </c>
      <c r="H225" s="8">
        <v>141065154.67</v>
      </c>
      <c r="I225" s="8">
        <v>33835824.61</v>
      </c>
      <c r="J225" s="8">
        <v>107229330.06</v>
      </c>
      <c r="K225" s="8">
        <v>34671108.71</v>
      </c>
      <c r="L225" s="8">
        <v>8880</v>
      </c>
      <c r="M225" s="8">
        <v>34662228.71</v>
      </c>
      <c r="N225" s="9">
        <v>24.57</v>
      </c>
      <c r="O225" s="9">
        <v>0.02</v>
      </c>
      <c r="P225" s="9">
        <v>32.32</v>
      </c>
      <c r="Q225" s="8">
        <v>150122157.51</v>
      </c>
      <c r="R225" s="8">
        <v>48141970.01</v>
      </c>
      <c r="S225" s="8">
        <v>101980187.5</v>
      </c>
      <c r="T225" s="8">
        <v>23469299</v>
      </c>
      <c r="U225" s="8">
        <v>77072.2</v>
      </c>
      <c r="V225" s="8">
        <v>23392226.8</v>
      </c>
      <c r="W225" s="9">
        <v>15.63</v>
      </c>
      <c r="X225" s="9">
        <v>0.16</v>
      </c>
      <c r="Y225" s="9">
        <v>22.93</v>
      </c>
      <c r="Z225" s="8">
        <v>5249142.56</v>
      </c>
      <c r="AA225" s="8">
        <v>11270001.91</v>
      </c>
    </row>
    <row r="226" spans="1:2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474</v>
      </c>
      <c r="G226" s="53" t="s">
        <v>479</v>
      </c>
      <c r="H226" s="8">
        <v>131727986.31</v>
      </c>
      <c r="I226" s="8">
        <v>45184414.16</v>
      </c>
      <c r="J226" s="8">
        <v>86543572.15</v>
      </c>
      <c r="K226" s="8">
        <v>32200574.56</v>
      </c>
      <c r="L226" s="8">
        <v>4478127.7</v>
      </c>
      <c r="M226" s="8">
        <v>27722446.86</v>
      </c>
      <c r="N226" s="9">
        <v>24.44</v>
      </c>
      <c r="O226" s="9">
        <v>9.91</v>
      </c>
      <c r="P226" s="9">
        <v>32.03</v>
      </c>
      <c r="Q226" s="8">
        <v>133394052.09</v>
      </c>
      <c r="R226" s="8">
        <v>55805716.95</v>
      </c>
      <c r="S226" s="8">
        <v>77588335.14</v>
      </c>
      <c r="T226" s="8">
        <v>21086054.34</v>
      </c>
      <c r="U226" s="8">
        <v>190106.7</v>
      </c>
      <c r="V226" s="8">
        <v>20895947.64</v>
      </c>
      <c r="W226" s="9">
        <v>15.8</v>
      </c>
      <c r="X226" s="9">
        <v>0.34</v>
      </c>
      <c r="Y226" s="9">
        <v>26.93</v>
      </c>
      <c r="Z226" s="8">
        <v>8955237.01</v>
      </c>
      <c r="AA226" s="8">
        <v>6826499.22</v>
      </c>
    </row>
    <row r="227" spans="1:2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474</v>
      </c>
      <c r="G227" s="53" t="s">
        <v>480</v>
      </c>
      <c r="H227" s="8">
        <v>186709855.79</v>
      </c>
      <c r="I227" s="8">
        <v>50377612.22</v>
      </c>
      <c r="J227" s="8">
        <v>136332243.57</v>
      </c>
      <c r="K227" s="8">
        <v>50541256.21</v>
      </c>
      <c r="L227" s="8">
        <v>7733487.64</v>
      </c>
      <c r="M227" s="8">
        <v>42807768.57</v>
      </c>
      <c r="N227" s="9">
        <v>27.06</v>
      </c>
      <c r="O227" s="9">
        <v>15.35</v>
      </c>
      <c r="P227" s="9">
        <v>31.39</v>
      </c>
      <c r="Q227" s="8">
        <v>190092014.62</v>
      </c>
      <c r="R227" s="8">
        <v>61064429.95</v>
      </c>
      <c r="S227" s="8">
        <v>129027584.67</v>
      </c>
      <c r="T227" s="8">
        <v>42456866.23</v>
      </c>
      <c r="U227" s="8">
        <v>7328476.49</v>
      </c>
      <c r="V227" s="8">
        <v>35128389.74</v>
      </c>
      <c r="W227" s="9">
        <v>22.33</v>
      </c>
      <c r="X227" s="9">
        <v>12</v>
      </c>
      <c r="Y227" s="9">
        <v>27.22</v>
      </c>
      <c r="Z227" s="8">
        <v>7304658.9</v>
      </c>
      <c r="AA227" s="8">
        <v>7679378.83</v>
      </c>
    </row>
    <row r="228" spans="1:2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474</v>
      </c>
      <c r="G228" s="53" t="s">
        <v>481</v>
      </c>
      <c r="H228" s="8">
        <v>200733133.2</v>
      </c>
      <c r="I228" s="8">
        <v>32679889.25</v>
      </c>
      <c r="J228" s="8">
        <v>168053243.95</v>
      </c>
      <c r="K228" s="8">
        <v>52745982.88</v>
      </c>
      <c r="L228" s="8">
        <v>30750</v>
      </c>
      <c r="M228" s="8">
        <v>52715232.88</v>
      </c>
      <c r="N228" s="9">
        <v>26.27</v>
      </c>
      <c r="O228" s="9">
        <v>0.09</v>
      </c>
      <c r="P228" s="9">
        <v>31.36</v>
      </c>
      <c r="Q228" s="8">
        <v>211845310.06</v>
      </c>
      <c r="R228" s="8">
        <v>45908281.43</v>
      </c>
      <c r="S228" s="8">
        <v>165937028.63</v>
      </c>
      <c r="T228" s="8">
        <v>42576947.44</v>
      </c>
      <c r="U228" s="8">
        <v>1336102.92</v>
      </c>
      <c r="V228" s="8">
        <v>41240844.52</v>
      </c>
      <c r="W228" s="9">
        <v>20.09</v>
      </c>
      <c r="X228" s="9">
        <v>2.91</v>
      </c>
      <c r="Y228" s="9">
        <v>24.85</v>
      </c>
      <c r="Z228" s="8">
        <v>2116215.32</v>
      </c>
      <c r="AA228" s="8">
        <v>11474388.36</v>
      </c>
    </row>
    <row r="229" spans="1:2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474</v>
      </c>
      <c r="G229" s="53" t="s">
        <v>482</v>
      </c>
      <c r="H229" s="8">
        <v>191177532.82</v>
      </c>
      <c r="I229" s="8">
        <v>56093219.68</v>
      </c>
      <c r="J229" s="8">
        <v>135084313.14</v>
      </c>
      <c r="K229" s="8">
        <v>41622493.02</v>
      </c>
      <c r="L229" s="8">
        <v>65788.84</v>
      </c>
      <c r="M229" s="8">
        <v>41556704.18</v>
      </c>
      <c r="N229" s="9">
        <v>21.77</v>
      </c>
      <c r="O229" s="9">
        <v>0.11</v>
      </c>
      <c r="P229" s="9">
        <v>30.76</v>
      </c>
      <c r="Q229" s="8">
        <v>201245671.02</v>
      </c>
      <c r="R229" s="8">
        <v>71985609.25</v>
      </c>
      <c r="S229" s="8">
        <v>129260061.77</v>
      </c>
      <c r="T229" s="8">
        <v>30311484.96</v>
      </c>
      <c r="U229" s="8">
        <v>265729.25</v>
      </c>
      <c r="V229" s="8">
        <v>30045755.71</v>
      </c>
      <c r="W229" s="9">
        <v>15.06</v>
      </c>
      <c r="X229" s="9">
        <v>0.36</v>
      </c>
      <c r="Y229" s="9">
        <v>23.24</v>
      </c>
      <c r="Z229" s="8">
        <v>5824251.37</v>
      </c>
      <c r="AA229" s="8">
        <v>11510948.47</v>
      </c>
    </row>
    <row r="230" spans="1:2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474</v>
      </c>
      <c r="G230" s="53" t="s">
        <v>483</v>
      </c>
      <c r="H230" s="8">
        <v>266999496</v>
      </c>
      <c r="I230" s="8">
        <v>82018318</v>
      </c>
      <c r="J230" s="8">
        <v>184981178</v>
      </c>
      <c r="K230" s="8">
        <v>60179080.31</v>
      </c>
      <c r="L230" s="8">
        <v>3885977.38</v>
      </c>
      <c r="M230" s="8">
        <v>56293102.93</v>
      </c>
      <c r="N230" s="9">
        <v>22.53</v>
      </c>
      <c r="O230" s="9">
        <v>4.73</v>
      </c>
      <c r="P230" s="9">
        <v>30.43</v>
      </c>
      <c r="Q230" s="8">
        <v>283588469</v>
      </c>
      <c r="R230" s="8">
        <v>102975180</v>
      </c>
      <c r="S230" s="8">
        <v>180613289</v>
      </c>
      <c r="T230" s="8">
        <v>46489555.21</v>
      </c>
      <c r="U230" s="8">
        <v>1546029.8</v>
      </c>
      <c r="V230" s="8">
        <v>44943525.41</v>
      </c>
      <c r="W230" s="9">
        <v>16.39</v>
      </c>
      <c r="X230" s="9">
        <v>1.5</v>
      </c>
      <c r="Y230" s="9">
        <v>24.88</v>
      </c>
      <c r="Z230" s="8">
        <v>4367889</v>
      </c>
      <c r="AA230" s="8">
        <v>11349577.52</v>
      </c>
    </row>
    <row r="231" spans="1:2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474</v>
      </c>
      <c r="G231" s="53" t="s">
        <v>484</v>
      </c>
      <c r="H231" s="8">
        <v>170138993</v>
      </c>
      <c r="I231" s="8">
        <v>82349901</v>
      </c>
      <c r="J231" s="8">
        <v>87789092</v>
      </c>
      <c r="K231" s="8">
        <v>34979472.1</v>
      </c>
      <c r="L231" s="8">
        <v>6164364.72</v>
      </c>
      <c r="M231" s="8">
        <v>28815107.38</v>
      </c>
      <c r="N231" s="9">
        <v>20.55</v>
      </c>
      <c r="O231" s="9">
        <v>7.48</v>
      </c>
      <c r="P231" s="9">
        <v>32.82</v>
      </c>
      <c r="Q231" s="8">
        <v>187874255</v>
      </c>
      <c r="R231" s="8">
        <v>100124311</v>
      </c>
      <c r="S231" s="8">
        <v>87749944</v>
      </c>
      <c r="T231" s="8">
        <v>33903192.13</v>
      </c>
      <c r="U231" s="8">
        <v>8743841.58</v>
      </c>
      <c r="V231" s="8">
        <v>25159350.55</v>
      </c>
      <c r="W231" s="9">
        <v>18.04</v>
      </c>
      <c r="X231" s="9">
        <v>8.73</v>
      </c>
      <c r="Y231" s="9">
        <v>28.67</v>
      </c>
      <c r="Z231" s="8">
        <v>39148</v>
      </c>
      <c r="AA231" s="8">
        <v>3655756.83</v>
      </c>
    </row>
    <row r="232" spans="1:2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474</v>
      </c>
      <c r="G232" s="53" t="s">
        <v>485</v>
      </c>
      <c r="H232" s="8">
        <v>234320015.28</v>
      </c>
      <c r="I232" s="8">
        <v>53974830.21</v>
      </c>
      <c r="J232" s="8">
        <v>180345185.07</v>
      </c>
      <c r="K232" s="8">
        <v>62336958.51</v>
      </c>
      <c r="L232" s="8">
        <v>3025191</v>
      </c>
      <c r="M232" s="8">
        <v>59311767.51</v>
      </c>
      <c r="N232" s="9">
        <v>26.6</v>
      </c>
      <c r="O232" s="9">
        <v>5.6</v>
      </c>
      <c r="P232" s="9">
        <v>32.88</v>
      </c>
      <c r="Q232" s="8">
        <v>259711489.96</v>
      </c>
      <c r="R232" s="8">
        <v>86736491.31</v>
      </c>
      <c r="S232" s="8">
        <v>172974998.65</v>
      </c>
      <c r="T232" s="8">
        <v>42371384.59</v>
      </c>
      <c r="U232" s="8">
        <v>2710858.02</v>
      </c>
      <c r="V232" s="8">
        <v>39660526.57</v>
      </c>
      <c r="W232" s="9">
        <v>16.31</v>
      </c>
      <c r="X232" s="9">
        <v>3.12</v>
      </c>
      <c r="Y232" s="9">
        <v>22.92</v>
      </c>
      <c r="Z232" s="8">
        <v>7370186.42</v>
      </c>
      <c r="AA232" s="8">
        <v>19651240.94</v>
      </c>
    </row>
    <row r="233" spans="1:2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474</v>
      </c>
      <c r="G233" s="53" t="s">
        <v>486</v>
      </c>
      <c r="H233" s="8">
        <v>116057916.94</v>
      </c>
      <c r="I233" s="8">
        <v>39497328</v>
      </c>
      <c r="J233" s="8">
        <v>76560588.94</v>
      </c>
      <c r="K233" s="8">
        <v>27826926.03</v>
      </c>
      <c r="L233" s="8">
        <v>3213761.07</v>
      </c>
      <c r="M233" s="8">
        <v>24613164.96</v>
      </c>
      <c r="N233" s="9">
        <v>23.97</v>
      </c>
      <c r="O233" s="9">
        <v>8.13</v>
      </c>
      <c r="P233" s="9">
        <v>32.14</v>
      </c>
      <c r="Q233" s="8">
        <v>137983366.95</v>
      </c>
      <c r="R233" s="8">
        <v>59666220</v>
      </c>
      <c r="S233" s="8">
        <v>78317146.95</v>
      </c>
      <c r="T233" s="8">
        <v>20877458.06</v>
      </c>
      <c r="U233" s="8">
        <v>2622689.97</v>
      </c>
      <c r="V233" s="8">
        <v>18254768.09</v>
      </c>
      <c r="W233" s="9">
        <v>15.13</v>
      </c>
      <c r="X233" s="9">
        <v>4.39</v>
      </c>
      <c r="Y233" s="9">
        <v>23.3</v>
      </c>
      <c r="Z233" s="8">
        <v>-1756558.01</v>
      </c>
      <c r="AA233" s="8">
        <v>6358396.87</v>
      </c>
    </row>
    <row r="234" spans="1:2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474</v>
      </c>
      <c r="G234" s="53" t="s">
        <v>487</v>
      </c>
      <c r="H234" s="8">
        <v>115258400.93</v>
      </c>
      <c r="I234" s="8">
        <v>62511341.2</v>
      </c>
      <c r="J234" s="8">
        <v>52747059.73</v>
      </c>
      <c r="K234" s="8">
        <v>16505726.93</v>
      </c>
      <c r="L234" s="8">
        <v>2764.23</v>
      </c>
      <c r="M234" s="8">
        <v>16502962.7</v>
      </c>
      <c r="N234" s="9">
        <v>14.32</v>
      </c>
      <c r="O234" s="9">
        <v>0</v>
      </c>
      <c r="P234" s="9">
        <v>31.28</v>
      </c>
      <c r="Q234" s="8">
        <v>125021980.15</v>
      </c>
      <c r="R234" s="8">
        <v>71488960.06</v>
      </c>
      <c r="S234" s="8">
        <v>53533020.09</v>
      </c>
      <c r="T234" s="8">
        <v>11856580.79</v>
      </c>
      <c r="U234" s="8">
        <v>112795.3</v>
      </c>
      <c r="V234" s="8">
        <v>11743785.49</v>
      </c>
      <c r="W234" s="9">
        <v>9.48</v>
      </c>
      <c r="X234" s="9">
        <v>0.15</v>
      </c>
      <c r="Y234" s="9">
        <v>21.93</v>
      </c>
      <c r="Z234" s="8">
        <v>-785960.36</v>
      </c>
      <c r="AA234" s="8">
        <v>4759177.21</v>
      </c>
    </row>
    <row r="235" spans="1:2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474</v>
      </c>
      <c r="G235" s="53" t="s">
        <v>488</v>
      </c>
      <c r="H235" s="8">
        <v>247717558.83</v>
      </c>
      <c r="I235" s="8">
        <v>53579039.45</v>
      </c>
      <c r="J235" s="8">
        <v>194138519.38</v>
      </c>
      <c r="K235" s="8">
        <v>68423540.39</v>
      </c>
      <c r="L235" s="8">
        <v>1118.1</v>
      </c>
      <c r="M235" s="8">
        <v>68422422.29</v>
      </c>
      <c r="N235" s="9">
        <v>27.62</v>
      </c>
      <c r="O235" s="9">
        <v>0</v>
      </c>
      <c r="P235" s="9">
        <v>35.24</v>
      </c>
      <c r="Q235" s="8">
        <v>257854017.69</v>
      </c>
      <c r="R235" s="8">
        <v>67299085.89</v>
      </c>
      <c r="S235" s="8">
        <v>190554931.8</v>
      </c>
      <c r="T235" s="8">
        <v>49723049.87</v>
      </c>
      <c r="U235" s="8">
        <v>34596.97</v>
      </c>
      <c r="V235" s="8">
        <v>49688452.9</v>
      </c>
      <c r="W235" s="9">
        <v>19.28</v>
      </c>
      <c r="X235" s="9">
        <v>0.05</v>
      </c>
      <c r="Y235" s="9">
        <v>26.07</v>
      </c>
      <c r="Z235" s="8">
        <v>3583587.58</v>
      </c>
      <c r="AA235" s="8">
        <v>18733969.39</v>
      </c>
    </row>
    <row r="236" spans="1:2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474</v>
      </c>
      <c r="G236" s="53" t="s">
        <v>489</v>
      </c>
      <c r="H236" s="8">
        <v>147347263.46</v>
      </c>
      <c r="I236" s="8">
        <v>51127454.51</v>
      </c>
      <c r="J236" s="8">
        <v>96219808.95</v>
      </c>
      <c r="K236" s="8">
        <v>32983316.38</v>
      </c>
      <c r="L236" s="8">
        <v>2632532.66</v>
      </c>
      <c r="M236" s="8">
        <v>30350783.72</v>
      </c>
      <c r="N236" s="9">
        <v>22.38</v>
      </c>
      <c r="O236" s="9">
        <v>5.14</v>
      </c>
      <c r="P236" s="9">
        <v>31.54</v>
      </c>
      <c r="Q236" s="8">
        <v>181702963.46</v>
      </c>
      <c r="R236" s="8">
        <v>82291307.33</v>
      </c>
      <c r="S236" s="8">
        <v>99411656.13</v>
      </c>
      <c r="T236" s="8">
        <v>40281218.51</v>
      </c>
      <c r="U236" s="8">
        <v>18534941.87</v>
      </c>
      <c r="V236" s="8">
        <v>21746276.64</v>
      </c>
      <c r="W236" s="9">
        <v>22.16</v>
      </c>
      <c r="X236" s="9">
        <v>22.52</v>
      </c>
      <c r="Y236" s="9">
        <v>21.87</v>
      </c>
      <c r="Z236" s="8">
        <v>-3191847.18</v>
      </c>
      <c r="AA236" s="8">
        <v>8604507.08</v>
      </c>
    </row>
    <row r="237" spans="1:2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474</v>
      </c>
      <c r="G237" s="53" t="s">
        <v>490</v>
      </c>
      <c r="H237" s="8">
        <v>124733186.89</v>
      </c>
      <c r="I237" s="8">
        <v>37811453.43</v>
      </c>
      <c r="J237" s="8">
        <v>86921733.46</v>
      </c>
      <c r="K237" s="8">
        <v>30712613.03</v>
      </c>
      <c r="L237" s="8">
        <v>1632225.86</v>
      </c>
      <c r="M237" s="8">
        <v>29080387.17</v>
      </c>
      <c r="N237" s="9">
        <v>24.62</v>
      </c>
      <c r="O237" s="9">
        <v>4.31</v>
      </c>
      <c r="P237" s="9">
        <v>33.45</v>
      </c>
      <c r="Q237" s="8">
        <v>132880249.59</v>
      </c>
      <c r="R237" s="8">
        <v>44745852.32</v>
      </c>
      <c r="S237" s="8">
        <v>88134397.27</v>
      </c>
      <c r="T237" s="8">
        <v>24571916.42</v>
      </c>
      <c r="U237" s="8">
        <v>1881658.23</v>
      </c>
      <c r="V237" s="8">
        <v>22690258.19</v>
      </c>
      <c r="W237" s="9">
        <v>18.49</v>
      </c>
      <c r="X237" s="9">
        <v>4.2</v>
      </c>
      <c r="Y237" s="9">
        <v>25.74</v>
      </c>
      <c r="Z237" s="8">
        <v>-1212663.81</v>
      </c>
      <c r="AA237" s="8">
        <v>6390128.98</v>
      </c>
    </row>
    <row r="238" spans="1:2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474</v>
      </c>
      <c r="G238" s="53" t="s">
        <v>491</v>
      </c>
      <c r="H238" s="8">
        <v>146350046.38</v>
      </c>
      <c r="I238" s="8">
        <v>30328084.09</v>
      </c>
      <c r="J238" s="8">
        <v>116021962.29</v>
      </c>
      <c r="K238" s="8">
        <v>36971969.93</v>
      </c>
      <c r="L238" s="8">
        <v>1235</v>
      </c>
      <c r="M238" s="8">
        <v>36970734.93</v>
      </c>
      <c r="N238" s="9">
        <v>25.26</v>
      </c>
      <c r="O238" s="9">
        <v>0</v>
      </c>
      <c r="P238" s="9">
        <v>31.86</v>
      </c>
      <c r="Q238" s="8">
        <v>165149486.22</v>
      </c>
      <c r="R238" s="8">
        <v>46617576.14</v>
      </c>
      <c r="S238" s="8">
        <v>118531910.08</v>
      </c>
      <c r="T238" s="8">
        <v>30467341.77</v>
      </c>
      <c r="U238" s="8">
        <v>994772.73</v>
      </c>
      <c r="V238" s="8">
        <v>29472569.04</v>
      </c>
      <c r="W238" s="9">
        <v>18.44</v>
      </c>
      <c r="X238" s="9">
        <v>2.13</v>
      </c>
      <c r="Y238" s="9">
        <v>24.86</v>
      </c>
      <c r="Z238" s="8">
        <v>-2509947.79</v>
      </c>
      <c r="AA238" s="8">
        <v>7498165.89</v>
      </c>
    </row>
    <row r="239" spans="1:2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474</v>
      </c>
      <c r="G239" s="53" t="s">
        <v>492</v>
      </c>
      <c r="H239" s="8">
        <v>212331157.29</v>
      </c>
      <c r="I239" s="8">
        <v>83539148.26</v>
      </c>
      <c r="J239" s="8">
        <v>128792009.03</v>
      </c>
      <c r="K239" s="8">
        <v>48379120.67</v>
      </c>
      <c r="L239" s="8">
        <v>8207957.98</v>
      </c>
      <c r="M239" s="8">
        <v>40171162.69</v>
      </c>
      <c r="N239" s="9">
        <v>22.78</v>
      </c>
      <c r="O239" s="9">
        <v>9.82</v>
      </c>
      <c r="P239" s="9">
        <v>31.19</v>
      </c>
      <c r="Q239" s="8">
        <v>213223682.01</v>
      </c>
      <c r="R239" s="8">
        <v>93339208.31</v>
      </c>
      <c r="S239" s="8">
        <v>119884473.7</v>
      </c>
      <c r="T239" s="8">
        <v>39256414.23</v>
      </c>
      <c r="U239" s="8">
        <v>8373478.78</v>
      </c>
      <c r="V239" s="8">
        <v>30882935.45</v>
      </c>
      <c r="W239" s="9">
        <v>18.41</v>
      </c>
      <c r="X239" s="9">
        <v>8.97</v>
      </c>
      <c r="Y239" s="9">
        <v>25.76</v>
      </c>
      <c r="Z239" s="8">
        <v>8907535.33</v>
      </c>
      <c r="AA239" s="8">
        <v>9288227.24</v>
      </c>
    </row>
    <row r="240" spans="1:2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474</v>
      </c>
      <c r="G240" s="53" t="s">
        <v>493</v>
      </c>
      <c r="H240" s="8">
        <v>125956472.88</v>
      </c>
      <c r="I240" s="8">
        <v>30241020.74</v>
      </c>
      <c r="J240" s="8">
        <v>95715452.14</v>
      </c>
      <c r="K240" s="8">
        <v>32260923.64</v>
      </c>
      <c r="L240" s="8">
        <v>1628150</v>
      </c>
      <c r="M240" s="8">
        <v>30632773.64</v>
      </c>
      <c r="N240" s="9">
        <v>25.61</v>
      </c>
      <c r="O240" s="9">
        <v>5.38</v>
      </c>
      <c r="P240" s="9">
        <v>32</v>
      </c>
      <c r="Q240" s="8">
        <v>134360696.25</v>
      </c>
      <c r="R240" s="8">
        <v>37201360.41</v>
      </c>
      <c r="S240" s="8">
        <v>97159335.84</v>
      </c>
      <c r="T240" s="8">
        <v>26602439.93</v>
      </c>
      <c r="U240" s="8">
        <v>2381909.48</v>
      </c>
      <c r="V240" s="8">
        <v>24220530.45</v>
      </c>
      <c r="W240" s="9">
        <v>19.79</v>
      </c>
      <c r="X240" s="9">
        <v>6.4</v>
      </c>
      <c r="Y240" s="9">
        <v>24.92</v>
      </c>
      <c r="Z240" s="8">
        <v>-1443883.7</v>
      </c>
      <c r="AA240" s="8">
        <v>6412243.19</v>
      </c>
    </row>
    <row r="241" spans="1:2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474</v>
      </c>
      <c r="G241" s="53" t="s">
        <v>494</v>
      </c>
      <c r="H241" s="8">
        <v>154821546.75</v>
      </c>
      <c r="I241" s="8">
        <v>41752140.13</v>
      </c>
      <c r="J241" s="8">
        <v>113069406.62</v>
      </c>
      <c r="K241" s="8">
        <v>29790468.8</v>
      </c>
      <c r="L241" s="8">
        <v>0</v>
      </c>
      <c r="M241" s="8">
        <v>29790468.8</v>
      </c>
      <c r="N241" s="9">
        <v>19.24</v>
      </c>
      <c r="O241" s="9">
        <v>0</v>
      </c>
      <c r="P241" s="9">
        <v>26.34</v>
      </c>
      <c r="Q241" s="8">
        <v>157569184.81</v>
      </c>
      <c r="R241" s="8">
        <v>56678304.46</v>
      </c>
      <c r="S241" s="8">
        <v>100890880.35</v>
      </c>
      <c r="T241" s="8">
        <v>25267764.45</v>
      </c>
      <c r="U241" s="8">
        <v>869371.78</v>
      </c>
      <c r="V241" s="8">
        <v>24398392.67</v>
      </c>
      <c r="W241" s="9">
        <v>16.03</v>
      </c>
      <c r="X241" s="9">
        <v>1.53</v>
      </c>
      <c r="Y241" s="9">
        <v>24.18</v>
      </c>
      <c r="Z241" s="8">
        <v>12178526.27</v>
      </c>
      <c r="AA241" s="8">
        <v>5392076.13</v>
      </c>
    </row>
    <row r="242" spans="1:2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495</v>
      </c>
      <c r="G242" s="53" t="s">
        <v>496</v>
      </c>
      <c r="H242" s="8">
        <v>1916998979.69</v>
      </c>
      <c r="I242" s="8">
        <v>342280397.95</v>
      </c>
      <c r="J242" s="8">
        <v>1574718581.74</v>
      </c>
      <c r="K242" s="8">
        <v>440156807.59</v>
      </c>
      <c r="L242" s="8">
        <v>29574363.33</v>
      </c>
      <c r="M242" s="8">
        <v>410582444.26</v>
      </c>
      <c r="N242" s="9">
        <v>22.96</v>
      </c>
      <c r="O242" s="9">
        <v>8.64</v>
      </c>
      <c r="P242" s="9">
        <v>26.07</v>
      </c>
      <c r="Q242" s="8">
        <v>1943424401.3</v>
      </c>
      <c r="R242" s="8">
        <v>705185199.34</v>
      </c>
      <c r="S242" s="8">
        <v>1238239201.96</v>
      </c>
      <c r="T242" s="8">
        <v>294231309.59</v>
      </c>
      <c r="U242" s="8">
        <v>65782345.54</v>
      </c>
      <c r="V242" s="8">
        <v>228448964.05</v>
      </c>
      <c r="W242" s="9">
        <v>15.13</v>
      </c>
      <c r="X242" s="9">
        <v>9.32</v>
      </c>
      <c r="Y242" s="9">
        <v>18.44</v>
      </c>
      <c r="Z242" s="8">
        <v>336479379.78</v>
      </c>
      <c r="AA242" s="8">
        <v>182133480.21</v>
      </c>
    </row>
    <row r="243" spans="1:27" ht="12.75">
      <c r="A243" s="34">
        <v>6</v>
      </c>
      <c r="B243" s="34">
        <v>8</v>
      </c>
      <c r="C243" s="34">
        <v>1</v>
      </c>
      <c r="D243" s="35" t="s">
        <v>497</v>
      </c>
      <c r="E243" s="36">
        <v>271</v>
      </c>
      <c r="F243" s="7" t="s">
        <v>497</v>
      </c>
      <c r="G243" s="53" t="s">
        <v>498</v>
      </c>
      <c r="H243" s="8">
        <v>590252</v>
      </c>
      <c r="I243" s="8">
        <v>0</v>
      </c>
      <c r="J243" s="8">
        <v>590252</v>
      </c>
      <c r="K243" s="8">
        <v>360863.34</v>
      </c>
      <c r="L243" s="8">
        <v>0</v>
      </c>
      <c r="M243" s="8">
        <v>360863.34</v>
      </c>
      <c r="N243" s="9">
        <v>61.13</v>
      </c>
      <c r="O243" s="9"/>
      <c r="P243" s="9">
        <v>61.13</v>
      </c>
      <c r="Q243" s="8">
        <v>590252</v>
      </c>
      <c r="R243" s="8">
        <v>0</v>
      </c>
      <c r="S243" s="8">
        <v>590252</v>
      </c>
      <c r="T243" s="8">
        <v>126865.77</v>
      </c>
      <c r="U243" s="8">
        <v>0</v>
      </c>
      <c r="V243" s="8">
        <v>126865.77</v>
      </c>
      <c r="W243" s="9">
        <v>21.49</v>
      </c>
      <c r="X243" s="9"/>
      <c r="Y243" s="9">
        <v>21.49</v>
      </c>
      <c r="Z243" s="8">
        <v>0</v>
      </c>
      <c r="AA243" s="8">
        <v>233997.57</v>
      </c>
    </row>
    <row r="244" spans="1:27" ht="24">
      <c r="A244" s="34">
        <v>6</v>
      </c>
      <c r="B244" s="34">
        <v>19</v>
      </c>
      <c r="C244" s="34">
        <v>1</v>
      </c>
      <c r="D244" s="35" t="s">
        <v>497</v>
      </c>
      <c r="E244" s="36">
        <v>270</v>
      </c>
      <c r="F244" s="7" t="s">
        <v>497</v>
      </c>
      <c r="G244" s="53" t="s">
        <v>499</v>
      </c>
      <c r="H244" s="8">
        <v>14287525.33</v>
      </c>
      <c r="I244" s="8">
        <v>8950015.77</v>
      </c>
      <c r="J244" s="8">
        <v>5337509.56</v>
      </c>
      <c r="K244" s="8">
        <v>3831735.53</v>
      </c>
      <c r="L244" s="8">
        <v>2215000</v>
      </c>
      <c r="M244" s="8">
        <v>1616735.53</v>
      </c>
      <c r="N244" s="9">
        <v>26.81</v>
      </c>
      <c r="O244" s="9">
        <v>24.74</v>
      </c>
      <c r="P244" s="9">
        <v>30.29</v>
      </c>
      <c r="Q244" s="8">
        <v>14895752.76</v>
      </c>
      <c r="R244" s="8">
        <v>9230015.76</v>
      </c>
      <c r="S244" s="8">
        <v>5665737</v>
      </c>
      <c r="T244" s="8">
        <v>3195996.17</v>
      </c>
      <c r="U244" s="8">
        <v>2215000</v>
      </c>
      <c r="V244" s="8">
        <v>980996.17</v>
      </c>
      <c r="W244" s="9">
        <v>21.45</v>
      </c>
      <c r="X244" s="9">
        <v>23.99</v>
      </c>
      <c r="Y244" s="9">
        <v>17.31</v>
      </c>
      <c r="Z244" s="8">
        <v>-328227.44</v>
      </c>
      <c r="AA244" s="8">
        <v>635739.36</v>
      </c>
    </row>
    <row r="245" spans="1:27" ht="12.75">
      <c r="A245" s="34">
        <v>6</v>
      </c>
      <c r="B245" s="34">
        <v>7</v>
      </c>
      <c r="C245" s="34">
        <v>1</v>
      </c>
      <c r="D245" s="35" t="s">
        <v>497</v>
      </c>
      <c r="E245" s="36">
        <v>187</v>
      </c>
      <c r="F245" s="7" t="s">
        <v>497</v>
      </c>
      <c r="G245" s="53" t="s">
        <v>500</v>
      </c>
      <c r="H245" s="8">
        <v>143094</v>
      </c>
      <c r="I245" s="8">
        <v>0</v>
      </c>
      <c r="J245" s="8">
        <v>143094</v>
      </c>
      <c r="K245" s="8">
        <v>52565.51</v>
      </c>
      <c r="L245" s="8">
        <v>0</v>
      </c>
      <c r="M245" s="8">
        <v>52565.51</v>
      </c>
      <c r="N245" s="9">
        <v>36.73</v>
      </c>
      <c r="O245" s="9"/>
      <c r="P245" s="9">
        <v>36.73</v>
      </c>
      <c r="Q245" s="8">
        <v>321000</v>
      </c>
      <c r="R245" s="8">
        <v>0</v>
      </c>
      <c r="S245" s="8">
        <v>321000</v>
      </c>
      <c r="T245" s="8">
        <v>65143.75</v>
      </c>
      <c r="U245" s="8">
        <v>0</v>
      </c>
      <c r="V245" s="8">
        <v>65143.75</v>
      </c>
      <c r="W245" s="9">
        <v>20.29</v>
      </c>
      <c r="X245" s="9"/>
      <c r="Y245" s="9">
        <v>20.29</v>
      </c>
      <c r="Z245" s="8">
        <v>-177906</v>
      </c>
      <c r="AA245" s="8">
        <v>-12578.24</v>
      </c>
    </row>
    <row r="246" spans="1:27" ht="12.75">
      <c r="A246" s="34">
        <v>6</v>
      </c>
      <c r="B246" s="34">
        <v>1</v>
      </c>
      <c r="C246" s="34">
        <v>1</v>
      </c>
      <c r="D246" s="35" t="s">
        <v>497</v>
      </c>
      <c r="E246" s="36">
        <v>188</v>
      </c>
      <c r="F246" s="7" t="s">
        <v>497</v>
      </c>
      <c r="G246" s="53" t="s">
        <v>500</v>
      </c>
      <c r="H246" s="8">
        <v>2830760</v>
      </c>
      <c r="I246" s="8">
        <v>0</v>
      </c>
      <c r="J246" s="8">
        <v>2830760</v>
      </c>
      <c r="K246" s="8">
        <v>726667.01</v>
      </c>
      <c r="L246" s="8">
        <v>0</v>
      </c>
      <c r="M246" s="8">
        <v>726667.01</v>
      </c>
      <c r="N246" s="9">
        <v>25.67</v>
      </c>
      <c r="O246" s="9"/>
      <c r="P246" s="9">
        <v>25.67</v>
      </c>
      <c r="Q246" s="8">
        <v>2830760</v>
      </c>
      <c r="R246" s="8">
        <v>0</v>
      </c>
      <c r="S246" s="8">
        <v>2830760</v>
      </c>
      <c r="T246" s="8">
        <v>499495.89</v>
      </c>
      <c r="U246" s="8">
        <v>0</v>
      </c>
      <c r="V246" s="8">
        <v>499495.89</v>
      </c>
      <c r="W246" s="9">
        <v>17.64</v>
      </c>
      <c r="X246" s="9"/>
      <c r="Y246" s="9">
        <v>17.64</v>
      </c>
      <c r="Z246" s="8">
        <v>0</v>
      </c>
      <c r="AA246" s="8">
        <v>227171.12</v>
      </c>
    </row>
    <row r="247" spans="1:27" ht="12.75">
      <c r="A247" s="34">
        <v>6</v>
      </c>
      <c r="B247" s="34">
        <v>13</v>
      </c>
      <c r="C247" s="34">
        <v>4</v>
      </c>
      <c r="D247" s="35" t="s">
        <v>497</v>
      </c>
      <c r="E247" s="36">
        <v>186</v>
      </c>
      <c r="F247" s="7" t="s">
        <v>497</v>
      </c>
      <c r="G247" s="53" t="s">
        <v>501</v>
      </c>
      <c r="H247" s="8">
        <v>14400</v>
      </c>
      <c r="I247" s="8">
        <v>0</v>
      </c>
      <c r="J247" s="8">
        <v>14400</v>
      </c>
      <c r="K247" s="8">
        <v>873380.17</v>
      </c>
      <c r="L247" s="8">
        <v>871000</v>
      </c>
      <c r="M247" s="8">
        <v>2380.17</v>
      </c>
      <c r="N247" s="9">
        <v>6065.14</v>
      </c>
      <c r="O247" s="9"/>
      <c r="P247" s="9">
        <v>16.52</v>
      </c>
      <c r="Q247" s="8">
        <v>14400</v>
      </c>
      <c r="R247" s="8">
        <v>0</v>
      </c>
      <c r="S247" s="8">
        <v>14400</v>
      </c>
      <c r="T247" s="8">
        <v>5714.91</v>
      </c>
      <c r="U247" s="8">
        <v>0</v>
      </c>
      <c r="V247" s="8">
        <v>5714.91</v>
      </c>
      <c r="W247" s="9">
        <v>39.68</v>
      </c>
      <c r="X247" s="9"/>
      <c r="Y247" s="9">
        <v>39.68</v>
      </c>
      <c r="Z247" s="8">
        <v>0</v>
      </c>
      <c r="AA247" s="8">
        <v>-3334.74</v>
      </c>
    </row>
    <row r="248" spans="1:27" ht="24">
      <c r="A248" s="34">
        <v>6</v>
      </c>
      <c r="B248" s="34">
        <v>7</v>
      </c>
      <c r="C248" s="34">
        <v>1</v>
      </c>
      <c r="D248" s="35" t="s">
        <v>497</v>
      </c>
      <c r="E248" s="36">
        <v>31</v>
      </c>
      <c r="F248" s="7" t="s">
        <v>497</v>
      </c>
      <c r="G248" s="53" t="s">
        <v>502</v>
      </c>
      <c r="H248" s="8">
        <v>7905831</v>
      </c>
      <c r="I248" s="8">
        <v>0</v>
      </c>
      <c r="J248" s="8">
        <v>7905831</v>
      </c>
      <c r="K248" s="8">
        <v>1572240.93</v>
      </c>
      <c r="L248" s="8">
        <v>0</v>
      </c>
      <c r="M248" s="8">
        <v>1572240.93</v>
      </c>
      <c r="N248" s="9">
        <v>19.88</v>
      </c>
      <c r="O248" s="9"/>
      <c r="P248" s="9">
        <v>19.88</v>
      </c>
      <c r="Q248" s="8">
        <v>7905831</v>
      </c>
      <c r="R248" s="8">
        <v>0</v>
      </c>
      <c r="S248" s="8">
        <v>7905831</v>
      </c>
      <c r="T248" s="8">
        <v>1312699.25</v>
      </c>
      <c r="U248" s="8">
        <v>0</v>
      </c>
      <c r="V248" s="8">
        <v>1312699.25</v>
      </c>
      <c r="W248" s="9">
        <v>16.6</v>
      </c>
      <c r="X248" s="9"/>
      <c r="Y248" s="9">
        <v>16.6</v>
      </c>
      <c r="Z248" s="8">
        <v>0</v>
      </c>
      <c r="AA248" s="8">
        <v>259541.68</v>
      </c>
    </row>
    <row r="249" spans="1:27" ht="12.75">
      <c r="A249" s="34">
        <v>6</v>
      </c>
      <c r="B249" s="34">
        <v>18</v>
      </c>
      <c r="C249" s="34">
        <v>1</v>
      </c>
      <c r="D249" s="35" t="s">
        <v>497</v>
      </c>
      <c r="E249" s="36">
        <v>39</v>
      </c>
      <c r="F249" s="7" t="s">
        <v>497</v>
      </c>
      <c r="G249" s="53" t="s">
        <v>503</v>
      </c>
      <c r="H249" s="8">
        <v>713949</v>
      </c>
      <c r="I249" s="8">
        <v>319800</v>
      </c>
      <c r="J249" s="8">
        <v>394149</v>
      </c>
      <c r="K249" s="8">
        <v>5615</v>
      </c>
      <c r="L249" s="8">
        <v>0</v>
      </c>
      <c r="M249" s="8">
        <v>5615</v>
      </c>
      <c r="N249" s="9">
        <v>0.78</v>
      </c>
      <c r="O249" s="9">
        <v>0</v>
      </c>
      <c r="P249" s="9">
        <v>1.42</v>
      </c>
      <c r="Q249" s="8">
        <v>713949</v>
      </c>
      <c r="R249" s="8">
        <v>319800</v>
      </c>
      <c r="S249" s="8">
        <v>394149</v>
      </c>
      <c r="T249" s="8">
        <v>73050.82</v>
      </c>
      <c r="U249" s="8">
        <v>0</v>
      </c>
      <c r="V249" s="8">
        <v>73050.82</v>
      </c>
      <c r="W249" s="9">
        <v>10.23</v>
      </c>
      <c r="X249" s="9">
        <v>0</v>
      </c>
      <c r="Y249" s="9">
        <v>18.53</v>
      </c>
      <c r="Z249" s="8">
        <v>0</v>
      </c>
      <c r="AA249" s="8">
        <v>-67435.82</v>
      </c>
    </row>
    <row r="250" spans="1:27" ht="24">
      <c r="A250" s="34">
        <v>6</v>
      </c>
      <c r="B250" s="34">
        <v>15</v>
      </c>
      <c r="C250" s="34">
        <v>0</v>
      </c>
      <c r="D250" s="35" t="s">
        <v>497</v>
      </c>
      <c r="E250" s="36">
        <v>220</v>
      </c>
      <c r="F250" s="7" t="s">
        <v>497</v>
      </c>
      <c r="G250" s="53" t="s">
        <v>506</v>
      </c>
      <c r="H250" s="8">
        <v>110000</v>
      </c>
      <c r="I250" s="8">
        <v>20000</v>
      </c>
      <c r="J250" s="8">
        <v>90000</v>
      </c>
      <c r="K250" s="8">
        <v>112494.13</v>
      </c>
      <c r="L250" s="8">
        <v>25500</v>
      </c>
      <c r="M250" s="8">
        <v>86994.13</v>
      </c>
      <c r="N250" s="9">
        <v>102.26</v>
      </c>
      <c r="O250" s="9">
        <v>127.5</v>
      </c>
      <c r="P250" s="9">
        <v>96.66</v>
      </c>
      <c r="Q250" s="8">
        <v>222616.87</v>
      </c>
      <c r="R250" s="8">
        <v>0</v>
      </c>
      <c r="S250" s="8">
        <v>222616.87</v>
      </c>
      <c r="T250" s="8">
        <v>29527.34</v>
      </c>
      <c r="U250" s="8">
        <v>0</v>
      </c>
      <c r="V250" s="8">
        <v>29527.34</v>
      </c>
      <c r="W250" s="9">
        <v>13.26</v>
      </c>
      <c r="X250" s="9"/>
      <c r="Y250" s="9">
        <v>13.26</v>
      </c>
      <c r="Z250" s="8">
        <v>-132616.87</v>
      </c>
      <c r="AA250" s="8">
        <v>57466.79</v>
      </c>
    </row>
    <row r="251" spans="1:27" ht="12.75">
      <c r="A251" s="34">
        <v>6</v>
      </c>
      <c r="B251" s="34">
        <v>9</v>
      </c>
      <c r="C251" s="34">
        <v>1</v>
      </c>
      <c r="D251" s="35" t="s">
        <v>497</v>
      </c>
      <c r="E251" s="36">
        <v>140</v>
      </c>
      <c r="F251" s="7" t="s">
        <v>497</v>
      </c>
      <c r="G251" s="53" t="s">
        <v>504</v>
      </c>
      <c r="H251" s="8">
        <v>81030</v>
      </c>
      <c r="I251" s="8">
        <v>0</v>
      </c>
      <c r="J251" s="8">
        <v>81030</v>
      </c>
      <c r="K251" s="8">
        <v>45000</v>
      </c>
      <c r="L251" s="8">
        <v>0</v>
      </c>
      <c r="M251" s="8">
        <v>45000</v>
      </c>
      <c r="N251" s="9">
        <v>55.53</v>
      </c>
      <c r="O251" s="9"/>
      <c r="P251" s="9">
        <v>55.53</v>
      </c>
      <c r="Q251" s="8">
        <v>85030</v>
      </c>
      <c r="R251" s="8">
        <v>0</v>
      </c>
      <c r="S251" s="8">
        <v>85030</v>
      </c>
      <c r="T251" s="8">
        <v>21797.8</v>
      </c>
      <c r="U251" s="8">
        <v>0</v>
      </c>
      <c r="V251" s="8">
        <v>21797.8</v>
      </c>
      <c r="W251" s="9">
        <v>25.63</v>
      </c>
      <c r="X251" s="9"/>
      <c r="Y251" s="9">
        <v>25.63</v>
      </c>
      <c r="Z251" s="8">
        <v>-4000</v>
      </c>
      <c r="AA251" s="8">
        <v>23202.2</v>
      </c>
    </row>
    <row r="252" spans="1:27" ht="12.75">
      <c r="A252" s="34">
        <v>6</v>
      </c>
      <c r="B252" s="34">
        <v>8</v>
      </c>
      <c r="C252" s="34">
        <v>1</v>
      </c>
      <c r="D252" s="35" t="s">
        <v>497</v>
      </c>
      <c r="E252" s="36">
        <v>265</v>
      </c>
      <c r="F252" s="7" t="s">
        <v>497</v>
      </c>
      <c r="G252" s="53" t="s">
        <v>505</v>
      </c>
      <c r="H252" s="8">
        <v>44485462</v>
      </c>
      <c r="I252" s="8">
        <v>3420000</v>
      </c>
      <c r="J252" s="8">
        <v>41065462</v>
      </c>
      <c r="K252" s="8">
        <v>10818238.2</v>
      </c>
      <c r="L252" s="8">
        <v>418.2</v>
      </c>
      <c r="M252" s="8">
        <v>10817820</v>
      </c>
      <c r="N252" s="9">
        <v>24.31</v>
      </c>
      <c r="O252" s="9">
        <v>0.01</v>
      </c>
      <c r="P252" s="9">
        <v>26.34</v>
      </c>
      <c r="Q252" s="8">
        <v>50464783</v>
      </c>
      <c r="R252" s="8">
        <v>7403750</v>
      </c>
      <c r="S252" s="8">
        <v>43061033</v>
      </c>
      <c r="T252" s="8">
        <v>8952949.75</v>
      </c>
      <c r="U252" s="8">
        <v>86033</v>
      </c>
      <c r="V252" s="8">
        <v>8866916.75</v>
      </c>
      <c r="W252" s="9">
        <v>17.74</v>
      </c>
      <c r="X252" s="9">
        <v>1.16</v>
      </c>
      <c r="Y252" s="9">
        <v>20.59</v>
      </c>
      <c r="Z252" s="8">
        <v>-1995571</v>
      </c>
      <c r="AA252" s="8">
        <v>1950903.25</v>
      </c>
    </row>
  </sheetData>
  <sheetProtection/>
  <mergeCells count="33"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  <mergeCell ref="O5:P5"/>
    <mergeCell ref="Q5:Q6"/>
    <mergeCell ref="Z7:AA7"/>
    <mergeCell ref="R5:S5"/>
    <mergeCell ref="T5:T6"/>
    <mergeCell ref="U5:V5"/>
    <mergeCell ref="W5:W6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A4:A7"/>
    <mergeCell ref="B4:B7"/>
    <mergeCell ref="C4:C7"/>
    <mergeCell ref="D4:D7"/>
    <mergeCell ref="E4:E7"/>
    <mergeCell ref="F4:G7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N252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G250" sqref="G250"/>
    </sheetView>
  </sheetViews>
  <sheetFormatPr defaultColWidth="9.140625" defaultRowHeight="12.75"/>
  <cols>
    <col min="1" max="6" width="4.7109375" style="0" customWidth="1"/>
    <col min="7" max="7" width="40.8515625" style="0" customWidth="1"/>
    <col min="8" max="15" width="15.8515625" style="0" customWidth="1"/>
    <col min="16" max="22" width="8.140625" style="0" customWidth="1"/>
    <col min="23" max="31" width="15.8515625" style="0" customWidth="1"/>
    <col min="32" max="39" width="8.140625" style="0" customWidth="1"/>
  </cols>
  <sheetData>
    <row r="1" spans="1:4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99"/>
      <c r="Y1" s="99"/>
      <c r="Z1" s="99"/>
      <c r="AA1" s="99"/>
      <c r="AB1" s="99"/>
      <c r="AC1" s="99"/>
      <c r="AD1" s="99"/>
      <c r="AE1" s="99"/>
      <c r="AF1" s="3"/>
      <c r="AG1" s="3"/>
      <c r="AH1" s="3"/>
      <c r="AI1" s="3"/>
      <c r="AJ1" s="3"/>
      <c r="AK1" s="3"/>
      <c r="AL1" s="3"/>
      <c r="AM1" s="3"/>
      <c r="AN1" s="99"/>
    </row>
    <row r="2" spans="1:40" ht="18">
      <c r="A2" s="2" t="str">
        <f>'Spis tabel'!B5</f>
        <v>Tabela 3. Przychody budżetów jst wg stanu na koniec 1 kwartału 2024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/>
      <c r="Z3" s="1"/>
      <c r="AA3" s="1"/>
      <c r="AB3" s="1"/>
      <c r="AC3" s="1"/>
      <c r="AD3" s="1"/>
      <c r="AE3" s="1"/>
      <c r="AF3" s="4"/>
      <c r="AG3" s="4"/>
      <c r="AH3" s="4"/>
      <c r="AI3" s="4"/>
      <c r="AJ3" s="4"/>
      <c r="AK3" s="4"/>
      <c r="AL3" s="4"/>
      <c r="AM3" s="4"/>
      <c r="AN3" s="1"/>
    </row>
    <row r="4" spans="1:40" ht="12.75">
      <c r="A4" s="129" t="s">
        <v>0</v>
      </c>
      <c r="B4" s="129" t="s">
        <v>1</v>
      </c>
      <c r="C4" s="129" t="s">
        <v>2</v>
      </c>
      <c r="D4" s="129" t="s">
        <v>3</v>
      </c>
      <c r="E4" s="129" t="s">
        <v>53</v>
      </c>
      <c r="F4" s="129" t="s">
        <v>56</v>
      </c>
      <c r="G4" s="129"/>
      <c r="H4" s="130" t="s">
        <v>167</v>
      </c>
      <c r="I4" s="130"/>
      <c r="J4" s="130"/>
      <c r="K4" s="130"/>
      <c r="L4" s="130"/>
      <c r="M4" s="130"/>
      <c r="N4" s="130"/>
      <c r="O4" s="130"/>
      <c r="P4" s="130" t="s">
        <v>23</v>
      </c>
      <c r="Q4" s="130"/>
      <c r="R4" s="130"/>
      <c r="S4" s="130"/>
      <c r="T4" s="130"/>
      <c r="U4" s="130"/>
      <c r="V4" s="130"/>
      <c r="W4" s="130" t="s">
        <v>168</v>
      </c>
      <c r="X4" s="130"/>
      <c r="Y4" s="130"/>
      <c r="Z4" s="130"/>
      <c r="AA4" s="130"/>
      <c r="AB4" s="130"/>
      <c r="AC4" s="130"/>
      <c r="AD4" s="130"/>
      <c r="AE4" s="130"/>
      <c r="AF4" s="149" t="s">
        <v>23</v>
      </c>
      <c r="AG4" s="149"/>
      <c r="AH4" s="149"/>
      <c r="AI4" s="149"/>
      <c r="AJ4" s="149"/>
      <c r="AK4" s="149"/>
      <c r="AL4" s="149"/>
      <c r="AM4" s="149"/>
      <c r="AN4" s="100"/>
    </row>
    <row r="5" spans="1:40" ht="12.75">
      <c r="A5" s="129"/>
      <c r="B5" s="129"/>
      <c r="C5" s="129"/>
      <c r="D5" s="129"/>
      <c r="E5" s="129"/>
      <c r="F5" s="129"/>
      <c r="G5" s="129"/>
      <c r="H5" s="134" t="s">
        <v>24</v>
      </c>
      <c r="I5" s="130" t="s">
        <v>15</v>
      </c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4" t="s">
        <v>24</v>
      </c>
      <c r="X5" s="130" t="s">
        <v>15</v>
      </c>
      <c r="Y5" s="130"/>
      <c r="Z5" s="130"/>
      <c r="AA5" s="130"/>
      <c r="AB5" s="130"/>
      <c r="AC5" s="130"/>
      <c r="AD5" s="130"/>
      <c r="AE5" s="130"/>
      <c r="AF5" s="149"/>
      <c r="AG5" s="149"/>
      <c r="AH5" s="149"/>
      <c r="AI5" s="149"/>
      <c r="AJ5" s="149"/>
      <c r="AK5" s="149"/>
      <c r="AL5" s="149"/>
      <c r="AM5" s="149"/>
      <c r="AN5" s="100"/>
    </row>
    <row r="6" spans="1:40" ht="81" customHeight="1">
      <c r="A6" s="129"/>
      <c r="B6" s="129"/>
      <c r="C6" s="129"/>
      <c r="D6" s="129"/>
      <c r="E6" s="129"/>
      <c r="F6" s="129"/>
      <c r="G6" s="129"/>
      <c r="H6" s="134"/>
      <c r="I6" s="39" t="s">
        <v>194</v>
      </c>
      <c r="J6" s="39" t="s">
        <v>169</v>
      </c>
      <c r="K6" s="39" t="s">
        <v>245</v>
      </c>
      <c r="L6" s="39" t="s">
        <v>246</v>
      </c>
      <c r="M6" s="39" t="s">
        <v>170</v>
      </c>
      <c r="N6" s="39" t="s">
        <v>175</v>
      </c>
      <c r="O6" s="39" t="s">
        <v>258</v>
      </c>
      <c r="P6" s="98" t="s">
        <v>195</v>
      </c>
      <c r="Q6" s="98" t="s">
        <v>169</v>
      </c>
      <c r="R6" s="98" t="s">
        <v>247</v>
      </c>
      <c r="S6" s="98" t="s">
        <v>246</v>
      </c>
      <c r="T6" s="98" t="s">
        <v>170</v>
      </c>
      <c r="U6" s="98" t="s">
        <v>175</v>
      </c>
      <c r="V6" s="98" t="s">
        <v>261</v>
      </c>
      <c r="W6" s="134"/>
      <c r="X6" s="39" t="s">
        <v>194</v>
      </c>
      <c r="Y6" s="39" t="s">
        <v>169</v>
      </c>
      <c r="Z6" s="39" t="s">
        <v>245</v>
      </c>
      <c r="AA6" s="39" t="s">
        <v>246</v>
      </c>
      <c r="AB6" s="39" t="s">
        <v>170</v>
      </c>
      <c r="AC6" s="39" t="s">
        <v>175</v>
      </c>
      <c r="AD6" s="39" t="s">
        <v>259</v>
      </c>
      <c r="AE6" s="39" t="s">
        <v>258</v>
      </c>
      <c r="AF6" s="98" t="s">
        <v>195</v>
      </c>
      <c r="AG6" s="98" t="s">
        <v>169</v>
      </c>
      <c r="AH6" s="98" t="s">
        <v>247</v>
      </c>
      <c r="AI6" s="98" t="s">
        <v>246</v>
      </c>
      <c r="AJ6" s="98" t="s">
        <v>170</v>
      </c>
      <c r="AK6" s="98" t="s">
        <v>175</v>
      </c>
      <c r="AL6" s="98" t="s">
        <v>260</v>
      </c>
      <c r="AM6" s="98" t="s">
        <v>261</v>
      </c>
      <c r="AN6" s="100"/>
    </row>
    <row r="7" spans="1:40" ht="15.75">
      <c r="A7" s="94"/>
      <c r="B7" s="94"/>
      <c r="C7" s="94"/>
      <c r="D7" s="94"/>
      <c r="E7" s="94"/>
      <c r="F7" s="94"/>
      <c r="G7" s="94"/>
      <c r="H7" s="147" t="s">
        <v>10</v>
      </c>
      <c r="I7" s="147"/>
      <c r="J7" s="147"/>
      <c r="K7" s="147"/>
      <c r="L7" s="147"/>
      <c r="M7" s="147"/>
      <c r="N7" s="147"/>
      <c r="O7" s="147"/>
      <c r="P7" s="148" t="s">
        <v>11</v>
      </c>
      <c r="Q7" s="148"/>
      <c r="R7" s="148"/>
      <c r="S7" s="148"/>
      <c r="T7" s="148"/>
      <c r="U7" s="148"/>
      <c r="V7" s="148"/>
      <c r="W7" s="147" t="s">
        <v>10</v>
      </c>
      <c r="X7" s="147"/>
      <c r="Y7" s="147"/>
      <c r="Z7" s="147"/>
      <c r="AA7" s="147"/>
      <c r="AB7" s="147"/>
      <c r="AC7" s="147"/>
      <c r="AD7" s="147"/>
      <c r="AE7" s="147"/>
      <c r="AF7" s="148" t="s">
        <v>11</v>
      </c>
      <c r="AG7" s="148"/>
      <c r="AH7" s="148"/>
      <c r="AI7" s="148"/>
      <c r="AJ7" s="148"/>
      <c r="AK7" s="148"/>
      <c r="AL7" s="148"/>
      <c r="AM7" s="148"/>
      <c r="AN7" s="1"/>
    </row>
    <row r="8" spans="1:40" ht="12.75">
      <c r="A8" s="96">
        <v>1</v>
      </c>
      <c r="B8" s="96">
        <v>2</v>
      </c>
      <c r="C8" s="96">
        <v>3</v>
      </c>
      <c r="D8" s="96">
        <v>4</v>
      </c>
      <c r="E8" s="96">
        <v>5</v>
      </c>
      <c r="F8" s="146">
        <v>6</v>
      </c>
      <c r="G8" s="146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>
        <v>25</v>
      </c>
      <c r="AA8" s="38">
        <v>26</v>
      </c>
      <c r="AB8" s="38">
        <v>27</v>
      </c>
      <c r="AC8" s="38">
        <v>28</v>
      </c>
      <c r="AD8" s="38">
        <v>29</v>
      </c>
      <c r="AE8" s="38">
        <v>30</v>
      </c>
      <c r="AF8" s="38">
        <v>31</v>
      </c>
      <c r="AG8" s="38">
        <v>32</v>
      </c>
      <c r="AH8" s="38">
        <v>33</v>
      </c>
      <c r="AI8" s="38">
        <v>34</v>
      </c>
      <c r="AJ8" s="38">
        <v>35</v>
      </c>
      <c r="AK8" s="38">
        <v>36</v>
      </c>
      <c r="AL8" s="38">
        <v>37</v>
      </c>
      <c r="AM8" s="38">
        <v>38</v>
      </c>
      <c r="AN8" s="1"/>
    </row>
    <row r="9" spans="1:39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274</v>
      </c>
      <c r="G9" s="53" t="s">
        <v>275</v>
      </c>
      <c r="H9" s="8">
        <v>19032595.34</v>
      </c>
      <c r="I9" s="8">
        <v>15251000</v>
      </c>
      <c r="J9" s="8">
        <v>0</v>
      </c>
      <c r="K9" s="8">
        <v>0</v>
      </c>
      <c r="L9" s="8">
        <v>2665211.49</v>
      </c>
      <c r="M9" s="8">
        <v>0</v>
      </c>
      <c r="N9" s="8">
        <v>1116383.85</v>
      </c>
      <c r="O9" s="8">
        <v>0</v>
      </c>
      <c r="P9" s="9">
        <v>80.13</v>
      </c>
      <c r="Q9" s="9">
        <v>0</v>
      </c>
      <c r="R9" s="9">
        <v>0</v>
      </c>
      <c r="S9" s="9">
        <v>14</v>
      </c>
      <c r="T9" s="9">
        <v>0</v>
      </c>
      <c r="U9" s="9">
        <v>5.86</v>
      </c>
      <c r="V9" s="9">
        <v>0</v>
      </c>
      <c r="W9" s="8">
        <v>3781595.34</v>
      </c>
      <c r="X9" s="8">
        <v>0</v>
      </c>
      <c r="Y9" s="8">
        <v>0</v>
      </c>
      <c r="Z9" s="8">
        <v>0</v>
      </c>
      <c r="AA9" s="8">
        <v>2665211.49</v>
      </c>
      <c r="AB9" s="8">
        <v>0</v>
      </c>
      <c r="AC9" s="8">
        <v>1116383.85</v>
      </c>
      <c r="AD9" s="8">
        <v>0</v>
      </c>
      <c r="AE9" s="8">
        <v>0</v>
      </c>
      <c r="AF9" s="9">
        <v>0</v>
      </c>
      <c r="AG9" s="9">
        <v>0</v>
      </c>
      <c r="AH9" s="9">
        <v>0</v>
      </c>
      <c r="AI9" s="9">
        <v>70.47</v>
      </c>
      <c r="AJ9" s="9">
        <v>0</v>
      </c>
      <c r="AK9" s="9">
        <v>29.52</v>
      </c>
      <c r="AL9" s="9">
        <v>0</v>
      </c>
      <c r="AM9" s="9">
        <v>0</v>
      </c>
    </row>
    <row r="10" spans="1:39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274</v>
      </c>
      <c r="G10" s="53" t="s">
        <v>276</v>
      </c>
      <c r="H10" s="8">
        <v>10889426.87</v>
      </c>
      <c r="I10" s="8">
        <v>4700000</v>
      </c>
      <c r="J10" s="8">
        <v>203200</v>
      </c>
      <c r="K10" s="8">
        <v>0</v>
      </c>
      <c r="L10" s="8">
        <v>520975.87</v>
      </c>
      <c r="M10" s="8">
        <v>0</v>
      </c>
      <c r="N10" s="8">
        <v>5465251</v>
      </c>
      <c r="O10" s="8">
        <v>0</v>
      </c>
      <c r="P10" s="9">
        <v>43.16</v>
      </c>
      <c r="Q10" s="9">
        <v>1.86</v>
      </c>
      <c r="R10" s="9">
        <v>0</v>
      </c>
      <c r="S10" s="9">
        <v>4.78</v>
      </c>
      <c r="T10" s="9">
        <v>0</v>
      </c>
      <c r="U10" s="9">
        <v>50.18</v>
      </c>
      <c r="V10" s="9">
        <v>0</v>
      </c>
      <c r="W10" s="8">
        <v>7042270.43</v>
      </c>
      <c r="X10" s="8">
        <v>0</v>
      </c>
      <c r="Y10" s="8">
        <v>0</v>
      </c>
      <c r="Z10" s="8">
        <v>0</v>
      </c>
      <c r="AA10" s="8">
        <v>520975.87</v>
      </c>
      <c r="AB10" s="8">
        <v>0</v>
      </c>
      <c r="AC10" s="8">
        <v>6521294.56</v>
      </c>
      <c r="AD10" s="8">
        <v>0</v>
      </c>
      <c r="AE10" s="8">
        <v>0</v>
      </c>
      <c r="AF10" s="9">
        <v>0</v>
      </c>
      <c r="AG10" s="9">
        <v>0</v>
      </c>
      <c r="AH10" s="9">
        <v>0</v>
      </c>
      <c r="AI10" s="9">
        <v>7.39</v>
      </c>
      <c r="AJ10" s="9">
        <v>0</v>
      </c>
      <c r="AK10" s="9">
        <v>92.6</v>
      </c>
      <c r="AL10" s="9">
        <v>0</v>
      </c>
      <c r="AM10" s="9">
        <v>0</v>
      </c>
    </row>
    <row r="11" spans="1:39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274</v>
      </c>
      <c r="G11" s="53" t="s">
        <v>277</v>
      </c>
      <c r="H11" s="8">
        <v>22884523.52</v>
      </c>
      <c r="I11" s="8">
        <v>7640000</v>
      </c>
      <c r="J11" s="8">
        <v>4050000</v>
      </c>
      <c r="K11" s="8">
        <v>0</v>
      </c>
      <c r="L11" s="8">
        <v>11194523.52</v>
      </c>
      <c r="M11" s="8">
        <v>0</v>
      </c>
      <c r="N11" s="8">
        <v>0</v>
      </c>
      <c r="O11" s="8">
        <v>0</v>
      </c>
      <c r="P11" s="9">
        <v>33.38</v>
      </c>
      <c r="Q11" s="9">
        <v>17.69</v>
      </c>
      <c r="R11" s="9">
        <v>0</v>
      </c>
      <c r="S11" s="9">
        <v>48.91</v>
      </c>
      <c r="T11" s="9">
        <v>0</v>
      </c>
      <c r="U11" s="9">
        <v>0</v>
      </c>
      <c r="V11" s="9">
        <v>0</v>
      </c>
      <c r="W11" s="8">
        <v>14908297.35</v>
      </c>
      <c r="X11" s="8">
        <v>2000000</v>
      </c>
      <c r="Y11" s="8">
        <v>50000</v>
      </c>
      <c r="Z11" s="8">
        <v>0</v>
      </c>
      <c r="AA11" s="8">
        <v>11194523.52</v>
      </c>
      <c r="AB11" s="8">
        <v>0</v>
      </c>
      <c r="AC11" s="8">
        <v>0</v>
      </c>
      <c r="AD11" s="8">
        <v>1663773.83</v>
      </c>
      <c r="AE11" s="8">
        <v>0</v>
      </c>
      <c r="AF11" s="9">
        <v>13.41</v>
      </c>
      <c r="AG11" s="9">
        <v>0.33</v>
      </c>
      <c r="AH11" s="9">
        <v>0</v>
      </c>
      <c r="AI11" s="9">
        <v>75.08</v>
      </c>
      <c r="AJ11" s="9">
        <v>0</v>
      </c>
      <c r="AK11" s="9">
        <v>0</v>
      </c>
      <c r="AL11" s="9">
        <v>11.16</v>
      </c>
      <c r="AM11" s="9">
        <v>0</v>
      </c>
    </row>
    <row r="12" spans="1:39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274</v>
      </c>
      <c r="G12" s="53" t="s">
        <v>278</v>
      </c>
      <c r="H12" s="8">
        <v>27078448.68</v>
      </c>
      <c r="I12" s="8">
        <v>22343691.28</v>
      </c>
      <c r="J12" s="8">
        <v>240000</v>
      </c>
      <c r="K12" s="8">
        <v>0</v>
      </c>
      <c r="L12" s="8">
        <v>4423456.31</v>
      </c>
      <c r="M12" s="8">
        <v>0</v>
      </c>
      <c r="N12" s="8">
        <v>71301.09</v>
      </c>
      <c r="O12" s="8">
        <v>0</v>
      </c>
      <c r="P12" s="9">
        <v>82.51</v>
      </c>
      <c r="Q12" s="9">
        <v>0.88</v>
      </c>
      <c r="R12" s="9">
        <v>0</v>
      </c>
      <c r="S12" s="9">
        <v>16.33</v>
      </c>
      <c r="T12" s="9">
        <v>0</v>
      </c>
      <c r="U12" s="9">
        <v>0.26</v>
      </c>
      <c r="V12" s="9">
        <v>0</v>
      </c>
      <c r="W12" s="8">
        <v>4494757.4</v>
      </c>
      <c r="X12" s="8">
        <v>0</v>
      </c>
      <c r="Y12" s="8">
        <v>0</v>
      </c>
      <c r="Z12" s="8">
        <v>0</v>
      </c>
      <c r="AA12" s="8">
        <v>4423456.31</v>
      </c>
      <c r="AB12" s="8">
        <v>0</v>
      </c>
      <c r="AC12" s="8">
        <v>71301.09</v>
      </c>
      <c r="AD12" s="8">
        <v>0</v>
      </c>
      <c r="AE12" s="8">
        <v>0</v>
      </c>
      <c r="AF12" s="9">
        <v>0</v>
      </c>
      <c r="AG12" s="9">
        <v>0</v>
      </c>
      <c r="AH12" s="9">
        <v>0</v>
      </c>
      <c r="AI12" s="9">
        <v>98.41</v>
      </c>
      <c r="AJ12" s="9">
        <v>0</v>
      </c>
      <c r="AK12" s="9">
        <v>1.58</v>
      </c>
      <c r="AL12" s="9">
        <v>0</v>
      </c>
      <c r="AM12" s="9">
        <v>0</v>
      </c>
    </row>
    <row r="13" spans="1:39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274</v>
      </c>
      <c r="G13" s="53" t="s">
        <v>279</v>
      </c>
      <c r="H13" s="8">
        <v>6835000</v>
      </c>
      <c r="I13" s="8">
        <v>4500000</v>
      </c>
      <c r="J13" s="8">
        <v>0</v>
      </c>
      <c r="K13" s="8">
        <v>0</v>
      </c>
      <c r="L13" s="8">
        <v>0</v>
      </c>
      <c r="M13" s="8">
        <v>0</v>
      </c>
      <c r="N13" s="8">
        <v>2335000</v>
      </c>
      <c r="O13" s="8">
        <v>0</v>
      </c>
      <c r="P13" s="9">
        <v>65.83</v>
      </c>
      <c r="Q13" s="9">
        <v>0</v>
      </c>
      <c r="R13" s="9">
        <v>0</v>
      </c>
      <c r="S13" s="9">
        <v>0</v>
      </c>
      <c r="T13" s="9">
        <v>0</v>
      </c>
      <c r="U13" s="9">
        <v>34.16</v>
      </c>
      <c r="V13" s="9">
        <v>0</v>
      </c>
      <c r="W13" s="8">
        <v>4265584.47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4265584.47</v>
      </c>
      <c r="AD13" s="8">
        <v>0</v>
      </c>
      <c r="AE13" s="8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100</v>
      </c>
      <c r="AL13" s="9">
        <v>0</v>
      </c>
      <c r="AM13" s="9">
        <v>0</v>
      </c>
    </row>
    <row r="14" spans="1:39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274</v>
      </c>
      <c r="G14" s="53" t="s">
        <v>280</v>
      </c>
      <c r="H14" s="8">
        <v>8000000</v>
      </c>
      <c r="I14" s="8">
        <v>8000000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9">
        <v>100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8">
        <v>323655.08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323655.08</v>
      </c>
      <c r="AD14" s="8">
        <v>0</v>
      </c>
      <c r="AE14" s="8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100</v>
      </c>
      <c r="AL14" s="9">
        <v>0</v>
      </c>
      <c r="AM14" s="9">
        <v>0</v>
      </c>
    </row>
    <row r="15" spans="1:39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274</v>
      </c>
      <c r="G15" s="53" t="s">
        <v>281</v>
      </c>
      <c r="H15" s="8">
        <v>18003750.41</v>
      </c>
      <c r="I15" s="8">
        <v>5741452</v>
      </c>
      <c r="J15" s="8">
        <v>0</v>
      </c>
      <c r="K15" s="8">
        <v>0</v>
      </c>
      <c r="L15" s="8">
        <v>4885551.75</v>
      </c>
      <c r="M15" s="8">
        <v>0</v>
      </c>
      <c r="N15" s="8">
        <v>7376746.66</v>
      </c>
      <c r="O15" s="8">
        <v>0</v>
      </c>
      <c r="P15" s="9">
        <v>31.89</v>
      </c>
      <c r="Q15" s="9">
        <v>0</v>
      </c>
      <c r="R15" s="9">
        <v>0</v>
      </c>
      <c r="S15" s="9">
        <v>27.13</v>
      </c>
      <c r="T15" s="9">
        <v>0</v>
      </c>
      <c r="U15" s="9">
        <v>40.97</v>
      </c>
      <c r="V15" s="9">
        <v>0</v>
      </c>
      <c r="W15" s="8">
        <v>13641797.38</v>
      </c>
      <c r="X15" s="8">
        <v>0</v>
      </c>
      <c r="Y15" s="8">
        <v>0</v>
      </c>
      <c r="Z15" s="8">
        <v>0</v>
      </c>
      <c r="AA15" s="8">
        <v>4885551.75</v>
      </c>
      <c r="AB15" s="8">
        <v>0</v>
      </c>
      <c r="AC15" s="8">
        <v>8756245.63</v>
      </c>
      <c r="AD15" s="8">
        <v>0</v>
      </c>
      <c r="AE15" s="8">
        <v>0</v>
      </c>
      <c r="AF15" s="9">
        <v>0</v>
      </c>
      <c r="AG15" s="9">
        <v>0</v>
      </c>
      <c r="AH15" s="9">
        <v>0</v>
      </c>
      <c r="AI15" s="9">
        <v>35.81</v>
      </c>
      <c r="AJ15" s="9">
        <v>0</v>
      </c>
      <c r="AK15" s="9">
        <v>64.18</v>
      </c>
      <c r="AL15" s="9">
        <v>0</v>
      </c>
      <c r="AM15" s="9">
        <v>0</v>
      </c>
    </row>
    <row r="16" spans="1:39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274</v>
      </c>
      <c r="G16" s="53" t="s">
        <v>282</v>
      </c>
      <c r="H16" s="8">
        <v>458043.76</v>
      </c>
      <c r="I16" s="8">
        <v>0</v>
      </c>
      <c r="J16" s="8">
        <v>0</v>
      </c>
      <c r="K16" s="8">
        <v>0</v>
      </c>
      <c r="L16" s="8">
        <v>458043.76</v>
      </c>
      <c r="M16" s="8">
        <v>0</v>
      </c>
      <c r="N16" s="8">
        <v>0</v>
      </c>
      <c r="O16" s="8">
        <v>0</v>
      </c>
      <c r="P16" s="9">
        <v>0</v>
      </c>
      <c r="Q16" s="9">
        <v>0</v>
      </c>
      <c r="R16" s="9">
        <v>0</v>
      </c>
      <c r="S16" s="9">
        <v>100</v>
      </c>
      <c r="T16" s="9">
        <v>0</v>
      </c>
      <c r="U16" s="9">
        <v>0</v>
      </c>
      <c r="V16" s="9">
        <v>0</v>
      </c>
      <c r="W16" s="8">
        <v>4225837.11</v>
      </c>
      <c r="X16" s="8">
        <v>0</v>
      </c>
      <c r="Y16" s="8">
        <v>0</v>
      </c>
      <c r="Z16" s="8">
        <v>0</v>
      </c>
      <c r="AA16" s="8">
        <v>732749.36</v>
      </c>
      <c r="AB16" s="8">
        <v>0</v>
      </c>
      <c r="AC16" s="8">
        <v>3493087.75</v>
      </c>
      <c r="AD16" s="8">
        <v>0</v>
      </c>
      <c r="AE16" s="8">
        <v>0</v>
      </c>
      <c r="AF16" s="9">
        <v>0</v>
      </c>
      <c r="AG16" s="9">
        <v>0</v>
      </c>
      <c r="AH16" s="9">
        <v>0</v>
      </c>
      <c r="AI16" s="9">
        <v>17.33</v>
      </c>
      <c r="AJ16" s="9">
        <v>0</v>
      </c>
      <c r="AK16" s="9">
        <v>82.66</v>
      </c>
      <c r="AL16" s="9">
        <v>0</v>
      </c>
      <c r="AM16" s="9">
        <v>0</v>
      </c>
    </row>
    <row r="17" spans="1:39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274</v>
      </c>
      <c r="G17" s="53" t="s">
        <v>283</v>
      </c>
      <c r="H17" s="8">
        <v>24455614.9</v>
      </c>
      <c r="I17" s="8">
        <v>10000000</v>
      </c>
      <c r="J17" s="8">
        <v>0</v>
      </c>
      <c r="K17" s="8">
        <v>0</v>
      </c>
      <c r="L17" s="8">
        <v>4455614.9</v>
      </c>
      <c r="M17" s="8">
        <v>0</v>
      </c>
      <c r="N17" s="8">
        <v>10000000</v>
      </c>
      <c r="O17" s="8">
        <v>0</v>
      </c>
      <c r="P17" s="9">
        <v>40.89</v>
      </c>
      <c r="Q17" s="9">
        <v>0</v>
      </c>
      <c r="R17" s="9">
        <v>0</v>
      </c>
      <c r="S17" s="9">
        <v>18.21</v>
      </c>
      <c r="T17" s="9">
        <v>0</v>
      </c>
      <c r="U17" s="9">
        <v>40.89</v>
      </c>
      <c r="V17" s="9">
        <v>0</v>
      </c>
      <c r="W17" s="8">
        <v>14736940.7</v>
      </c>
      <c r="X17" s="8">
        <v>0</v>
      </c>
      <c r="Y17" s="8">
        <v>0</v>
      </c>
      <c r="Z17" s="8">
        <v>0</v>
      </c>
      <c r="AA17" s="8">
        <v>4455614.9</v>
      </c>
      <c r="AB17" s="8">
        <v>0</v>
      </c>
      <c r="AC17" s="8">
        <v>10281325.8</v>
      </c>
      <c r="AD17" s="8">
        <v>0</v>
      </c>
      <c r="AE17" s="8">
        <v>0</v>
      </c>
      <c r="AF17" s="9">
        <v>0</v>
      </c>
      <c r="AG17" s="9">
        <v>0</v>
      </c>
      <c r="AH17" s="9">
        <v>0</v>
      </c>
      <c r="AI17" s="9">
        <v>30.23</v>
      </c>
      <c r="AJ17" s="9">
        <v>0</v>
      </c>
      <c r="AK17" s="9">
        <v>69.76</v>
      </c>
      <c r="AL17" s="9">
        <v>0</v>
      </c>
      <c r="AM17" s="9">
        <v>0</v>
      </c>
    </row>
    <row r="18" spans="1:39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274</v>
      </c>
      <c r="G18" s="53" t="s">
        <v>284</v>
      </c>
      <c r="H18" s="8">
        <v>8098445.84</v>
      </c>
      <c r="I18" s="8">
        <v>3500000</v>
      </c>
      <c r="J18" s="8">
        <v>0</v>
      </c>
      <c r="K18" s="8">
        <v>0</v>
      </c>
      <c r="L18" s="8">
        <v>100000</v>
      </c>
      <c r="M18" s="8">
        <v>0</v>
      </c>
      <c r="N18" s="8">
        <v>4498445.84</v>
      </c>
      <c r="O18" s="8">
        <v>0</v>
      </c>
      <c r="P18" s="9">
        <v>43.21</v>
      </c>
      <c r="Q18" s="9">
        <v>0</v>
      </c>
      <c r="R18" s="9">
        <v>0</v>
      </c>
      <c r="S18" s="9">
        <v>1.23</v>
      </c>
      <c r="T18" s="9">
        <v>0</v>
      </c>
      <c r="U18" s="9">
        <v>55.54</v>
      </c>
      <c r="V18" s="9">
        <v>0</v>
      </c>
      <c r="W18" s="8">
        <v>5401473.85</v>
      </c>
      <c r="X18" s="8">
        <v>0</v>
      </c>
      <c r="Y18" s="8">
        <v>0</v>
      </c>
      <c r="Z18" s="8">
        <v>0</v>
      </c>
      <c r="AA18" s="8">
        <v>121157.26</v>
      </c>
      <c r="AB18" s="8">
        <v>0</v>
      </c>
      <c r="AC18" s="8">
        <v>5280316.59</v>
      </c>
      <c r="AD18" s="8">
        <v>0</v>
      </c>
      <c r="AE18" s="8">
        <v>0</v>
      </c>
      <c r="AF18" s="9">
        <v>0</v>
      </c>
      <c r="AG18" s="9">
        <v>0</v>
      </c>
      <c r="AH18" s="9">
        <v>0</v>
      </c>
      <c r="AI18" s="9">
        <v>2.24</v>
      </c>
      <c r="AJ18" s="9">
        <v>0</v>
      </c>
      <c r="AK18" s="9">
        <v>97.75</v>
      </c>
      <c r="AL18" s="9">
        <v>0</v>
      </c>
      <c r="AM18" s="9">
        <v>0</v>
      </c>
    </row>
    <row r="19" spans="1:39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274</v>
      </c>
      <c r="G19" s="53" t="s">
        <v>285</v>
      </c>
      <c r="H19" s="8">
        <v>2170747.41</v>
      </c>
      <c r="I19" s="8">
        <v>660000</v>
      </c>
      <c r="J19" s="8">
        <v>179999</v>
      </c>
      <c r="K19" s="8">
        <v>0</v>
      </c>
      <c r="L19" s="8">
        <v>98046.41</v>
      </c>
      <c r="M19" s="8">
        <v>0</v>
      </c>
      <c r="N19" s="8">
        <v>1232702</v>
      </c>
      <c r="O19" s="8">
        <v>0</v>
      </c>
      <c r="P19" s="9">
        <v>30.4</v>
      </c>
      <c r="Q19" s="9">
        <v>8.29</v>
      </c>
      <c r="R19" s="9">
        <v>0</v>
      </c>
      <c r="S19" s="9">
        <v>4.51</v>
      </c>
      <c r="T19" s="9">
        <v>0</v>
      </c>
      <c r="U19" s="9">
        <v>56.78</v>
      </c>
      <c r="V19" s="9">
        <v>0</v>
      </c>
      <c r="W19" s="8">
        <v>541945.04</v>
      </c>
      <c r="X19" s="8">
        <v>200000</v>
      </c>
      <c r="Y19" s="8">
        <v>0</v>
      </c>
      <c r="Z19" s="8">
        <v>0</v>
      </c>
      <c r="AA19" s="8">
        <v>41285.04</v>
      </c>
      <c r="AB19" s="8">
        <v>0</v>
      </c>
      <c r="AC19" s="8">
        <v>300660</v>
      </c>
      <c r="AD19" s="8">
        <v>0</v>
      </c>
      <c r="AE19" s="8">
        <v>0</v>
      </c>
      <c r="AF19" s="9">
        <v>36.9</v>
      </c>
      <c r="AG19" s="9">
        <v>0</v>
      </c>
      <c r="AH19" s="9">
        <v>0</v>
      </c>
      <c r="AI19" s="9">
        <v>7.61</v>
      </c>
      <c r="AJ19" s="9">
        <v>0</v>
      </c>
      <c r="AK19" s="9">
        <v>55.47</v>
      </c>
      <c r="AL19" s="9">
        <v>0</v>
      </c>
      <c r="AM19" s="9">
        <v>0</v>
      </c>
    </row>
    <row r="20" spans="1:39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274</v>
      </c>
      <c r="G20" s="53" t="s">
        <v>286</v>
      </c>
      <c r="H20" s="8">
        <v>1384479.89</v>
      </c>
      <c r="I20" s="8">
        <v>0</v>
      </c>
      <c r="J20" s="8">
        <v>0</v>
      </c>
      <c r="K20" s="8">
        <v>0</v>
      </c>
      <c r="L20" s="8">
        <v>1384479.89</v>
      </c>
      <c r="M20" s="8">
        <v>0</v>
      </c>
      <c r="N20" s="8">
        <v>0</v>
      </c>
      <c r="O20" s="8">
        <v>0</v>
      </c>
      <c r="P20" s="9">
        <v>0</v>
      </c>
      <c r="Q20" s="9">
        <v>0</v>
      </c>
      <c r="R20" s="9">
        <v>0</v>
      </c>
      <c r="S20" s="9">
        <v>100</v>
      </c>
      <c r="T20" s="9">
        <v>0</v>
      </c>
      <c r="U20" s="9">
        <v>0</v>
      </c>
      <c r="V20" s="9">
        <v>0</v>
      </c>
      <c r="W20" s="8">
        <v>2806779.34</v>
      </c>
      <c r="X20" s="8">
        <v>0</v>
      </c>
      <c r="Y20" s="8">
        <v>0</v>
      </c>
      <c r="Z20" s="8">
        <v>2374163.21</v>
      </c>
      <c r="AA20" s="8">
        <v>141953.97</v>
      </c>
      <c r="AB20" s="8">
        <v>0</v>
      </c>
      <c r="AC20" s="8">
        <v>290662.16</v>
      </c>
      <c r="AD20" s="8">
        <v>0</v>
      </c>
      <c r="AE20" s="8">
        <v>0</v>
      </c>
      <c r="AF20" s="9">
        <v>0</v>
      </c>
      <c r="AG20" s="9">
        <v>0</v>
      </c>
      <c r="AH20" s="9">
        <v>84.58</v>
      </c>
      <c r="AI20" s="9">
        <v>5.05</v>
      </c>
      <c r="AJ20" s="9">
        <v>0</v>
      </c>
      <c r="AK20" s="9">
        <v>10.35</v>
      </c>
      <c r="AL20" s="9">
        <v>0</v>
      </c>
      <c r="AM20" s="9">
        <v>0</v>
      </c>
    </row>
    <row r="21" spans="1:39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274</v>
      </c>
      <c r="G21" s="53" t="s">
        <v>287</v>
      </c>
      <c r="H21" s="8">
        <v>12792745.5</v>
      </c>
      <c r="I21" s="8">
        <v>6371250</v>
      </c>
      <c r="J21" s="8">
        <v>0</v>
      </c>
      <c r="K21" s="8">
        <v>0</v>
      </c>
      <c r="L21" s="8">
        <v>1492695.5</v>
      </c>
      <c r="M21" s="8">
        <v>0</v>
      </c>
      <c r="N21" s="8">
        <v>4928800</v>
      </c>
      <c r="O21" s="8">
        <v>0</v>
      </c>
      <c r="P21" s="9">
        <v>49.8</v>
      </c>
      <c r="Q21" s="9">
        <v>0</v>
      </c>
      <c r="R21" s="9">
        <v>0</v>
      </c>
      <c r="S21" s="9">
        <v>11.66</v>
      </c>
      <c r="T21" s="9">
        <v>0</v>
      </c>
      <c r="U21" s="9">
        <v>38.52</v>
      </c>
      <c r="V21" s="9">
        <v>0</v>
      </c>
      <c r="W21" s="8">
        <v>8467695.88</v>
      </c>
      <c r="X21" s="8">
        <v>666000</v>
      </c>
      <c r="Y21" s="8">
        <v>0</v>
      </c>
      <c r="Z21" s="8">
        <v>0</v>
      </c>
      <c r="AA21" s="8">
        <v>1492695.5</v>
      </c>
      <c r="AB21" s="8">
        <v>0</v>
      </c>
      <c r="AC21" s="8">
        <v>6309000.38</v>
      </c>
      <c r="AD21" s="8">
        <v>0</v>
      </c>
      <c r="AE21" s="8">
        <v>0</v>
      </c>
      <c r="AF21" s="9">
        <v>7.86</v>
      </c>
      <c r="AG21" s="9">
        <v>0</v>
      </c>
      <c r="AH21" s="9">
        <v>0</v>
      </c>
      <c r="AI21" s="9">
        <v>17.62</v>
      </c>
      <c r="AJ21" s="9">
        <v>0</v>
      </c>
      <c r="AK21" s="9">
        <v>74.5</v>
      </c>
      <c r="AL21" s="9">
        <v>0</v>
      </c>
      <c r="AM21" s="9">
        <v>0</v>
      </c>
    </row>
    <row r="22" spans="1:39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274</v>
      </c>
      <c r="G22" s="53" t="s">
        <v>288</v>
      </c>
      <c r="H22" s="8">
        <v>3022000</v>
      </c>
      <c r="I22" s="8">
        <v>1500000</v>
      </c>
      <c r="J22" s="8">
        <v>0</v>
      </c>
      <c r="K22" s="8">
        <v>0</v>
      </c>
      <c r="L22" s="8">
        <v>0</v>
      </c>
      <c r="M22" s="8">
        <v>0</v>
      </c>
      <c r="N22" s="8">
        <v>1522000</v>
      </c>
      <c r="O22" s="8">
        <v>0</v>
      </c>
      <c r="P22" s="9">
        <v>49.63</v>
      </c>
      <c r="Q22" s="9">
        <v>0</v>
      </c>
      <c r="R22" s="9">
        <v>0</v>
      </c>
      <c r="S22" s="9">
        <v>0</v>
      </c>
      <c r="T22" s="9">
        <v>0</v>
      </c>
      <c r="U22" s="9">
        <v>50.36</v>
      </c>
      <c r="V22" s="9">
        <v>0</v>
      </c>
      <c r="W22" s="8">
        <v>257389.88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257389.88</v>
      </c>
      <c r="AD22" s="8">
        <v>0</v>
      </c>
      <c r="AE22" s="8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100</v>
      </c>
      <c r="AL22" s="9">
        <v>0</v>
      </c>
      <c r="AM22" s="9">
        <v>0</v>
      </c>
    </row>
    <row r="23" spans="1:39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274</v>
      </c>
      <c r="G23" s="53" t="s">
        <v>289</v>
      </c>
      <c r="H23" s="8">
        <v>8687817.18</v>
      </c>
      <c r="I23" s="8">
        <v>2800000</v>
      </c>
      <c r="J23" s="8">
        <v>0</v>
      </c>
      <c r="K23" s="8">
        <v>0</v>
      </c>
      <c r="L23" s="8">
        <v>5829742.31</v>
      </c>
      <c r="M23" s="8">
        <v>0</v>
      </c>
      <c r="N23" s="8">
        <v>58074.87</v>
      </c>
      <c r="O23" s="8">
        <v>0</v>
      </c>
      <c r="P23" s="9">
        <v>32.22</v>
      </c>
      <c r="Q23" s="9">
        <v>0</v>
      </c>
      <c r="R23" s="9">
        <v>0</v>
      </c>
      <c r="S23" s="9">
        <v>67.1</v>
      </c>
      <c r="T23" s="9">
        <v>0</v>
      </c>
      <c r="U23" s="9">
        <v>0.66</v>
      </c>
      <c r="V23" s="9">
        <v>0</v>
      </c>
      <c r="W23" s="8">
        <v>8108172.51</v>
      </c>
      <c r="X23" s="8">
        <v>0</v>
      </c>
      <c r="Y23" s="8">
        <v>0</v>
      </c>
      <c r="Z23" s="8">
        <v>0</v>
      </c>
      <c r="AA23" s="8">
        <v>5829742.31</v>
      </c>
      <c r="AB23" s="8">
        <v>0</v>
      </c>
      <c r="AC23" s="8">
        <v>2278430.2</v>
      </c>
      <c r="AD23" s="8">
        <v>0</v>
      </c>
      <c r="AE23" s="8">
        <v>0</v>
      </c>
      <c r="AF23" s="9">
        <v>0</v>
      </c>
      <c r="AG23" s="9">
        <v>0</v>
      </c>
      <c r="AH23" s="9">
        <v>0</v>
      </c>
      <c r="AI23" s="9">
        <v>71.89</v>
      </c>
      <c r="AJ23" s="9">
        <v>0</v>
      </c>
      <c r="AK23" s="9">
        <v>28.1</v>
      </c>
      <c r="AL23" s="9">
        <v>0</v>
      </c>
      <c r="AM23" s="9">
        <v>0</v>
      </c>
    </row>
    <row r="24" spans="1:39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274</v>
      </c>
      <c r="G24" s="53" t="s">
        <v>290</v>
      </c>
      <c r="H24" s="8">
        <v>5806050.32</v>
      </c>
      <c r="I24" s="8">
        <v>2000000</v>
      </c>
      <c r="J24" s="8">
        <v>0</v>
      </c>
      <c r="K24" s="8">
        <v>0</v>
      </c>
      <c r="L24" s="8">
        <v>497393.39</v>
      </c>
      <c r="M24" s="8">
        <v>0</v>
      </c>
      <c r="N24" s="8">
        <v>3308656.93</v>
      </c>
      <c r="O24" s="8">
        <v>0</v>
      </c>
      <c r="P24" s="9">
        <v>34.44</v>
      </c>
      <c r="Q24" s="9">
        <v>0</v>
      </c>
      <c r="R24" s="9">
        <v>0</v>
      </c>
      <c r="S24" s="9">
        <v>8.56</v>
      </c>
      <c r="T24" s="9">
        <v>0</v>
      </c>
      <c r="U24" s="9">
        <v>56.98</v>
      </c>
      <c r="V24" s="9">
        <v>0</v>
      </c>
      <c r="W24" s="8">
        <v>3806050.32</v>
      </c>
      <c r="X24" s="8">
        <v>0</v>
      </c>
      <c r="Y24" s="8">
        <v>0</v>
      </c>
      <c r="Z24" s="8">
        <v>0</v>
      </c>
      <c r="AA24" s="8">
        <v>497393.39</v>
      </c>
      <c r="AB24" s="8">
        <v>0</v>
      </c>
      <c r="AC24" s="8">
        <v>3308656.93</v>
      </c>
      <c r="AD24" s="8">
        <v>0</v>
      </c>
      <c r="AE24" s="8">
        <v>0</v>
      </c>
      <c r="AF24" s="9">
        <v>0</v>
      </c>
      <c r="AG24" s="9">
        <v>0</v>
      </c>
      <c r="AH24" s="9">
        <v>0</v>
      </c>
      <c r="AI24" s="9">
        <v>13.06</v>
      </c>
      <c r="AJ24" s="9">
        <v>0</v>
      </c>
      <c r="AK24" s="9">
        <v>86.93</v>
      </c>
      <c r="AL24" s="9">
        <v>0</v>
      </c>
      <c r="AM24" s="9">
        <v>0</v>
      </c>
    </row>
    <row r="25" spans="1:39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274</v>
      </c>
      <c r="G25" s="53" t="s">
        <v>291</v>
      </c>
      <c r="H25" s="8">
        <v>6103807.64</v>
      </c>
      <c r="I25" s="8">
        <v>0</v>
      </c>
      <c r="J25" s="8">
        <v>0</v>
      </c>
      <c r="K25" s="8">
        <v>4615337.38</v>
      </c>
      <c r="L25" s="8">
        <v>160884.26</v>
      </c>
      <c r="M25" s="8">
        <v>0</v>
      </c>
      <c r="N25" s="8">
        <v>0</v>
      </c>
      <c r="O25" s="8">
        <v>1327586</v>
      </c>
      <c r="P25" s="9">
        <v>0</v>
      </c>
      <c r="Q25" s="9">
        <v>0</v>
      </c>
      <c r="R25" s="9">
        <v>75.61</v>
      </c>
      <c r="S25" s="9">
        <v>2.63</v>
      </c>
      <c r="T25" s="9">
        <v>0</v>
      </c>
      <c r="U25" s="9">
        <v>0</v>
      </c>
      <c r="V25" s="9">
        <v>21.75</v>
      </c>
      <c r="W25" s="8">
        <v>9319121.7</v>
      </c>
      <c r="X25" s="8">
        <v>0</v>
      </c>
      <c r="Y25" s="8">
        <v>0</v>
      </c>
      <c r="Z25" s="8">
        <v>6079401.44</v>
      </c>
      <c r="AA25" s="8">
        <v>160884.26</v>
      </c>
      <c r="AB25" s="8">
        <v>0</v>
      </c>
      <c r="AC25" s="8">
        <v>0</v>
      </c>
      <c r="AD25" s="8">
        <v>0</v>
      </c>
      <c r="AE25" s="8">
        <v>3078836</v>
      </c>
      <c r="AF25" s="9">
        <v>0</v>
      </c>
      <c r="AG25" s="9">
        <v>0</v>
      </c>
      <c r="AH25" s="9">
        <v>65.23</v>
      </c>
      <c r="AI25" s="9">
        <v>1.72</v>
      </c>
      <c r="AJ25" s="9">
        <v>0</v>
      </c>
      <c r="AK25" s="9">
        <v>0</v>
      </c>
      <c r="AL25" s="9">
        <v>0</v>
      </c>
      <c r="AM25" s="9">
        <v>33.03</v>
      </c>
    </row>
    <row r="26" spans="1:39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274</v>
      </c>
      <c r="G26" s="53" t="s">
        <v>292</v>
      </c>
      <c r="H26" s="8">
        <v>11359097</v>
      </c>
      <c r="I26" s="8">
        <v>10959097</v>
      </c>
      <c r="J26" s="8">
        <v>0</v>
      </c>
      <c r="K26" s="8">
        <v>0</v>
      </c>
      <c r="L26" s="8">
        <v>400000</v>
      </c>
      <c r="M26" s="8">
        <v>0</v>
      </c>
      <c r="N26" s="8">
        <v>0</v>
      </c>
      <c r="O26" s="8">
        <v>0</v>
      </c>
      <c r="P26" s="9">
        <v>96.47</v>
      </c>
      <c r="Q26" s="9">
        <v>0</v>
      </c>
      <c r="R26" s="9">
        <v>0</v>
      </c>
      <c r="S26" s="9">
        <v>3.52</v>
      </c>
      <c r="T26" s="9">
        <v>0</v>
      </c>
      <c r="U26" s="9">
        <v>0</v>
      </c>
      <c r="V26" s="9">
        <v>0</v>
      </c>
      <c r="W26" s="8">
        <v>9441873.3</v>
      </c>
      <c r="X26" s="8">
        <v>9000000</v>
      </c>
      <c r="Y26" s="8">
        <v>0</v>
      </c>
      <c r="Z26" s="8">
        <v>0</v>
      </c>
      <c r="AA26" s="8">
        <v>400000</v>
      </c>
      <c r="AB26" s="8">
        <v>0</v>
      </c>
      <c r="AC26" s="8">
        <v>41873.3</v>
      </c>
      <c r="AD26" s="8">
        <v>0</v>
      </c>
      <c r="AE26" s="8">
        <v>0</v>
      </c>
      <c r="AF26" s="9">
        <v>95.32</v>
      </c>
      <c r="AG26" s="9">
        <v>0</v>
      </c>
      <c r="AH26" s="9">
        <v>0</v>
      </c>
      <c r="AI26" s="9">
        <v>4.23</v>
      </c>
      <c r="AJ26" s="9">
        <v>0</v>
      </c>
      <c r="AK26" s="9">
        <v>0.44</v>
      </c>
      <c r="AL26" s="9">
        <v>0</v>
      </c>
      <c r="AM26" s="9">
        <v>0</v>
      </c>
    </row>
    <row r="27" spans="1:39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274</v>
      </c>
      <c r="G27" s="53" t="s">
        <v>292</v>
      </c>
      <c r="H27" s="8">
        <v>5666375.67</v>
      </c>
      <c r="I27" s="8">
        <v>3969000</v>
      </c>
      <c r="J27" s="8">
        <v>0</v>
      </c>
      <c r="K27" s="8">
        <v>485862</v>
      </c>
      <c r="L27" s="8">
        <v>271513.67</v>
      </c>
      <c r="M27" s="8">
        <v>0</v>
      </c>
      <c r="N27" s="8">
        <v>940000</v>
      </c>
      <c r="O27" s="8">
        <v>0</v>
      </c>
      <c r="P27" s="9">
        <v>70.04</v>
      </c>
      <c r="Q27" s="9">
        <v>0</v>
      </c>
      <c r="R27" s="9">
        <v>8.57</v>
      </c>
      <c r="S27" s="9">
        <v>4.79</v>
      </c>
      <c r="T27" s="9">
        <v>0</v>
      </c>
      <c r="U27" s="9">
        <v>16.58</v>
      </c>
      <c r="V27" s="9">
        <v>0</v>
      </c>
      <c r="W27" s="8">
        <v>5540554.56</v>
      </c>
      <c r="X27" s="8">
        <v>0</v>
      </c>
      <c r="Y27" s="8">
        <v>0</v>
      </c>
      <c r="Z27" s="8">
        <v>4329040.89</v>
      </c>
      <c r="AA27" s="8">
        <v>271513.67</v>
      </c>
      <c r="AB27" s="8">
        <v>0</v>
      </c>
      <c r="AC27" s="8">
        <v>940000</v>
      </c>
      <c r="AD27" s="8">
        <v>0</v>
      </c>
      <c r="AE27" s="8">
        <v>0</v>
      </c>
      <c r="AF27" s="9">
        <v>0</v>
      </c>
      <c r="AG27" s="9">
        <v>0</v>
      </c>
      <c r="AH27" s="9">
        <v>78.13</v>
      </c>
      <c r="AI27" s="9">
        <v>4.9</v>
      </c>
      <c r="AJ27" s="9">
        <v>0</v>
      </c>
      <c r="AK27" s="9">
        <v>16.96</v>
      </c>
      <c r="AL27" s="9">
        <v>0</v>
      </c>
      <c r="AM27" s="9">
        <v>0</v>
      </c>
    </row>
    <row r="28" spans="1:39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274</v>
      </c>
      <c r="G28" s="53" t="s">
        <v>293</v>
      </c>
      <c r="H28" s="8">
        <v>1940387.8</v>
      </c>
      <c r="I28" s="8">
        <v>700000</v>
      </c>
      <c r="J28" s="8">
        <v>33739.27</v>
      </c>
      <c r="K28" s="8">
        <v>1198829.53</v>
      </c>
      <c r="L28" s="8">
        <v>7819</v>
      </c>
      <c r="M28" s="8">
        <v>0</v>
      </c>
      <c r="N28" s="8">
        <v>0</v>
      </c>
      <c r="O28" s="8">
        <v>0</v>
      </c>
      <c r="P28" s="9">
        <v>36.07</v>
      </c>
      <c r="Q28" s="9">
        <v>1.73</v>
      </c>
      <c r="R28" s="9">
        <v>61.78</v>
      </c>
      <c r="S28" s="9">
        <v>0.4</v>
      </c>
      <c r="T28" s="9">
        <v>0</v>
      </c>
      <c r="U28" s="9">
        <v>0</v>
      </c>
      <c r="V28" s="9">
        <v>0</v>
      </c>
      <c r="W28" s="8">
        <v>3423025.08</v>
      </c>
      <c r="X28" s="8">
        <v>0</v>
      </c>
      <c r="Y28" s="8">
        <v>33739.27</v>
      </c>
      <c r="Z28" s="8">
        <v>3381466.81</v>
      </c>
      <c r="AA28" s="8">
        <v>7819</v>
      </c>
      <c r="AB28" s="8">
        <v>0</v>
      </c>
      <c r="AC28" s="8">
        <v>0</v>
      </c>
      <c r="AD28" s="8">
        <v>0</v>
      </c>
      <c r="AE28" s="8">
        <v>0</v>
      </c>
      <c r="AF28" s="9">
        <v>0</v>
      </c>
      <c r="AG28" s="9">
        <v>0.98</v>
      </c>
      <c r="AH28" s="9">
        <v>98.78</v>
      </c>
      <c r="AI28" s="9">
        <v>0.22</v>
      </c>
      <c r="AJ28" s="9">
        <v>0</v>
      </c>
      <c r="AK28" s="9">
        <v>0</v>
      </c>
      <c r="AL28" s="9">
        <v>0</v>
      </c>
      <c r="AM28" s="9">
        <v>0</v>
      </c>
    </row>
    <row r="29" spans="1:39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274</v>
      </c>
      <c r="G29" s="53" t="s">
        <v>294</v>
      </c>
      <c r="H29" s="8">
        <v>2698286</v>
      </c>
      <c r="I29" s="8">
        <v>0</v>
      </c>
      <c r="J29" s="8">
        <v>0</v>
      </c>
      <c r="K29" s="8">
        <v>2698286</v>
      </c>
      <c r="L29" s="8">
        <v>0</v>
      </c>
      <c r="M29" s="8">
        <v>0</v>
      </c>
      <c r="N29" s="8">
        <v>0</v>
      </c>
      <c r="O29" s="8">
        <v>0</v>
      </c>
      <c r="P29" s="9">
        <v>0</v>
      </c>
      <c r="Q29" s="9">
        <v>0</v>
      </c>
      <c r="R29" s="9">
        <v>100</v>
      </c>
      <c r="S29" s="9">
        <v>0</v>
      </c>
      <c r="T29" s="9">
        <v>0</v>
      </c>
      <c r="U29" s="9">
        <v>0</v>
      </c>
      <c r="V29" s="9">
        <v>0</v>
      </c>
      <c r="W29" s="8">
        <v>5331525.52</v>
      </c>
      <c r="X29" s="8">
        <v>0</v>
      </c>
      <c r="Y29" s="8">
        <v>0</v>
      </c>
      <c r="Z29" s="8">
        <v>5278910.8</v>
      </c>
      <c r="AA29" s="8">
        <v>52614.72</v>
      </c>
      <c r="AB29" s="8">
        <v>0</v>
      </c>
      <c r="AC29" s="8">
        <v>0</v>
      </c>
      <c r="AD29" s="8">
        <v>0</v>
      </c>
      <c r="AE29" s="8">
        <v>0</v>
      </c>
      <c r="AF29" s="9">
        <v>0</v>
      </c>
      <c r="AG29" s="9">
        <v>0</v>
      </c>
      <c r="AH29" s="9">
        <v>99.01</v>
      </c>
      <c r="AI29" s="9">
        <v>0.98</v>
      </c>
      <c r="AJ29" s="9">
        <v>0</v>
      </c>
      <c r="AK29" s="9">
        <v>0</v>
      </c>
      <c r="AL29" s="9">
        <v>0</v>
      </c>
      <c r="AM29" s="9">
        <v>0</v>
      </c>
    </row>
    <row r="30" spans="1:39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274</v>
      </c>
      <c r="G30" s="53" t="s">
        <v>295</v>
      </c>
      <c r="H30" s="8">
        <v>4708051.84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4708051.84</v>
      </c>
      <c r="O30" s="8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100</v>
      </c>
      <c r="V30" s="9">
        <v>0</v>
      </c>
      <c r="W30" s="8">
        <v>4799108.99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4799108.99</v>
      </c>
      <c r="AD30" s="8">
        <v>0</v>
      </c>
      <c r="AE30" s="8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100</v>
      </c>
      <c r="AL30" s="9">
        <v>0</v>
      </c>
      <c r="AM30" s="9">
        <v>0</v>
      </c>
    </row>
    <row r="31" spans="1:39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274</v>
      </c>
      <c r="G31" s="53" t="s">
        <v>296</v>
      </c>
      <c r="H31" s="8">
        <v>6266757.17</v>
      </c>
      <c r="I31" s="8">
        <v>5250000</v>
      </c>
      <c r="J31" s="8">
        <v>0</v>
      </c>
      <c r="K31" s="8">
        <v>0</v>
      </c>
      <c r="L31" s="8">
        <v>59666.86</v>
      </c>
      <c r="M31" s="8">
        <v>0</v>
      </c>
      <c r="N31" s="8">
        <v>957090.31</v>
      </c>
      <c r="O31" s="8">
        <v>0</v>
      </c>
      <c r="P31" s="9">
        <v>83.77</v>
      </c>
      <c r="Q31" s="9">
        <v>0</v>
      </c>
      <c r="R31" s="9">
        <v>0</v>
      </c>
      <c r="S31" s="9">
        <v>0.95</v>
      </c>
      <c r="T31" s="9">
        <v>0</v>
      </c>
      <c r="U31" s="9">
        <v>15.27</v>
      </c>
      <c r="V31" s="9">
        <v>0</v>
      </c>
      <c r="W31" s="8">
        <v>1630776.13</v>
      </c>
      <c r="X31" s="8">
        <v>0</v>
      </c>
      <c r="Y31" s="8">
        <v>0</v>
      </c>
      <c r="Z31" s="8">
        <v>0</v>
      </c>
      <c r="AA31" s="8">
        <v>59666.86</v>
      </c>
      <c r="AB31" s="8">
        <v>0</v>
      </c>
      <c r="AC31" s="8">
        <v>1571109.27</v>
      </c>
      <c r="AD31" s="8">
        <v>0</v>
      </c>
      <c r="AE31" s="8">
        <v>0</v>
      </c>
      <c r="AF31" s="9">
        <v>0</v>
      </c>
      <c r="AG31" s="9">
        <v>0</v>
      </c>
      <c r="AH31" s="9">
        <v>0</v>
      </c>
      <c r="AI31" s="9">
        <v>3.65</v>
      </c>
      <c r="AJ31" s="9">
        <v>0</v>
      </c>
      <c r="AK31" s="9">
        <v>96.34</v>
      </c>
      <c r="AL31" s="9">
        <v>0</v>
      </c>
      <c r="AM31" s="9">
        <v>0</v>
      </c>
    </row>
    <row r="32" spans="1:39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274</v>
      </c>
      <c r="G32" s="53" t="s">
        <v>297</v>
      </c>
      <c r="H32" s="8">
        <v>13583904.55</v>
      </c>
      <c r="I32" s="8">
        <v>0</v>
      </c>
      <c r="J32" s="8">
        <v>0</v>
      </c>
      <c r="K32" s="8">
        <v>10879671.74</v>
      </c>
      <c r="L32" s="8">
        <v>513597.91</v>
      </c>
      <c r="M32" s="8">
        <v>0</v>
      </c>
      <c r="N32" s="8">
        <v>2190634.9</v>
      </c>
      <c r="O32" s="8">
        <v>0</v>
      </c>
      <c r="P32" s="9">
        <v>0</v>
      </c>
      <c r="Q32" s="9">
        <v>0</v>
      </c>
      <c r="R32" s="9">
        <v>80.09</v>
      </c>
      <c r="S32" s="9">
        <v>3.78</v>
      </c>
      <c r="T32" s="9">
        <v>0</v>
      </c>
      <c r="U32" s="9">
        <v>16.12</v>
      </c>
      <c r="V32" s="9">
        <v>0</v>
      </c>
      <c r="W32" s="8">
        <v>21729380.88</v>
      </c>
      <c r="X32" s="8">
        <v>0</v>
      </c>
      <c r="Y32" s="8">
        <v>0</v>
      </c>
      <c r="Z32" s="8">
        <v>19016704.65</v>
      </c>
      <c r="AA32" s="8">
        <v>522041.33</v>
      </c>
      <c r="AB32" s="8">
        <v>0</v>
      </c>
      <c r="AC32" s="8">
        <v>2190634.9</v>
      </c>
      <c r="AD32" s="8">
        <v>0</v>
      </c>
      <c r="AE32" s="8">
        <v>0</v>
      </c>
      <c r="AF32" s="9">
        <v>0</v>
      </c>
      <c r="AG32" s="9">
        <v>0</v>
      </c>
      <c r="AH32" s="9">
        <v>87.51</v>
      </c>
      <c r="AI32" s="9">
        <v>2.4</v>
      </c>
      <c r="AJ32" s="9">
        <v>0</v>
      </c>
      <c r="AK32" s="9">
        <v>10.08</v>
      </c>
      <c r="AL32" s="9">
        <v>0</v>
      </c>
      <c r="AM32" s="9">
        <v>0</v>
      </c>
    </row>
    <row r="33" spans="1:39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274</v>
      </c>
      <c r="G33" s="53" t="s">
        <v>298</v>
      </c>
      <c r="H33" s="8">
        <v>2691600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2691600</v>
      </c>
      <c r="O33" s="8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100</v>
      </c>
      <c r="V33" s="9">
        <v>0</v>
      </c>
      <c r="W33" s="8">
        <v>4106495.42</v>
      </c>
      <c r="X33" s="8">
        <v>0</v>
      </c>
      <c r="Y33" s="8">
        <v>0</v>
      </c>
      <c r="Z33" s="8">
        <v>0</v>
      </c>
      <c r="AA33" s="8">
        <v>196312.76</v>
      </c>
      <c r="AB33" s="8">
        <v>0</v>
      </c>
      <c r="AC33" s="8">
        <v>3910182.66</v>
      </c>
      <c r="AD33" s="8">
        <v>0</v>
      </c>
      <c r="AE33" s="8">
        <v>0</v>
      </c>
      <c r="AF33" s="9">
        <v>0</v>
      </c>
      <c r="AG33" s="9">
        <v>0</v>
      </c>
      <c r="AH33" s="9">
        <v>0</v>
      </c>
      <c r="AI33" s="9">
        <v>4.78</v>
      </c>
      <c r="AJ33" s="9">
        <v>0</v>
      </c>
      <c r="AK33" s="9">
        <v>95.21</v>
      </c>
      <c r="AL33" s="9">
        <v>0</v>
      </c>
      <c r="AM33" s="9">
        <v>0</v>
      </c>
    </row>
    <row r="34" spans="1:39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274</v>
      </c>
      <c r="G34" s="53" t="s">
        <v>275</v>
      </c>
      <c r="H34" s="8">
        <v>14357840</v>
      </c>
      <c r="I34" s="8">
        <v>14317840</v>
      </c>
      <c r="J34" s="8">
        <v>40000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9">
        <v>99.72</v>
      </c>
      <c r="Q34" s="9">
        <v>0.27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8">
        <v>717466.53</v>
      </c>
      <c r="X34" s="8">
        <v>0</v>
      </c>
      <c r="Y34" s="8">
        <v>25000</v>
      </c>
      <c r="Z34" s="8">
        <v>0</v>
      </c>
      <c r="AA34" s="8">
        <v>0</v>
      </c>
      <c r="AB34" s="8">
        <v>0</v>
      </c>
      <c r="AC34" s="8">
        <v>692466.53</v>
      </c>
      <c r="AD34" s="8">
        <v>0</v>
      </c>
      <c r="AE34" s="8">
        <v>0</v>
      </c>
      <c r="AF34" s="9">
        <v>0</v>
      </c>
      <c r="AG34" s="9">
        <v>3.48</v>
      </c>
      <c r="AH34" s="9">
        <v>0</v>
      </c>
      <c r="AI34" s="9">
        <v>0</v>
      </c>
      <c r="AJ34" s="9">
        <v>0</v>
      </c>
      <c r="AK34" s="9">
        <v>96.51</v>
      </c>
      <c r="AL34" s="9">
        <v>0</v>
      </c>
      <c r="AM34" s="9">
        <v>0</v>
      </c>
    </row>
    <row r="35" spans="1:39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274</v>
      </c>
      <c r="G35" s="53" t="s">
        <v>299</v>
      </c>
      <c r="H35" s="8">
        <v>5213857.78</v>
      </c>
      <c r="I35" s="8">
        <v>5000000</v>
      </c>
      <c r="J35" s="8">
        <v>0</v>
      </c>
      <c r="K35" s="8">
        <v>0</v>
      </c>
      <c r="L35" s="8">
        <v>7157.78</v>
      </c>
      <c r="M35" s="8">
        <v>0</v>
      </c>
      <c r="N35" s="8">
        <v>206700</v>
      </c>
      <c r="O35" s="8">
        <v>0</v>
      </c>
      <c r="P35" s="9">
        <v>95.89</v>
      </c>
      <c r="Q35" s="9">
        <v>0</v>
      </c>
      <c r="R35" s="9">
        <v>0</v>
      </c>
      <c r="S35" s="9">
        <v>0.13</v>
      </c>
      <c r="T35" s="9">
        <v>0</v>
      </c>
      <c r="U35" s="9">
        <v>3.96</v>
      </c>
      <c r="V35" s="9">
        <v>0</v>
      </c>
      <c r="W35" s="8">
        <v>413547.1</v>
      </c>
      <c r="X35" s="8">
        <v>0</v>
      </c>
      <c r="Y35" s="8">
        <v>0</v>
      </c>
      <c r="Z35" s="8">
        <v>0</v>
      </c>
      <c r="AA35" s="8">
        <v>7157.78</v>
      </c>
      <c r="AB35" s="8">
        <v>0</v>
      </c>
      <c r="AC35" s="8">
        <v>406389.32</v>
      </c>
      <c r="AD35" s="8">
        <v>0</v>
      </c>
      <c r="AE35" s="8">
        <v>0</v>
      </c>
      <c r="AF35" s="9">
        <v>0</v>
      </c>
      <c r="AG35" s="9">
        <v>0</v>
      </c>
      <c r="AH35" s="9">
        <v>0</v>
      </c>
      <c r="AI35" s="9">
        <v>1.73</v>
      </c>
      <c r="AJ35" s="9">
        <v>0</v>
      </c>
      <c r="AK35" s="9">
        <v>98.26</v>
      </c>
      <c r="AL35" s="9">
        <v>0</v>
      </c>
      <c r="AM35" s="9">
        <v>0</v>
      </c>
    </row>
    <row r="36" spans="1:39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274</v>
      </c>
      <c r="G36" s="53" t="s">
        <v>300</v>
      </c>
      <c r="H36" s="8">
        <v>8915104.75</v>
      </c>
      <c r="I36" s="8">
        <v>3000000</v>
      </c>
      <c r="J36" s="8">
        <v>500000</v>
      </c>
      <c r="K36" s="8">
        <v>0</v>
      </c>
      <c r="L36" s="8">
        <v>1870138.71</v>
      </c>
      <c r="M36" s="8">
        <v>0</v>
      </c>
      <c r="N36" s="8">
        <v>3544966.04</v>
      </c>
      <c r="O36" s="8">
        <v>0</v>
      </c>
      <c r="P36" s="9">
        <v>33.65</v>
      </c>
      <c r="Q36" s="9">
        <v>5.6</v>
      </c>
      <c r="R36" s="9">
        <v>0</v>
      </c>
      <c r="S36" s="9">
        <v>20.97</v>
      </c>
      <c r="T36" s="9">
        <v>0</v>
      </c>
      <c r="U36" s="9">
        <v>39.76</v>
      </c>
      <c r="V36" s="9">
        <v>0</v>
      </c>
      <c r="W36" s="8">
        <v>7412360.78</v>
      </c>
      <c r="X36" s="8">
        <v>0</v>
      </c>
      <c r="Y36" s="8">
        <v>0</v>
      </c>
      <c r="Z36" s="8">
        <v>0</v>
      </c>
      <c r="AA36" s="8">
        <v>1870138.71</v>
      </c>
      <c r="AB36" s="8">
        <v>0</v>
      </c>
      <c r="AC36" s="8">
        <v>5542222.07</v>
      </c>
      <c r="AD36" s="8">
        <v>0</v>
      </c>
      <c r="AE36" s="8">
        <v>0</v>
      </c>
      <c r="AF36" s="9">
        <v>0</v>
      </c>
      <c r="AG36" s="9">
        <v>0</v>
      </c>
      <c r="AH36" s="9">
        <v>0</v>
      </c>
      <c r="AI36" s="9">
        <v>25.23</v>
      </c>
      <c r="AJ36" s="9">
        <v>0</v>
      </c>
      <c r="AK36" s="9">
        <v>74.76</v>
      </c>
      <c r="AL36" s="9">
        <v>0</v>
      </c>
      <c r="AM36" s="9">
        <v>0</v>
      </c>
    </row>
    <row r="37" spans="1:39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274</v>
      </c>
      <c r="G37" s="53" t="s">
        <v>301</v>
      </c>
      <c r="H37" s="8">
        <v>4245582.89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3318187.89</v>
      </c>
      <c r="O37" s="8">
        <v>927395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78.15</v>
      </c>
      <c r="V37" s="9">
        <v>21.84</v>
      </c>
      <c r="W37" s="8">
        <v>4245582.89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3318187.89</v>
      </c>
      <c r="AD37" s="8">
        <v>0</v>
      </c>
      <c r="AE37" s="8">
        <v>927395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78.15</v>
      </c>
      <c r="AL37" s="9">
        <v>0</v>
      </c>
      <c r="AM37" s="9">
        <v>21.84</v>
      </c>
    </row>
    <row r="38" spans="1:39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274</v>
      </c>
      <c r="G38" s="53" t="s">
        <v>302</v>
      </c>
      <c r="H38" s="8">
        <v>12819000</v>
      </c>
      <c r="I38" s="8">
        <v>0</v>
      </c>
      <c r="J38" s="8">
        <v>100000</v>
      </c>
      <c r="K38" s="8">
        <v>0</v>
      </c>
      <c r="L38" s="8">
        <v>0</v>
      </c>
      <c r="M38" s="8">
        <v>0</v>
      </c>
      <c r="N38" s="8">
        <v>12719000</v>
      </c>
      <c r="O38" s="8">
        <v>0</v>
      </c>
      <c r="P38" s="9">
        <v>0</v>
      </c>
      <c r="Q38" s="9">
        <v>0.78</v>
      </c>
      <c r="R38" s="9">
        <v>0</v>
      </c>
      <c r="S38" s="9">
        <v>0</v>
      </c>
      <c r="T38" s="9">
        <v>0</v>
      </c>
      <c r="U38" s="9">
        <v>99.21</v>
      </c>
      <c r="V38" s="9">
        <v>0</v>
      </c>
      <c r="W38" s="8">
        <v>14504525.73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14504525.73</v>
      </c>
      <c r="AD38" s="8">
        <v>0</v>
      </c>
      <c r="AE38" s="8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100</v>
      </c>
      <c r="AL38" s="9">
        <v>0</v>
      </c>
      <c r="AM38" s="9">
        <v>0</v>
      </c>
    </row>
    <row r="39" spans="1:39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274</v>
      </c>
      <c r="G39" s="53" t="s">
        <v>303</v>
      </c>
      <c r="H39" s="8">
        <v>4570000</v>
      </c>
      <c r="I39" s="8">
        <v>2000000</v>
      </c>
      <c r="J39" s="8">
        <v>0</v>
      </c>
      <c r="K39" s="8">
        <v>0</v>
      </c>
      <c r="L39" s="8">
        <v>70000</v>
      </c>
      <c r="M39" s="8">
        <v>0</v>
      </c>
      <c r="N39" s="8">
        <v>500000</v>
      </c>
      <c r="O39" s="8">
        <v>2000000</v>
      </c>
      <c r="P39" s="9">
        <v>43.76</v>
      </c>
      <c r="Q39" s="9">
        <v>0</v>
      </c>
      <c r="R39" s="9">
        <v>0</v>
      </c>
      <c r="S39" s="9">
        <v>1.53</v>
      </c>
      <c r="T39" s="9">
        <v>0</v>
      </c>
      <c r="U39" s="9">
        <v>10.94</v>
      </c>
      <c r="V39" s="9">
        <v>43.76</v>
      </c>
      <c r="W39" s="8">
        <v>570000</v>
      </c>
      <c r="X39" s="8">
        <v>0</v>
      </c>
      <c r="Y39" s="8">
        <v>0</v>
      </c>
      <c r="Z39" s="8">
        <v>0</v>
      </c>
      <c r="AA39" s="8">
        <v>70000</v>
      </c>
      <c r="AB39" s="8">
        <v>0</v>
      </c>
      <c r="AC39" s="8">
        <v>500000</v>
      </c>
      <c r="AD39" s="8">
        <v>0</v>
      </c>
      <c r="AE39" s="8">
        <v>0</v>
      </c>
      <c r="AF39" s="9">
        <v>0</v>
      </c>
      <c r="AG39" s="9">
        <v>0</v>
      </c>
      <c r="AH39" s="9">
        <v>0</v>
      </c>
      <c r="AI39" s="9">
        <v>12.28</v>
      </c>
      <c r="AJ39" s="9">
        <v>0</v>
      </c>
      <c r="AK39" s="9">
        <v>87.71</v>
      </c>
      <c r="AL39" s="9">
        <v>0</v>
      </c>
      <c r="AM39" s="9">
        <v>0</v>
      </c>
    </row>
    <row r="40" spans="1:39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274</v>
      </c>
      <c r="G40" s="53" t="s">
        <v>304</v>
      </c>
      <c r="H40" s="8">
        <v>2500000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2500000</v>
      </c>
      <c r="O40" s="8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100</v>
      </c>
      <c r="V40" s="9">
        <v>0</v>
      </c>
      <c r="W40" s="8">
        <v>3626077.87</v>
      </c>
      <c r="X40" s="8">
        <v>0</v>
      </c>
      <c r="Y40" s="8">
        <v>0</v>
      </c>
      <c r="Z40" s="8">
        <v>842227.87</v>
      </c>
      <c r="AA40" s="8">
        <v>0</v>
      </c>
      <c r="AB40" s="8">
        <v>0</v>
      </c>
      <c r="AC40" s="8">
        <v>2783850</v>
      </c>
      <c r="AD40" s="8">
        <v>0</v>
      </c>
      <c r="AE40" s="8">
        <v>0</v>
      </c>
      <c r="AF40" s="9">
        <v>0</v>
      </c>
      <c r="AG40" s="9">
        <v>0</v>
      </c>
      <c r="AH40" s="9">
        <v>23.22</v>
      </c>
      <c r="AI40" s="9">
        <v>0</v>
      </c>
      <c r="AJ40" s="9">
        <v>0</v>
      </c>
      <c r="AK40" s="9">
        <v>76.77</v>
      </c>
      <c r="AL40" s="9">
        <v>0</v>
      </c>
      <c r="AM40" s="9">
        <v>0</v>
      </c>
    </row>
    <row r="41" spans="1:39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274</v>
      </c>
      <c r="G41" s="53" t="s">
        <v>305</v>
      </c>
      <c r="H41" s="8">
        <v>12247309.81</v>
      </c>
      <c r="I41" s="8">
        <v>6500000</v>
      </c>
      <c r="J41" s="8">
        <v>253210</v>
      </c>
      <c r="K41" s="8">
        <v>0</v>
      </c>
      <c r="L41" s="8">
        <v>0</v>
      </c>
      <c r="M41" s="8">
        <v>0</v>
      </c>
      <c r="N41" s="8">
        <v>5494099.81</v>
      </c>
      <c r="O41" s="8">
        <v>0</v>
      </c>
      <c r="P41" s="9">
        <v>53.07</v>
      </c>
      <c r="Q41" s="9">
        <v>2.06</v>
      </c>
      <c r="R41" s="9">
        <v>0</v>
      </c>
      <c r="S41" s="9">
        <v>0</v>
      </c>
      <c r="T41" s="9">
        <v>0</v>
      </c>
      <c r="U41" s="9">
        <v>44.85</v>
      </c>
      <c r="V41" s="9">
        <v>0</v>
      </c>
      <c r="W41" s="8">
        <v>5494099.81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5494099.81</v>
      </c>
      <c r="AD41" s="8">
        <v>0</v>
      </c>
      <c r="AE41" s="8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100</v>
      </c>
      <c r="AL41" s="9">
        <v>0</v>
      </c>
      <c r="AM41" s="9">
        <v>0</v>
      </c>
    </row>
    <row r="42" spans="1:39" ht="12.75">
      <c r="A42" s="34">
        <v>6</v>
      </c>
      <c r="B42" s="34">
        <v>13</v>
      </c>
      <c r="C42" s="34">
        <v>1</v>
      </c>
      <c r="D42" s="35">
        <v>2</v>
      </c>
      <c r="E42" s="36"/>
      <c r="F42" s="7" t="s">
        <v>274</v>
      </c>
      <c r="G42" s="53" t="s">
        <v>306</v>
      </c>
      <c r="H42" s="8">
        <v>4571475.76</v>
      </c>
      <c r="I42" s="8">
        <v>0</v>
      </c>
      <c r="J42" s="8">
        <v>98149</v>
      </c>
      <c r="K42" s="8">
        <v>573815.17</v>
      </c>
      <c r="L42" s="8">
        <v>414877.59</v>
      </c>
      <c r="M42" s="8">
        <v>0</v>
      </c>
      <c r="N42" s="8">
        <v>3484634</v>
      </c>
      <c r="O42" s="8">
        <v>0</v>
      </c>
      <c r="P42" s="9">
        <v>0</v>
      </c>
      <c r="Q42" s="9">
        <v>2.14</v>
      </c>
      <c r="R42" s="9">
        <v>12.55</v>
      </c>
      <c r="S42" s="9">
        <v>9.07</v>
      </c>
      <c r="T42" s="9">
        <v>0</v>
      </c>
      <c r="U42" s="9">
        <v>76.22</v>
      </c>
      <c r="V42" s="9">
        <v>0</v>
      </c>
      <c r="W42" s="8">
        <v>5166518.32</v>
      </c>
      <c r="X42" s="8">
        <v>0</v>
      </c>
      <c r="Y42" s="8">
        <v>0</v>
      </c>
      <c r="Z42" s="8">
        <v>1267006.73</v>
      </c>
      <c r="AA42" s="8">
        <v>414877.59</v>
      </c>
      <c r="AB42" s="8">
        <v>0</v>
      </c>
      <c r="AC42" s="8">
        <v>3484634</v>
      </c>
      <c r="AD42" s="8">
        <v>0</v>
      </c>
      <c r="AE42" s="8">
        <v>0</v>
      </c>
      <c r="AF42" s="9">
        <v>0</v>
      </c>
      <c r="AG42" s="9">
        <v>0</v>
      </c>
      <c r="AH42" s="9">
        <v>24.52</v>
      </c>
      <c r="AI42" s="9">
        <v>8.03</v>
      </c>
      <c r="AJ42" s="9">
        <v>0</v>
      </c>
      <c r="AK42" s="9">
        <v>67.44</v>
      </c>
      <c r="AL42" s="9">
        <v>0</v>
      </c>
      <c r="AM42" s="9">
        <v>0</v>
      </c>
    </row>
    <row r="43" spans="1:39" ht="12.75">
      <c r="A43" s="34">
        <v>6</v>
      </c>
      <c r="B43" s="34">
        <v>4</v>
      </c>
      <c r="C43" s="34">
        <v>2</v>
      </c>
      <c r="D43" s="35">
        <v>2</v>
      </c>
      <c r="E43" s="36"/>
      <c r="F43" s="7" t="s">
        <v>274</v>
      </c>
      <c r="G43" s="53" t="s">
        <v>307</v>
      </c>
      <c r="H43" s="8">
        <v>3611476</v>
      </c>
      <c r="I43" s="8">
        <v>1640000</v>
      </c>
      <c r="J43" s="8">
        <v>0</v>
      </c>
      <c r="K43" s="8">
        <v>1698944</v>
      </c>
      <c r="L43" s="8">
        <v>0</v>
      </c>
      <c r="M43" s="8">
        <v>0</v>
      </c>
      <c r="N43" s="8">
        <v>272532</v>
      </c>
      <c r="O43" s="8">
        <v>0</v>
      </c>
      <c r="P43" s="9">
        <v>45.41</v>
      </c>
      <c r="Q43" s="9">
        <v>0</v>
      </c>
      <c r="R43" s="9">
        <v>47.04</v>
      </c>
      <c r="S43" s="9">
        <v>0</v>
      </c>
      <c r="T43" s="9">
        <v>0</v>
      </c>
      <c r="U43" s="9">
        <v>7.54</v>
      </c>
      <c r="V43" s="9">
        <v>0</v>
      </c>
      <c r="W43" s="8">
        <v>3436698.7</v>
      </c>
      <c r="X43" s="8">
        <v>0</v>
      </c>
      <c r="Y43" s="8">
        <v>0</v>
      </c>
      <c r="Z43" s="8">
        <v>3164166.7</v>
      </c>
      <c r="AA43" s="8">
        <v>0</v>
      </c>
      <c r="AB43" s="8">
        <v>0</v>
      </c>
      <c r="AC43" s="8">
        <v>272532</v>
      </c>
      <c r="AD43" s="8">
        <v>0</v>
      </c>
      <c r="AE43" s="8">
        <v>0</v>
      </c>
      <c r="AF43" s="9">
        <v>0</v>
      </c>
      <c r="AG43" s="9">
        <v>0</v>
      </c>
      <c r="AH43" s="9">
        <v>92.06</v>
      </c>
      <c r="AI43" s="9">
        <v>0</v>
      </c>
      <c r="AJ43" s="9">
        <v>0</v>
      </c>
      <c r="AK43" s="9">
        <v>7.93</v>
      </c>
      <c r="AL43" s="9">
        <v>0</v>
      </c>
      <c r="AM43" s="9">
        <v>0</v>
      </c>
    </row>
    <row r="44" spans="1:39" ht="12.75">
      <c r="A44" s="34">
        <v>6</v>
      </c>
      <c r="B44" s="34">
        <v>3</v>
      </c>
      <c r="C44" s="34">
        <v>4</v>
      </c>
      <c r="D44" s="35">
        <v>2</v>
      </c>
      <c r="E44" s="36"/>
      <c r="F44" s="7" t="s">
        <v>274</v>
      </c>
      <c r="G44" s="53" t="s">
        <v>308</v>
      </c>
      <c r="H44" s="8">
        <v>2710201.2</v>
      </c>
      <c r="I44" s="8">
        <v>0</v>
      </c>
      <c r="J44" s="8">
        <v>0</v>
      </c>
      <c r="K44" s="8">
        <v>0</v>
      </c>
      <c r="L44" s="8">
        <v>2710201.2</v>
      </c>
      <c r="M44" s="8">
        <v>0</v>
      </c>
      <c r="N44" s="8">
        <v>0</v>
      </c>
      <c r="O44" s="8">
        <v>0</v>
      </c>
      <c r="P44" s="9">
        <v>0</v>
      </c>
      <c r="Q44" s="9">
        <v>0</v>
      </c>
      <c r="R44" s="9">
        <v>0</v>
      </c>
      <c r="S44" s="9">
        <v>100</v>
      </c>
      <c r="T44" s="9">
        <v>0</v>
      </c>
      <c r="U44" s="9">
        <v>0</v>
      </c>
      <c r="V44" s="9">
        <v>0</v>
      </c>
      <c r="W44" s="8">
        <v>5117505.3</v>
      </c>
      <c r="X44" s="8">
        <v>0</v>
      </c>
      <c r="Y44" s="8">
        <v>0</v>
      </c>
      <c r="Z44" s="8">
        <v>2407304.1</v>
      </c>
      <c r="AA44" s="8">
        <v>2710201.2</v>
      </c>
      <c r="AB44" s="8">
        <v>0</v>
      </c>
      <c r="AC44" s="8">
        <v>0</v>
      </c>
      <c r="AD44" s="8">
        <v>0</v>
      </c>
      <c r="AE44" s="8">
        <v>0</v>
      </c>
      <c r="AF44" s="9">
        <v>0</v>
      </c>
      <c r="AG44" s="9">
        <v>0</v>
      </c>
      <c r="AH44" s="9">
        <v>47.04</v>
      </c>
      <c r="AI44" s="9">
        <v>52.95</v>
      </c>
      <c r="AJ44" s="9">
        <v>0</v>
      </c>
      <c r="AK44" s="9">
        <v>0</v>
      </c>
      <c r="AL44" s="9">
        <v>0</v>
      </c>
      <c r="AM44" s="9">
        <v>0</v>
      </c>
    </row>
    <row r="45" spans="1:39" ht="12.75">
      <c r="A45" s="34">
        <v>6</v>
      </c>
      <c r="B45" s="34">
        <v>1</v>
      </c>
      <c r="C45" s="34">
        <v>4</v>
      </c>
      <c r="D45" s="35">
        <v>2</v>
      </c>
      <c r="E45" s="36"/>
      <c r="F45" s="7" t="s">
        <v>274</v>
      </c>
      <c r="G45" s="53" t="s">
        <v>309</v>
      </c>
      <c r="H45" s="8">
        <v>4399416.61</v>
      </c>
      <c r="I45" s="8">
        <v>4000000</v>
      </c>
      <c r="J45" s="8">
        <v>0</v>
      </c>
      <c r="K45" s="8">
        <v>0</v>
      </c>
      <c r="L45" s="8">
        <v>399416.61</v>
      </c>
      <c r="M45" s="8">
        <v>0</v>
      </c>
      <c r="N45" s="8">
        <v>0</v>
      </c>
      <c r="O45" s="8">
        <v>0</v>
      </c>
      <c r="P45" s="9">
        <v>90.92</v>
      </c>
      <c r="Q45" s="9">
        <v>0</v>
      </c>
      <c r="R45" s="9">
        <v>0</v>
      </c>
      <c r="S45" s="9">
        <v>9.07</v>
      </c>
      <c r="T45" s="9">
        <v>0</v>
      </c>
      <c r="U45" s="9">
        <v>0</v>
      </c>
      <c r="V45" s="9">
        <v>0</v>
      </c>
      <c r="W45" s="8">
        <v>2368169.25</v>
      </c>
      <c r="X45" s="8">
        <v>0</v>
      </c>
      <c r="Y45" s="8">
        <v>0</v>
      </c>
      <c r="Z45" s="8">
        <v>0</v>
      </c>
      <c r="AA45" s="8">
        <v>447896.26</v>
      </c>
      <c r="AB45" s="8">
        <v>0</v>
      </c>
      <c r="AC45" s="8">
        <v>1920272.99</v>
      </c>
      <c r="AD45" s="8">
        <v>0</v>
      </c>
      <c r="AE45" s="8">
        <v>0</v>
      </c>
      <c r="AF45" s="9">
        <v>0</v>
      </c>
      <c r="AG45" s="9">
        <v>0</v>
      </c>
      <c r="AH45" s="9">
        <v>0</v>
      </c>
      <c r="AI45" s="9">
        <v>18.91</v>
      </c>
      <c r="AJ45" s="9">
        <v>0</v>
      </c>
      <c r="AK45" s="9">
        <v>81.08</v>
      </c>
      <c r="AL45" s="9">
        <v>0</v>
      </c>
      <c r="AM45" s="9">
        <v>0</v>
      </c>
    </row>
    <row r="46" spans="1:39" ht="12.75">
      <c r="A46" s="34">
        <v>6</v>
      </c>
      <c r="B46" s="34">
        <v>3</v>
      </c>
      <c r="C46" s="34">
        <v>5</v>
      </c>
      <c r="D46" s="35">
        <v>2</v>
      </c>
      <c r="E46" s="36"/>
      <c r="F46" s="7" t="s">
        <v>274</v>
      </c>
      <c r="G46" s="53" t="s">
        <v>310</v>
      </c>
      <c r="H46" s="8">
        <v>4592526.53</v>
      </c>
      <c r="I46" s="8">
        <v>2020122.77</v>
      </c>
      <c r="J46" s="8">
        <v>0</v>
      </c>
      <c r="K46" s="8">
        <v>0</v>
      </c>
      <c r="L46" s="8">
        <v>1515456</v>
      </c>
      <c r="M46" s="8">
        <v>0</v>
      </c>
      <c r="N46" s="8">
        <v>1056947.76</v>
      </c>
      <c r="O46" s="8">
        <v>0</v>
      </c>
      <c r="P46" s="9">
        <v>43.98</v>
      </c>
      <c r="Q46" s="9">
        <v>0</v>
      </c>
      <c r="R46" s="9">
        <v>0</v>
      </c>
      <c r="S46" s="9">
        <v>32.99</v>
      </c>
      <c r="T46" s="9">
        <v>0</v>
      </c>
      <c r="U46" s="9">
        <v>23.01</v>
      </c>
      <c r="V46" s="9">
        <v>0</v>
      </c>
      <c r="W46" s="8">
        <v>3599728.37</v>
      </c>
      <c r="X46" s="8">
        <v>0</v>
      </c>
      <c r="Y46" s="8">
        <v>0</v>
      </c>
      <c r="Z46" s="8">
        <v>0</v>
      </c>
      <c r="AA46" s="8">
        <v>1612546.04</v>
      </c>
      <c r="AB46" s="8">
        <v>0</v>
      </c>
      <c r="AC46" s="8">
        <v>1987182.33</v>
      </c>
      <c r="AD46" s="8">
        <v>0</v>
      </c>
      <c r="AE46" s="8">
        <v>0</v>
      </c>
      <c r="AF46" s="9">
        <v>0</v>
      </c>
      <c r="AG46" s="9">
        <v>0</v>
      </c>
      <c r="AH46" s="9">
        <v>0</v>
      </c>
      <c r="AI46" s="9">
        <v>44.79</v>
      </c>
      <c r="AJ46" s="9">
        <v>0</v>
      </c>
      <c r="AK46" s="9">
        <v>55.2</v>
      </c>
      <c r="AL46" s="9">
        <v>0</v>
      </c>
      <c r="AM46" s="9">
        <v>0</v>
      </c>
    </row>
    <row r="47" spans="1:39" ht="12.75">
      <c r="A47" s="34">
        <v>6</v>
      </c>
      <c r="B47" s="34">
        <v>7</v>
      </c>
      <c r="C47" s="34">
        <v>3</v>
      </c>
      <c r="D47" s="35">
        <v>2</v>
      </c>
      <c r="E47" s="36"/>
      <c r="F47" s="7" t="s">
        <v>274</v>
      </c>
      <c r="G47" s="53" t="s">
        <v>311</v>
      </c>
      <c r="H47" s="8">
        <v>1287700</v>
      </c>
      <c r="I47" s="8">
        <v>0</v>
      </c>
      <c r="J47" s="8">
        <v>300000</v>
      </c>
      <c r="K47" s="8">
        <v>0</v>
      </c>
      <c r="L47" s="8">
        <v>146176.24</v>
      </c>
      <c r="M47" s="8">
        <v>0</v>
      </c>
      <c r="N47" s="8">
        <v>841523.76</v>
      </c>
      <c r="O47" s="8">
        <v>0</v>
      </c>
      <c r="P47" s="9">
        <v>0</v>
      </c>
      <c r="Q47" s="9">
        <v>23.29</v>
      </c>
      <c r="R47" s="9">
        <v>0</v>
      </c>
      <c r="S47" s="9">
        <v>11.35</v>
      </c>
      <c r="T47" s="9">
        <v>0</v>
      </c>
      <c r="U47" s="9">
        <v>65.35</v>
      </c>
      <c r="V47" s="9">
        <v>0</v>
      </c>
      <c r="W47" s="8">
        <v>1939925.77</v>
      </c>
      <c r="X47" s="8">
        <v>0</v>
      </c>
      <c r="Y47" s="8">
        <v>0</v>
      </c>
      <c r="Z47" s="8">
        <v>0</v>
      </c>
      <c r="AA47" s="8">
        <v>146176.24</v>
      </c>
      <c r="AB47" s="8">
        <v>0</v>
      </c>
      <c r="AC47" s="8">
        <v>1793749.53</v>
      </c>
      <c r="AD47" s="8">
        <v>0</v>
      </c>
      <c r="AE47" s="8">
        <v>0</v>
      </c>
      <c r="AF47" s="9">
        <v>0</v>
      </c>
      <c r="AG47" s="9">
        <v>0</v>
      </c>
      <c r="AH47" s="9">
        <v>0</v>
      </c>
      <c r="AI47" s="9">
        <v>7.53</v>
      </c>
      <c r="AJ47" s="9">
        <v>0</v>
      </c>
      <c r="AK47" s="9">
        <v>92.46</v>
      </c>
      <c r="AL47" s="9">
        <v>0</v>
      </c>
      <c r="AM47" s="9">
        <v>0</v>
      </c>
    </row>
    <row r="48" spans="1:39" ht="12.75">
      <c r="A48" s="34">
        <v>6</v>
      </c>
      <c r="B48" s="34">
        <v>5</v>
      </c>
      <c r="C48" s="34">
        <v>3</v>
      </c>
      <c r="D48" s="35">
        <v>2</v>
      </c>
      <c r="E48" s="36"/>
      <c r="F48" s="7" t="s">
        <v>274</v>
      </c>
      <c r="G48" s="53" t="s">
        <v>312</v>
      </c>
      <c r="H48" s="8">
        <v>5914999</v>
      </c>
      <c r="I48" s="8">
        <v>2900000</v>
      </c>
      <c r="J48" s="8">
        <v>164999</v>
      </c>
      <c r="K48" s="8">
        <v>934199.95</v>
      </c>
      <c r="L48" s="8">
        <v>0</v>
      </c>
      <c r="M48" s="8">
        <v>0</v>
      </c>
      <c r="N48" s="8">
        <v>1915800.05</v>
      </c>
      <c r="O48" s="8">
        <v>0</v>
      </c>
      <c r="P48" s="9">
        <v>49.02</v>
      </c>
      <c r="Q48" s="9">
        <v>2.78</v>
      </c>
      <c r="R48" s="9">
        <v>15.79</v>
      </c>
      <c r="S48" s="9">
        <v>0</v>
      </c>
      <c r="T48" s="9">
        <v>0</v>
      </c>
      <c r="U48" s="9">
        <v>32.38</v>
      </c>
      <c r="V48" s="9">
        <v>0</v>
      </c>
      <c r="W48" s="8">
        <v>3850001.91</v>
      </c>
      <c r="X48" s="8">
        <v>0</v>
      </c>
      <c r="Y48" s="8">
        <v>0</v>
      </c>
      <c r="Z48" s="8">
        <v>1908343.24</v>
      </c>
      <c r="AA48" s="8">
        <v>25858.62</v>
      </c>
      <c r="AB48" s="8">
        <v>0</v>
      </c>
      <c r="AC48" s="8">
        <v>1915800.05</v>
      </c>
      <c r="AD48" s="8">
        <v>0</v>
      </c>
      <c r="AE48" s="8">
        <v>0</v>
      </c>
      <c r="AF48" s="9">
        <v>0</v>
      </c>
      <c r="AG48" s="9">
        <v>0</v>
      </c>
      <c r="AH48" s="9">
        <v>49.56</v>
      </c>
      <c r="AI48" s="9">
        <v>0.67</v>
      </c>
      <c r="AJ48" s="9">
        <v>0</v>
      </c>
      <c r="AK48" s="9">
        <v>49.76</v>
      </c>
      <c r="AL48" s="9">
        <v>0</v>
      </c>
      <c r="AM48" s="9">
        <v>0</v>
      </c>
    </row>
    <row r="49" spans="1:39" ht="12.75">
      <c r="A49" s="34">
        <v>6</v>
      </c>
      <c r="B49" s="34">
        <v>6</v>
      </c>
      <c r="C49" s="34">
        <v>2</v>
      </c>
      <c r="D49" s="35">
        <v>2</v>
      </c>
      <c r="E49" s="36"/>
      <c r="F49" s="7" t="s">
        <v>274</v>
      </c>
      <c r="G49" s="53" t="s">
        <v>313</v>
      </c>
      <c r="H49" s="8">
        <v>2752622.49</v>
      </c>
      <c r="I49" s="8">
        <v>788923</v>
      </c>
      <c r="J49" s="8">
        <v>0</v>
      </c>
      <c r="K49" s="8">
        <v>0</v>
      </c>
      <c r="L49" s="8">
        <v>0</v>
      </c>
      <c r="M49" s="8">
        <v>0</v>
      </c>
      <c r="N49" s="8">
        <v>1963699.49</v>
      </c>
      <c r="O49" s="8">
        <v>0</v>
      </c>
      <c r="P49" s="9">
        <v>28.66</v>
      </c>
      <c r="Q49" s="9">
        <v>0</v>
      </c>
      <c r="R49" s="9">
        <v>0</v>
      </c>
      <c r="S49" s="9">
        <v>0</v>
      </c>
      <c r="T49" s="9">
        <v>0</v>
      </c>
      <c r="U49" s="9">
        <v>71.33</v>
      </c>
      <c r="V49" s="9">
        <v>0</v>
      </c>
      <c r="W49" s="8">
        <v>2901965.03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2901965.03</v>
      </c>
      <c r="AD49" s="8">
        <v>0</v>
      </c>
      <c r="AE49" s="8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100</v>
      </c>
      <c r="AL49" s="9">
        <v>0</v>
      </c>
      <c r="AM49" s="9">
        <v>0</v>
      </c>
    </row>
    <row r="50" spans="1:39" ht="12.75">
      <c r="A50" s="34">
        <v>6</v>
      </c>
      <c r="B50" s="34">
        <v>8</v>
      </c>
      <c r="C50" s="34">
        <v>3</v>
      </c>
      <c r="D50" s="35">
        <v>2</v>
      </c>
      <c r="E50" s="36"/>
      <c r="F50" s="7" t="s">
        <v>274</v>
      </c>
      <c r="G50" s="53" t="s">
        <v>314</v>
      </c>
      <c r="H50" s="8">
        <v>7995815.66</v>
      </c>
      <c r="I50" s="8">
        <v>4869804</v>
      </c>
      <c r="J50" s="8">
        <v>0</v>
      </c>
      <c r="K50" s="8">
        <v>0</v>
      </c>
      <c r="L50" s="8">
        <v>88171.66</v>
      </c>
      <c r="M50" s="8">
        <v>0</v>
      </c>
      <c r="N50" s="8">
        <v>3037840</v>
      </c>
      <c r="O50" s="8">
        <v>0</v>
      </c>
      <c r="P50" s="9">
        <v>60.9</v>
      </c>
      <c r="Q50" s="9">
        <v>0</v>
      </c>
      <c r="R50" s="9">
        <v>0</v>
      </c>
      <c r="S50" s="9">
        <v>1.1</v>
      </c>
      <c r="T50" s="9">
        <v>0</v>
      </c>
      <c r="U50" s="9">
        <v>37.99</v>
      </c>
      <c r="V50" s="9">
        <v>0</v>
      </c>
      <c r="W50" s="8">
        <v>4053607.52</v>
      </c>
      <c r="X50" s="8">
        <v>0</v>
      </c>
      <c r="Y50" s="8">
        <v>0</v>
      </c>
      <c r="Z50" s="8">
        <v>0</v>
      </c>
      <c r="AA50" s="8">
        <v>112950.81</v>
      </c>
      <c r="AB50" s="8">
        <v>0</v>
      </c>
      <c r="AC50" s="8">
        <v>3940656.71</v>
      </c>
      <c r="AD50" s="8">
        <v>0</v>
      </c>
      <c r="AE50" s="8">
        <v>0</v>
      </c>
      <c r="AF50" s="9">
        <v>0</v>
      </c>
      <c r="AG50" s="9">
        <v>0</v>
      </c>
      <c r="AH50" s="9">
        <v>0</v>
      </c>
      <c r="AI50" s="9">
        <v>2.78</v>
      </c>
      <c r="AJ50" s="9">
        <v>0</v>
      </c>
      <c r="AK50" s="9">
        <v>97.21</v>
      </c>
      <c r="AL50" s="9">
        <v>0</v>
      </c>
      <c r="AM50" s="9">
        <v>0</v>
      </c>
    </row>
    <row r="51" spans="1:39" ht="12.75">
      <c r="A51" s="34">
        <v>6</v>
      </c>
      <c r="B51" s="34">
        <v>9</v>
      </c>
      <c r="C51" s="34">
        <v>4</v>
      </c>
      <c r="D51" s="35">
        <v>2</v>
      </c>
      <c r="E51" s="36"/>
      <c r="F51" s="7" t="s">
        <v>274</v>
      </c>
      <c r="G51" s="53" t="s">
        <v>315</v>
      </c>
      <c r="H51" s="8">
        <v>5743823.76</v>
      </c>
      <c r="I51" s="8">
        <v>0</v>
      </c>
      <c r="J51" s="8">
        <v>0</v>
      </c>
      <c r="K51" s="8">
        <v>5673039.08</v>
      </c>
      <c r="L51" s="8">
        <v>70784.68</v>
      </c>
      <c r="M51" s="8">
        <v>0</v>
      </c>
      <c r="N51" s="8">
        <v>0</v>
      </c>
      <c r="O51" s="8">
        <v>0</v>
      </c>
      <c r="P51" s="9">
        <v>0</v>
      </c>
      <c r="Q51" s="9">
        <v>0</v>
      </c>
      <c r="R51" s="9">
        <v>98.76</v>
      </c>
      <c r="S51" s="9">
        <v>1.23</v>
      </c>
      <c r="T51" s="9">
        <v>0</v>
      </c>
      <c r="U51" s="9">
        <v>0</v>
      </c>
      <c r="V51" s="9">
        <v>0</v>
      </c>
      <c r="W51" s="8">
        <v>12044660.84</v>
      </c>
      <c r="X51" s="8">
        <v>0</v>
      </c>
      <c r="Y51" s="8">
        <v>0</v>
      </c>
      <c r="Z51" s="8">
        <v>11872522.16</v>
      </c>
      <c r="AA51" s="8">
        <v>172138.68</v>
      </c>
      <c r="AB51" s="8">
        <v>0</v>
      </c>
      <c r="AC51" s="8">
        <v>0</v>
      </c>
      <c r="AD51" s="8">
        <v>0</v>
      </c>
      <c r="AE51" s="8">
        <v>0</v>
      </c>
      <c r="AF51" s="9">
        <v>0</v>
      </c>
      <c r="AG51" s="9">
        <v>0</v>
      </c>
      <c r="AH51" s="9">
        <v>98.57</v>
      </c>
      <c r="AI51" s="9">
        <v>1.42</v>
      </c>
      <c r="AJ51" s="9">
        <v>0</v>
      </c>
      <c r="AK51" s="9">
        <v>0</v>
      </c>
      <c r="AL51" s="9">
        <v>0</v>
      </c>
      <c r="AM51" s="9">
        <v>0</v>
      </c>
    </row>
    <row r="52" spans="1:39" ht="12.75">
      <c r="A52" s="34">
        <v>6</v>
      </c>
      <c r="B52" s="34">
        <v>9</v>
      </c>
      <c r="C52" s="34">
        <v>5</v>
      </c>
      <c r="D52" s="35">
        <v>2</v>
      </c>
      <c r="E52" s="36"/>
      <c r="F52" s="7" t="s">
        <v>274</v>
      </c>
      <c r="G52" s="53" t="s">
        <v>316</v>
      </c>
      <c r="H52" s="8">
        <v>12902740.89</v>
      </c>
      <c r="I52" s="8">
        <v>8750000</v>
      </c>
      <c r="J52" s="8">
        <v>169427</v>
      </c>
      <c r="K52" s="8">
        <v>0</v>
      </c>
      <c r="L52" s="8">
        <v>2441576.33</v>
      </c>
      <c r="M52" s="8">
        <v>0</v>
      </c>
      <c r="N52" s="8">
        <v>1541737.56</v>
      </c>
      <c r="O52" s="8">
        <v>0</v>
      </c>
      <c r="P52" s="9">
        <v>67.81</v>
      </c>
      <c r="Q52" s="9">
        <v>1.31</v>
      </c>
      <c r="R52" s="9">
        <v>0</v>
      </c>
      <c r="S52" s="9">
        <v>18.92</v>
      </c>
      <c r="T52" s="9">
        <v>0</v>
      </c>
      <c r="U52" s="9">
        <v>11.94</v>
      </c>
      <c r="V52" s="9">
        <v>0</v>
      </c>
      <c r="W52" s="8">
        <v>4027754.09</v>
      </c>
      <c r="X52" s="8">
        <v>0</v>
      </c>
      <c r="Y52" s="8">
        <v>0</v>
      </c>
      <c r="Z52" s="8">
        <v>0</v>
      </c>
      <c r="AA52" s="8">
        <v>2441576.33</v>
      </c>
      <c r="AB52" s="8">
        <v>0</v>
      </c>
      <c r="AC52" s="8">
        <v>1586177.76</v>
      </c>
      <c r="AD52" s="8">
        <v>0</v>
      </c>
      <c r="AE52" s="8">
        <v>0</v>
      </c>
      <c r="AF52" s="9">
        <v>0</v>
      </c>
      <c r="AG52" s="9">
        <v>0</v>
      </c>
      <c r="AH52" s="9">
        <v>0</v>
      </c>
      <c r="AI52" s="9">
        <v>60.61</v>
      </c>
      <c r="AJ52" s="9">
        <v>0</v>
      </c>
      <c r="AK52" s="9">
        <v>39.38</v>
      </c>
      <c r="AL52" s="9">
        <v>0</v>
      </c>
      <c r="AM52" s="9">
        <v>0</v>
      </c>
    </row>
    <row r="53" spans="1:39" ht="12.75">
      <c r="A53" s="34">
        <v>6</v>
      </c>
      <c r="B53" s="34">
        <v>5</v>
      </c>
      <c r="C53" s="34">
        <v>4</v>
      </c>
      <c r="D53" s="35">
        <v>2</v>
      </c>
      <c r="E53" s="36"/>
      <c r="F53" s="7" t="s">
        <v>274</v>
      </c>
      <c r="G53" s="53" t="s">
        <v>317</v>
      </c>
      <c r="H53" s="8">
        <v>14817072.63</v>
      </c>
      <c r="I53" s="8">
        <v>0</v>
      </c>
      <c r="J53" s="8">
        <v>0</v>
      </c>
      <c r="K53" s="8">
        <v>9293217.33</v>
      </c>
      <c r="L53" s="8">
        <v>2723855.3</v>
      </c>
      <c r="M53" s="8">
        <v>0</v>
      </c>
      <c r="N53" s="8">
        <v>0</v>
      </c>
      <c r="O53" s="8">
        <v>2800000</v>
      </c>
      <c r="P53" s="9">
        <v>0</v>
      </c>
      <c r="Q53" s="9">
        <v>0</v>
      </c>
      <c r="R53" s="9">
        <v>62.71</v>
      </c>
      <c r="S53" s="9">
        <v>18.38</v>
      </c>
      <c r="T53" s="9">
        <v>0</v>
      </c>
      <c r="U53" s="9">
        <v>0</v>
      </c>
      <c r="V53" s="9">
        <v>18.89</v>
      </c>
      <c r="W53" s="8">
        <v>17066420.14</v>
      </c>
      <c r="X53" s="8">
        <v>0</v>
      </c>
      <c r="Y53" s="8">
        <v>0</v>
      </c>
      <c r="Z53" s="8">
        <v>11542564.84</v>
      </c>
      <c r="AA53" s="8">
        <v>2723855.3</v>
      </c>
      <c r="AB53" s="8">
        <v>0</v>
      </c>
      <c r="AC53" s="8">
        <v>0</v>
      </c>
      <c r="AD53" s="8">
        <v>0</v>
      </c>
      <c r="AE53" s="8">
        <v>2800000</v>
      </c>
      <c r="AF53" s="9">
        <v>0</v>
      </c>
      <c r="AG53" s="9">
        <v>0</v>
      </c>
      <c r="AH53" s="9">
        <v>67.63</v>
      </c>
      <c r="AI53" s="9">
        <v>15.96</v>
      </c>
      <c r="AJ53" s="9">
        <v>0</v>
      </c>
      <c r="AK53" s="9">
        <v>0</v>
      </c>
      <c r="AL53" s="9">
        <v>0</v>
      </c>
      <c r="AM53" s="9">
        <v>16.4</v>
      </c>
    </row>
    <row r="54" spans="1:39" ht="12.75">
      <c r="A54" s="34">
        <v>6</v>
      </c>
      <c r="B54" s="34">
        <v>6</v>
      </c>
      <c r="C54" s="34">
        <v>3</v>
      </c>
      <c r="D54" s="35">
        <v>2</v>
      </c>
      <c r="E54" s="36"/>
      <c r="F54" s="7" t="s">
        <v>274</v>
      </c>
      <c r="G54" s="53" t="s">
        <v>318</v>
      </c>
      <c r="H54" s="8">
        <v>7843296</v>
      </c>
      <c r="I54" s="8">
        <v>3737131.7</v>
      </c>
      <c r="J54" s="8">
        <v>0</v>
      </c>
      <c r="K54" s="8">
        <v>0</v>
      </c>
      <c r="L54" s="8">
        <v>4106164.3</v>
      </c>
      <c r="M54" s="8">
        <v>0</v>
      </c>
      <c r="N54" s="8">
        <v>0</v>
      </c>
      <c r="O54" s="8">
        <v>0</v>
      </c>
      <c r="P54" s="9">
        <v>47.64</v>
      </c>
      <c r="Q54" s="9">
        <v>0</v>
      </c>
      <c r="R54" s="9">
        <v>0</v>
      </c>
      <c r="S54" s="9">
        <v>52.35</v>
      </c>
      <c r="T54" s="9">
        <v>0</v>
      </c>
      <c r="U54" s="9">
        <v>0</v>
      </c>
      <c r="V54" s="9">
        <v>0</v>
      </c>
      <c r="W54" s="8">
        <v>4387588.88</v>
      </c>
      <c r="X54" s="8">
        <v>0</v>
      </c>
      <c r="Y54" s="8">
        <v>0</v>
      </c>
      <c r="Z54" s="8">
        <v>0</v>
      </c>
      <c r="AA54" s="8">
        <v>4387588.88</v>
      </c>
      <c r="AB54" s="8">
        <v>0</v>
      </c>
      <c r="AC54" s="8">
        <v>0</v>
      </c>
      <c r="AD54" s="8">
        <v>0</v>
      </c>
      <c r="AE54" s="8">
        <v>0</v>
      </c>
      <c r="AF54" s="9">
        <v>0</v>
      </c>
      <c r="AG54" s="9">
        <v>0</v>
      </c>
      <c r="AH54" s="9">
        <v>0</v>
      </c>
      <c r="AI54" s="9">
        <v>100</v>
      </c>
      <c r="AJ54" s="9">
        <v>0</v>
      </c>
      <c r="AK54" s="9">
        <v>0</v>
      </c>
      <c r="AL54" s="9">
        <v>0</v>
      </c>
      <c r="AM54" s="9">
        <v>0</v>
      </c>
    </row>
    <row r="55" spans="1:39" ht="12.75">
      <c r="A55" s="34">
        <v>6</v>
      </c>
      <c r="B55" s="34">
        <v>7</v>
      </c>
      <c r="C55" s="34">
        <v>4</v>
      </c>
      <c r="D55" s="35">
        <v>2</v>
      </c>
      <c r="E55" s="36"/>
      <c r="F55" s="7" t="s">
        <v>274</v>
      </c>
      <c r="G55" s="53" t="s">
        <v>319</v>
      </c>
      <c r="H55" s="8">
        <v>7742880</v>
      </c>
      <c r="I55" s="8">
        <v>6742000</v>
      </c>
      <c r="J55" s="8">
        <v>0</v>
      </c>
      <c r="K55" s="8">
        <v>0</v>
      </c>
      <c r="L55" s="8">
        <v>0</v>
      </c>
      <c r="M55" s="8">
        <v>0</v>
      </c>
      <c r="N55" s="8">
        <v>1000880</v>
      </c>
      <c r="O55" s="8">
        <v>0</v>
      </c>
      <c r="P55" s="9">
        <v>87.07</v>
      </c>
      <c r="Q55" s="9">
        <v>0</v>
      </c>
      <c r="R55" s="9">
        <v>0</v>
      </c>
      <c r="S55" s="9">
        <v>0</v>
      </c>
      <c r="T55" s="9">
        <v>0</v>
      </c>
      <c r="U55" s="9">
        <v>12.92</v>
      </c>
      <c r="V55" s="9">
        <v>0</v>
      </c>
      <c r="W55" s="8">
        <v>3650419.58</v>
      </c>
      <c r="X55" s="8">
        <v>2042000</v>
      </c>
      <c r="Y55" s="8">
        <v>0</v>
      </c>
      <c r="Z55" s="8">
        <v>0</v>
      </c>
      <c r="AA55" s="8">
        <v>0</v>
      </c>
      <c r="AB55" s="8">
        <v>0</v>
      </c>
      <c r="AC55" s="8">
        <v>1608419.58</v>
      </c>
      <c r="AD55" s="8">
        <v>0</v>
      </c>
      <c r="AE55" s="8">
        <v>0</v>
      </c>
      <c r="AF55" s="9">
        <v>55.93</v>
      </c>
      <c r="AG55" s="9">
        <v>0</v>
      </c>
      <c r="AH55" s="9">
        <v>0</v>
      </c>
      <c r="AI55" s="9">
        <v>0</v>
      </c>
      <c r="AJ55" s="9">
        <v>0</v>
      </c>
      <c r="AK55" s="9">
        <v>44.06</v>
      </c>
      <c r="AL55" s="9">
        <v>0</v>
      </c>
      <c r="AM55" s="9">
        <v>0</v>
      </c>
    </row>
    <row r="56" spans="1:39" ht="12.75">
      <c r="A56" s="34">
        <v>6</v>
      </c>
      <c r="B56" s="34">
        <v>20</v>
      </c>
      <c r="C56" s="34">
        <v>2</v>
      </c>
      <c r="D56" s="35">
        <v>2</v>
      </c>
      <c r="E56" s="36"/>
      <c r="F56" s="7" t="s">
        <v>274</v>
      </c>
      <c r="G56" s="53" t="s">
        <v>320</v>
      </c>
      <c r="H56" s="8">
        <v>2345446.74</v>
      </c>
      <c r="I56" s="8">
        <v>400000</v>
      </c>
      <c r="J56" s="8">
        <v>0</v>
      </c>
      <c r="K56" s="8">
        <v>0</v>
      </c>
      <c r="L56" s="8">
        <v>409963.74</v>
      </c>
      <c r="M56" s="8">
        <v>0</v>
      </c>
      <c r="N56" s="8">
        <v>1535483</v>
      </c>
      <c r="O56" s="8">
        <v>0</v>
      </c>
      <c r="P56" s="9">
        <v>17.05</v>
      </c>
      <c r="Q56" s="9">
        <v>0</v>
      </c>
      <c r="R56" s="9">
        <v>0</v>
      </c>
      <c r="S56" s="9">
        <v>17.47</v>
      </c>
      <c r="T56" s="9">
        <v>0</v>
      </c>
      <c r="U56" s="9">
        <v>65.46</v>
      </c>
      <c r="V56" s="9">
        <v>0</v>
      </c>
      <c r="W56" s="8">
        <v>6671158.17</v>
      </c>
      <c r="X56" s="8">
        <v>0</v>
      </c>
      <c r="Y56" s="8">
        <v>0</v>
      </c>
      <c r="Z56" s="8">
        <v>717983.32</v>
      </c>
      <c r="AA56" s="8">
        <v>3622065.74</v>
      </c>
      <c r="AB56" s="8">
        <v>0</v>
      </c>
      <c r="AC56" s="8">
        <v>2331109.11</v>
      </c>
      <c r="AD56" s="8">
        <v>0</v>
      </c>
      <c r="AE56" s="8">
        <v>0</v>
      </c>
      <c r="AF56" s="9">
        <v>0</v>
      </c>
      <c r="AG56" s="9">
        <v>0</v>
      </c>
      <c r="AH56" s="9">
        <v>10.76</v>
      </c>
      <c r="AI56" s="9">
        <v>54.29</v>
      </c>
      <c r="AJ56" s="9">
        <v>0</v>
      </c>
      <c r="AK56" s="9">
        <v>34.94</v>
      </c>
      <c r="AL56" s="9">
        <v>0</v>
      </c>
      <c r="AM56" s="9">
        <v>0</v>
      </c>
    </row>
    <row r="57" spans="1:39" ht="12.75">
      <c r="A57" s="34">
        <v>6</v>
      </c>
      <c r="B57" s="34">
        <v>19</v>
      </c>
      <c r="C57" s="34">
        <v>2</v>
      </c>
      <c r="D57" s="35">
        <v>2</v>
      </c>
      <c r="E57" s="36"/>
      <c r="F57" s="7" t="s">
        <v>274</v>
      </c>
      <c r="G57" s="53" t="s">
        <v>321</v>
      </c>
      <c r="H57" s="8">
        <v>3855097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355097</v>
      </c>
      <c r="O57" s="8">
        <v>3500000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9.21</v>
      </c>
      <c r="V57" s="9">
        <v>90.78</v>
      </c>
      <c r="W57" s="8">
        <v>4567859.31</v>
      </c>
      <c r="X57" s="8">
        <v>0</v>
      </c>
      <c r="Y57" s="8">
        <v>0</v>
      </c>
      <c r="Z57" s="8">
        <v>23035.06</v>
      </c>
      <c r="AA57" s="8">
        <v>2672776.25</v>
      </c>
      <c r="AB57" s="8">
        <v>0</v>
      </c>
      <c r="AC57" s="8">
        <v>1872048</v>
      </c>
      <c r="AD57" s="8">
        <v>0</v>
      </c>
      <c r="AE57" s="8">
        <v>0</v>
      </c>
      <c r="AF57" s="9">
        <v>0</v>
      </c>
      <c r="AG57" s="9">
        <v>0</v>
      </c>
      <c r="AH57" s="9">
        <v>0.5</v>
      </c>
      <c r="AI57" s="9">
        <v>58.51</v>
      </c>
      <c r="AJ57" s="9">
        <v>0</v>
      </c>
      <c r="AK57" s="9">
        <v>40.98</v>
      </c>
      <c r="AL57" s="9">
        <v>0</v>
      </c>
      <c r="AM57" s="9">
        <v>0</v>
      </c>
    </row>
    <row r="58" spans="1:39" ht="12.75">
      <c r="A58" s="34">
        <v>6</v>
      </c>
      <c r="B58" s="34">
        <v>19</v>
      </c>
      <c r="C58" s="34">
        <v>3</v>
      </c>
      <c r="D58" s="35">
        <v>2</v>
      </c>
      <c r="E58" s="36"/>
      <c r="F58" s="7" t="s">
        <v>274</v>
      </c>
      <c r="G58" s="53" t="s">
        <v>322</v>
      </c>
      <c r="H58" s="8">
        <v>3950873.13</v>
      </c>
      <c r="I58" s="8">
        <v>0</v>
      </c>
      <c r="J58" s="8">
        <v>141696</v>
      </c>
      <c r="K58" s="8">
        <v>920758.56</v>
      </c>
      <c r="L58" s="8">
        <v>2888418.57</v>
      </c>
      <c r="M58" s="8">
        <v>0</v>
      </c>
      <c r="N58" s="8">
        <v>0</v>
      </c>
      <c r="O58" s="8">
        <v>0</v>
      </c>
      <c r="P58" s="9">
        <v>0</v>
      </c>
      <c r="Q58" s="9">
        <v>3.58</v>
      </c>
      <c r="R58" s="9">
        <v>23.3</v>
      </c>
      <c r="S58" s="9">
        <v>73.1</v>
      </c>
      <c r="T58" s="9">
        <v>0</v>
      </c>
      <c r="U58" s="9">
        <v>0</v>
      </c>
      <c r="V58" s="9">
        <v>0</v>
      </c>
      <c r="W58" s="8">
        <v>5859218.21</v>
      </c>
      <c r="X58" s="8">
        <v>0</v>
      </c>
      <c r="Y58" s="8">
        <v>0</v>
      </c>
      <c r="Z58" s="8">
        <v>2970799.64</v>
      </c>
      <c r="AA58" s="8">
        <v>2888418.57</v>
      </c>
      <c r="AB58" s="8">
        <v>0</v>
      </c>
      <c r="AC58" s="8">
        <v>0</v>
      </c>
      <c r="AD58" s="8">
        <v>0</v>
      </c>
      <c r="AE58" s="8">
        <v>0</v>
      </c>
      <c r="AF58" s="9">
        <v>0</v>
      </c>
      <c r="AG58" s="9">
        <v>0</v>
      </c>
      <c r="AH58" s="9">
        <v>50.7</v>
      </c>
      <c r="AI58" s="9">
        <v>49.29</v>
      </c>
      <c r="AJ58" s="9">
        <v>0</v>
      </c>
      <c r="AK58" s="9">
        <v>0</v>
      </c>
      <c r="AL58" s="9">
        <v>0</v>
      </c>
      <c r="AM58" s="9">
        <v>0</v>
      </c>
    </row>
    <row r="59" spans="1:39" ht="12.75">
      <c r="A59" s="34">
        <v>6</v>
      </c>
      <c r="B59" s="34">
        <v>4</v>
      </c>
      <c r="C59" s="34">
        <v>3</v>
      </c>
      <c r="D59" s="35">
        <v>2</v>
      </c>
      <c r="E59" s="36"/>
      <c r="F59" s="7" t="s">
        <v>274</v>
      </c>
      <c r="G59" s="53" t="s">
        <v>323</v>
      </c>
      <c r="H59" s="8">
        <v>1670000</v>
      </c>
      <c r="I59" s="8">
        <v>500000</v>
      </c>
      <c r="J59" s="8">
        <v>0</v>
      </c>
      <c r="K59" s="8">
        <v>0</v>
      </c>
      <c r="L59" s="8">
        <v>215000</v>
      </c>
      <c r="M59" s="8">
        <v>0</v>
      </c>
      <c r="N59" s="8">
        <v>955000</v>
      </c>
      <c r="O59" s="8">
        <v>0</v>
      </c>
      <c r="P59" s="9">
        <v>29.94</v>
      </c>
      <c r="Q59" s="9">
        <v>0</v>
      </c>
      <c r="R59" s="9">
        <v>0</v>
      </c>
      <c r="S59" s="9">
        <v>12.87</v>
      </c>
      <c r="T59" s="9">
        <v>0</v>
      </c>
      <c r="U59" s="9">
        <v>57.18</v>
      </c>
      <c r="V59" s="9">
        <v>0</v>
      </c>
      <c r="W59" s="8">
        <v>1853181.28</v>
      </c>
      <c r="X59" s="8">
        <v>0</v>
      </c>
      <c r="Y59" s="8">
        <v>0</v>
      </c>
      <c r="Z59" s="8">
        <v>0</v>
      </c>
      <c r="AA59" s="8">
        <v>898181.28</v>
      </c>
      <c r="AB59" s="8">
        <v>0</v>
      </c>
      <c r="AC59" s="8">
        <v>955000</v>
      </c>
      <c r="AD59" s="8">
        <v>0</v>
      </c>
      <c r="AE59" s="8">
        <v>0</v>
      </c>
      <c r="AF59" s="9">
        <v>0</v>
      </c>
      <c r="AG59" s="9">
        <v>0</v>
      </c>
      <c r="AH59" s="9">
        <v>0</v>
      </c>
      <c r="AI59" s="9">
        <v>48.46</v>
      </c>
      <c r="AJ59" s="9">
        <v>0</v>
      </c>
      <c r="AK59" s="9">
        <v>51.53</v>
      </c>
      <c r="AL59" s="9">
        <v>0</v>
      </c>
      <c r="AM59" s="9">
        <v>0</v>
      </c>
    </row>
    <row r="60" spans="1:39" ht="12.75">
      <c r="A60" s="34">
        <v>6</v>
      </c>
      <c r="B60" s="34">
        <v>4</v>
      </c>
      <c r="C60" s="34">
        <v>4</v>
      </c>
      <c r="D60" s="35">
        <v>2</v>
      </c>
      <c r="E60" s="36"/>
      <c r="F60" s="7" t="s">
        <v>274</v>
      </c>
      <c r="G60" s="53" t="s">
        <v>277</v>
      </c>
      <c r="H60" s="8">
        <v>19272417</v>
      </c>
      <c r="I60" s="8">
        <v>19117417</v>
      </c>
      <c r="J60" s="8">
        <v>155000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9">
        <v>99.19</v>
      </c>
      <c r="Q60" s="9">
        <v>0.8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8">
        <v>2262772</v>
      </c>
      <c r="X60" s="8">
        <v>2200000</v>
      </c>
      <c r="Y60" s="8">
        <v>62772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9">
        <v>97.22</v>
      </c>
      <c r="AG60" s="9">
        <v>2.77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</row>
    <row r="61" spans="1:39" ht="12.75">
      <c r="A61" s="34">
        <v>6</v>
      </c>
      <c r="B61" s="34">
        <v>9</v>
      </c>
      <c r="C61" s="34">
        <v>6</v>
      </c>
      <c r="D61" s="35">
        <v>2</v>
      </c>
      <c r="E61" s="36"/>
      <c r="F61" s="7" t="s">
        <v>274</v>
      </c>
      <c r="G61" s="53" t="s">
        <v>324</v>
      </c>
      <c r="H61" s="8">
        <v>12871858.54</v>
      </c>
      <c r="I61" s="8">
        <v>7389291.09</v>
      </c>
      <c r="J61" s="8">
        <v>0</v>
      </c>
      <c r="K61" s="8">
        <v>0</v>
      </c>
      <c r="L61" s="8">
        <v>2314473.74</v>
      </c>
      <c r="M61" s="8">
        <v>0</v>
      </c>
      <c r="N61" s="8">
        <v>3168093.71</v>
      </c>
      <c r="O61" s="8">
        <v>0</v>
      </c>
      <c r="P61" s="9">
        <v>57.4</v>
      </c>
      <c r="Q61" s="9">
        <v>0</v>
      </c>
      <c r="R61" s="9">
        <v>0</v>
      </c>
      <c r="S61" s="9">
        <v>17.98</v>
      </c>
      <c r="T61" s="9">
        <v>0</v>
      </c>
      <c r="U61" s="9">
        <v>24.61</v>
      </c>
      <c r="V61" s="9">
        <v>0</v>
      </c>
      <c r="W61" s="8">
        <v>10587112.35</v>
      </c>
      <c r="X61" s="8">
        <v>3400000</v>
      </c>
      <c r="Y61" s="8">
        <v>0</v>
      </c>
      <c r="Z61" s="8">
        <v>0</v>
      </c>
      <c r="AA61" s="8">
        <v>2314473.74</v>
      </c>
      <c r="AB61" s="8">
        <v>0</v>
      </c>
      <c r="AC61" s="8">
        <v>4872638.61</v>
      </c>
      <c r="AD61" s="8">
        <v>0</v>
      </c>
      <c r="AE61" s="8">
        <v>0</v>
      </c>
      <c r="AF61" s="9">
        <v>32.11</v>
      </c>
      <c r="AG61" s="9">
        <v>0</v>
      </c>
      <c r="AH61" s="9">
        <v>0</v>
      </c>
      <c r="AI61" s="9">
        <v>21.86</v>
      </c>
      <c r="AJ61" s="9">
        <v>0</v>
      </c>
      <c r="AK61" s="9">
        <v>46.02</v>
      </c>
      <c r="AL61" s="9">
        <v>0</v>
      </c>
      <c r="AM61" s="9">
        <v>0</v>
      </c>
    </row>
    <row r="62" spans="1:39" ht="12.75">
      <c r="A62" s="34">
        <v>6</v>
      </c>
      <c r="B62" s="34">
        <v>13</v>
      </c>
      <c r="C62" s="34">
        <v>2</v>
      </c>
      <c r="D62" s="35">
        <v>2</v>
      </c>
      <c r="E62" s="36"/>
      <c r="F62" s="7" t="s">
        <v>274</v>
      </c>
      <c r="G62" s="53" t="s">
        <v>325</v>
      </c>
      <c r="H62" s="8">
        <v>3640020.39</v>
      </c>
      <c r="I62" s="8">
        <v>3200000</v>
      </c>
      <c r="J62" s="8">
        <v>61083</v>
      </c>
      <c r="K62" s="8">
        <v>0</v>
      </c>
      <c r="L62" s="8">
        <v>228866.39</v>
      </c>
      <c r="M62" s="8">
        <v>0</v>
      </c>
      <c r="N62" s="8">
        <v>150071</v>
      </c>
      <c r="O62" s="8">
        <v>0</v>
      </c>
      <c r="P62" s="9">
        <v>87.91</v>
      </c>
      <c r="Q62" s="9">
        <v>1.67</v>
      </c>
      <c r="R62" s="9">
        <v>0</v>
      </c>
      <c r="S62" s="9">
        <v>6.28</v>
      </c>
      <c r="T62" s="9">
        <v>0</v>
      </c>
      <c r="U62" s="9">
        <v>4.12</v>
      </c>
      <c r="V62" s="9">
        <v>0</v>
      </c>
      <c r="W62" s="8">
        <v>827740.87</v>
      </c>
      <c r="X62" s="8">
        <v>0</v>
      </c>
      <c r="Y62" s="8">
        <v>61083</v>
      </c>
      <c r="Z62" s="8">
        <v>0</v>
      </c>
      <c r="AA62" s="8">
        <v>228866.39</v>
      </c>
      <c r="AB62" s="8">
        <v>0</v>
      </c>
      <c r="AC62" s="8">
        <v>537791.48</v>
      </c>
      <c r="AD62" s="8">
        <v>0</v>
      </c>
      <c r="AE62" s="8">
        <v>0</v>
      </c>
      <c r="AF62" s="9">
        <v>0</v>
      </c>
      <c r="AG62" s="9">
        <v>7.37</v>
      </c>
      <c r="AH62" s="9">
        <v>0</v>
      </c>
      <c r="AI62" s="9">
        <v>27.64</v>
      </c>
      <c r="AJ62" s="9">
        <v>0</v>
      </c>
      <c r="AK62" s="9">
        <v>64.97</v>
      </c>
      <c r="AL62" s="9">
        <v>0</v>
      </c>
      <c r="AM62" s="9">
        <v>0</v>
      </c>
    </row>
    <row r="63" spans="1:39" ht="12.75">
      <c r="A63" s="34">
        <v>6</v>
      </c>
      <c r="B63" s="34">
        <v>14</v>
      </c>
      <c r="C63" s="34">
        <v>3</v>
      </c>
      <c r="D63" s="35">
        <v>2</v>
      </c>
      <c r="E63" s="36"/>
      <c r="F63" s="7" t="s">
        <v>274</v>
      </c>
      <c r="G63" s="53" t="s">
        <v>326</v>
      </c>
      <c r="H63" s="8">
        <v>3689816.48</v>
      </c>
      <c r="I63" s="8">
        <v>2500000</v>
      </c>
      <c r="J63" s="8">
        <v>0</v>
      </c>
      <c r="K63" s="8">
        <v>0</v>
      </c>
      <c r="L63" s="8">
        <v>1189816.48</v>
      </c>
      <c r="M63" s="8">
        <v>0</v>
      </c>
      <c r="N63" s="8">
        <v>0</v>
      </c>
      <c r="O63" s="8">
        <v>0</v>
      </c>
      <c r="P63" s="9">
        <v>67.75</v>
      </c>
      <c r="Q63" s="9">
        <v>0</v>
      </c>
      <c r="R63" s="9">
        <v>0</v>
      </c>
      <c r="S63" s="9">
        <v>32.24</v>
      </c>
      <c r="T63" s="9">
        <v>0</v>
      </c>
      <c r="U63" s="9">
        <v>0</v>
      </c>
      <c r="V63" s="9">
        <v>0</v>
      </c>
      <c r="W63" s="8">
        <v>1189816.48</v>
      </c>
      <c r="X63" s="8">
        <v>0</v>
      </c>
      <c r="Y63" s="8">
        <v>0</v>
      </c>
      <c r="Z63" s="8">
        <v>0</v>
      </c>
      <c r="AA63" s="8">
        <v>1189816.48</v>
      </c>
      <c r="AB63" s="8">
        <v>0</v>
      </c>
      <c r="AC63" s="8">
        <v>0</v>
      </c>
      <c r="AD63" s="8">
        <v>0</v>
      </c>
      <c r="AE63" s="8">
        <v>0</v>
      </c>
      <c r="AF63" s="9">
        <v>0</v>
      </c>
      <c r="AG63" s="9">
        <v>0</v>
      </c>
      <c r="AH63" s="9">
        <v>0</v>
      </c>
      <c r="AI63" s="9">
        <v>100</v>
      </c>
      <c r="AJ63" s="9">
        <v>0</v>
      </c>
      <c r="AK63" s="9">
        <v>0</v>
      </c>
      <c r="AL63" s="9">
        <v>0</v>
      </c>
      <c r="AM63" s="9">
        <v>0</v>
      </c>
    </row>
    <row r="64" spans="1:39" ht="12.75">
      <c r="A64" s="34">
        <v>6</v>
      </c>
      <c r="B64" s="34">
        <v>1</v>
      </c>
      <c r="C64" s="34">
        <v>5</v>
      </c>
      <c r="D64" s="35">
        <v>2</v>
      </c>
      <c r="E64" s="36"/>
      <c r="F64" s="7" t="s">
        <v>274</v>
      </c>
      <c r="G64" s="53" t="s">
        <v>327</v>
      </c>
      <c r="H64" s="8">
        <v>4930199.25</v>
      </c>
      <c r="I64" s="8">
        <v>0</v>
      </c>
      <c r="J64" s="8">
        <v>0</v>
      </c>
      <c r="K64" s="8">
        <v>2842553.85</v>
      </c>
      <c r="L64" s="8">
        <v>2087645.4</v>
      </c>
      <c r="M64" s="8">
        <v>0</v>
      </c>
      <c r="N64" s="8">
        <v>0</v>
      </c>
      <c r="O64" s="8">
        <v>0</v>
      </c>
      <c r="P64" s="9">
        <v>0</v>
      </c>
      <c r="Q64" s="9">
        <v>0</v>
      </c>
      <c r="R64" s="9">
        <v>57.65</v>
      </c>
      <c r="S64" s="9">
        <v>42.34</v>
      </c>
      <c r="T64" s="9">
        <v>0</v>
      </c>
      <c r="U64" s="9">
        <v>0</v>
      </c>
      <c r="V64" s="9">
        <v>0</v>
      </c>
      <c r="W64" s="8">
        <v>8238095.5</v>
      </c>
      <c r="X64" s="8">
        <v>0</v>
      </c>
      <c r="Y64" s="8">
        <v>0</v>
      </c>
      <c r="Z64" s="8">
        <v>6059580.1</v>
      </c>
      <c r="AA64" s="8">
        <v>2178515.4</v>
      </c>
      <c r="AB64" s="8">
        <v>0</v>
      </c>
      <c r="AC64" s="8">
        <v>0</v>
      </c>
      <c r="AD64" s="8">
        <v>0</v>
      </c>
      <c r="AE64" s="8">
        <v>0</v>
      </c>
      <c r="AF64" s="9">
        <v>0</v>
      </c>
      <c r="AG64" s="9">
        <v>0</v>
      </c>
      <c r="AH64" s="9">
        <v>73.55</v>
      </c>
      <c r="AI64" s="9">
        <v>26.44</v>
      </c>
      <c r="AJ64" s="9">
        <v>0</v>
      </c>
      <c r="AK64" s="9">
        <v>0</v>
      </c>
      <c r="AL64" s="9">
        <v>0</v>
      </c>
      <c r="AM64" s="9">
        <v>0</v>
      </c>
    </row>
    <row r="65" spans="1:39" ht="12.75">
      <c r="A65" s="34">
        <v>6</v>
      </c>
      <c r="B65" s="34">
        <v>18</v>
      </c>
      <c r="C65" s="34">
        <v>3</v>
      </c>
      <c r="D65" s="35">
        <v>2</v>
      </c>
      <c r="E65" s="36"/>
      <c r="F65" s="7" t="s">
        <v>274</v>
      </c>
      <c r="G65" s="53" t="s">
        <v>328</v>
      </c>
      <c r="H65" s="8">
        <v>4320716.27</v>
      </c>
      <c r="I65" s="8">
        <v>3000000</v>
      </c>
      <c r="J65" s="8">
        <v>0</v>
      </c>
      <c r="K65" s="8">
        <v>0</v>
      </c>
      <c r="L65" s="8">
        <v>192971.31</v>
      </c>
      <c r="M65" s="8">
        <v>0</v>
      </c>
      <c r="N65" s="8">
        <v>1127744.96</v>
      </c>
      <c r="O65" s="8">
        <v>0</v>
      </c>
      <c r="P65" s="9">
        <v>69.43</v>
      </c>
      <c r="Q65" s="9">
        <v>0</v>
      </c>
      <c r="R65" s="9">
        <v>0</v>
      </c>
      <c r="S65" s="9">
        <v>4.46</v>
      </c>
      <c r="T65" s="9">
        <v>0</v>
      </c>
      <c r="U65" s="9">
        <v>26.1</v>
      </c>
      <c r="V65" s="9">
        <v>0</v>
      </c>
      <c r="W65" s="8">
        <v>1320716.27</v>
      </c>
      <c r="X65" s="8">
        <v>0</v>
      </c>
      <c r="Y65" s="8">
        <v>0</v>
      </c>
      <c r="Z65" s="8">
        <v>0</v>
      </c>
      <c r="AA65" s="8">
        <v>192971.31</v>
      </c>
      <c r="AB65" s="8">
        <v>0</v>
      </c>
      <c r="AC65" s="8">
        <v>1127744.96</v>
      </c>
      <c r="AD65" s="8">
        <v>0</v>
      </c>
      <c r="AE65" s="8">
        <v>0</v>
      </c>
      <c r="AF65" s="9">
        <v>0</v>
      </c>
      <c r="AG65" s="9">
        <v>0</v>
      </c>
      <c r="AH65" s="9">
        <v>0</v>
      </c>
      <c r="AI65" s="9">
        <v>14.61</v>
      </c>
      <c r="AJ65" s="9">
        <v>0</v>
      </c>
      <c r="AK65" s="9">
        <v>85.38</v>
      </c>
      <c r="AL65" s="9">
        <v>0</v>
      </c>
      <c r="AM65" s="9">
        <v>0</v>
      </c>
    </row>
    <row r="66" spans="1:39" ht="12.75">
      <c r="A66" s="34">
        <v>6</v>
      </c>
      <c r="B66" s="34">
        <v>9</v>
      </c>
      <c r="C66" s="34">
        <v>7</v>
      </c>
      <c r="D66" s="35">
        <v>2</v>
      </c>
      <c r="E66" s="36"/>
      <c r="F66" s="7" t="s">
        <v>274</v>
      </c>
      <c r="G66" s="53" t="s">
        <v>329</v>
      </c>
      <c r="H66" s="8">
        <v>11116060.4</v>
      </c>
      <c r="I66" s="8">
        <v>7547224.28</v>
      </c>
      <c r="J66" s="8">
        <v>0</v>
      </c>
      <c r="K66" s="8">
        <v>0</v>
      </c>
      <c r="L66" s="8">
        <v>244995.21</v>
      </c>
      <c r="M66" s="8">
        <v>0</v>
      </c>
      <c r="N66" s="8">
        <v>3323840.91</v>
      </c>
      <c r="O66" s="8">
        <v>0</v>
      </c>
      <c r="P66" s="9">
        <v>67.89</v>
      </c>
      <c r="Q66" s="9">
        <v>0</v>
      </c>
      <c r="R66" s="9">
        <v>0</v>
      </c>
      <c r="S66" s="9">
        <v>2.2</v>
      </c>
      <c r="T66" s="9">
        <v>0</v>
      </c>
      <c r="U66" s="9">
        <v>29.9</v>
      </c>
      <c r="V66" s="9">
        <v>0</v>
      </c>
      <c r="W66" s="8">
        <v>11649309.79</v>
      </c>
      <c r="X66" s="8">
        <v>0</v>
      </c>
      <c r="Y66" s="8">
        <v>0</v>
      </c>
      <c r="Z66" s="8">
        <v>0</v>
      </c>
      <c r="AA66" s="8">
        <v>244995.21</v>
      </c>
      <c r="AB66" s="8">
        <v>0</v>
      </c>
      <c r="AC66" s="8">
        <v>11404314.58</v>
      </c>
      <c r="AD66" s="8">
        <v>0</v>
      </c>
      <c r="AE66" s="8">
        <v>0</v>
      </c>
      <c r="AF66" s="9">
        <v>0</v>
      </c>
      <c r="AG66" s="9">
        <v>0</v>
      </c>
      <c r="AH66" s="9">
        <v>0</v>
      </c>
      <c r="AI66" s="9">
        <v>2.1</v>
      </c>
      <c r="AJ66" s="9">
        <v>0</v>
      </c>
      <c r="AK66" s="9">
        <v>97.89</v>
      </c>
      <c r="AL66" s="9">
        <v>0</v>
      </c>
      <c r="AM66" s="9">
        <v>0</v>
      </c>
    </row>
    <row r="67" spans="1:39" ht="12.75">
      <c r="A67" s="34">
        <v>6</v>
      </c>
      <c r="B67" s="34">
        <v>8</v>
      </c>
      <c r="C67" s="34">
        <v>4</v>
      </c>
      <c r="D67" s="35">
        <v>2</v>
      </c>
      <c r="E67" s="36"/>
      <c r="F67" s="7" t="s">
        <v>274</v>
      </c>
      <c r="G67" s="53" t="s">
        <v>330</v>
      </c>
      <c r="H67" s="8">
        <v>5177468.26</v>
      </c>
      <c r="I67" s="8">
        <v>0</v>
      </c>
      <c r="J67" s="8">
        <v>184000</v>
      </c>
      <c r="K67" s="8">
        <v>4993468.26</v>
      </c>
      <c r="L67" s="8">
        <v>0</v>
      </c>
      <c r="M67" s="8">
        <v>0</v>
      </c>
      <c r="N67" s="8">
        <v>0</v>
      </c>
      <c r="O67" s="8">
        <v>0</v>
      </c>
      <c r="P67" s="9">
        <v>0</v>
      </c>
      <c r="Q67" s="9">
        <v>3.55</v>
      </c>
      <c r="R67" s="9">
        <v>96.44</v>
      </c>
      <c r="S67" s="9">
        <v>0</v>
      </c>
      <c r="T67" s="9">
        <v>0</v>
      </c>
      <c r="U67" s="9">
        <v>0</v>
      </c>
      <c r="V67" s="9">
        <v>0</v>
      </c>
      <c r="W67" s="8">
        <v>6558428.17</v>
      </c>
      <c r="X67" s="8">
        <v>0</v>
      </c>
      <c r="Y67" s="8">
        <v>0</v>
      </c>
      <c r="Z67" s="8">
        <v>6458428.17</v>
      </c>
      <c r="AA67" s="8">
        <v>0</v>
      </c>
      <c r="AB67" s="8">
        <v>0</v>
      </c>
      <c r="AC67" s="8">
        <v>100000</v>
      </c>
      <c r="AD67" s="8">
        <v>0</v>
      </c>
      <c r="AE67" s="8">
        <v>0</v>
      </c>
      <c r="AF67" s="9">
        <v>0</v>
      </c>
      <c r="AG67" s="9">
        <v>0</v>
      </c>
      <c r="AH67" s="9">
        <v>98.47</v>
      </c>
      <c r="AI67" s="9">
        <v>0</v>
      </c>
      <c r="AJ67" s="9">
        <v>0</v>
      </c>
      <c r="AK67" s="9">
        <v>1.52</v>
      </c>
      <c r="AL67" s="9">
        <v>0</v>
      </c>
      <c r="AM67" s="9">
        <v>0</v>
      </c>
    </row>
    <row r="68" spans="1:39" ht="12.75">
      <c r="A68" s="34">
        <v>6</v>
      </c>
      <c r="B68" s="34">
        <v>3</v>
      </c>
      <c r="C68" s="34">
        <v>6</v>
      </c>
      <c r="D68" s="35">
        <v>2</v>
      </c>
      <c r="E68" s="36"/>
      <c r="F68" s="7" t="s">
        <v>274</v>
      </c>
      <c r="G68" s="53" t="s">
        <v>331</v>
      </c>
      <c r="H68" s="8">
        <v>274914.22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274914.22</v>
      </c>
      <c r="O68" s="8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100</v>
      </c>
      <c r="V68" s="9">
        <v>0</v>
      </c>
      <c r="W68" s="8">
        <v>964914.22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964914.22</v>
      </c>
      <c r="AD68" s="8">
        <v>0</v>
      </c>
      <c r="AE68" s="8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100</v>
      </c>
      <c r="AL68" s="9">
        <v>0</v>
      </c>
      <c r="AM68" s="9">
        <v>0</v>
      </c>
    </row>
    <row r="69" spans="1:39" ht="12.75">
      <c r="A69" s="34">
        <v>6</v>
      </c>
      <c r="B69" s="34">
        <v>12</v>
      </c>
      <c r="C69" s="34">
        <v>3</v>
      </c>
      <c r="D69" s="35">
        <v>2</v>
      </c>
      <c r="E69" s="36"/>
      <c r="F69" s="7" t="s">
        <v>274</v>
      </c>
      <c r="G69" s="53" t="s">
        <v>332</v>
      </c>
      <c r="H69" s="8">
        <v>4884330.11</v>
      </c>
      <c r="I69" s="8">
        <v>4000000</v>
      </c>
      <c r="J69" s="8">
        <v>0</v>
      </c>
      <c r="K69" s="8">
        <v>0</v>
      </c>
      <c r="L69" s="8">
        <v>0</v>
      </c>
      <c r="M69" s="8">
        <v>0</v>
      </c>
      <c r="N69" s="8">
        <v>884330.11</v>
      </c>
      <c r="O69" s="8">
        <v>0</v>
      </c>
      <c r="P69" s="9">
        <v>81.89</v>
      </c>
      <c r="Q69" s="9">
        <v>0</v>
      </c>
      <c r="R69" s="9">
        <v>0</v>
      </c>
      <c r="S69" s="9">
        <v>0</v>
      </c>
      <c r="T69" s="9">
        <v>0</v>
      </c>
      <c r="U69" s="9">
        <v>18.1</v>
      </c>
      <c r="V69" s="9">
        <v>0</v>
      </c>
      <c r="W69" s="8">
        <v>2097376.04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2097376.04</v>
      </c>
      <c r="AD69" s="8">
        <v>0</v>
      </c>
      <c r="AE69" s="8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100</v>
      </c>
      <c r="AL69" s="9">
        <v>0</v>
      </c>
      <c r="AM69" s="9">
        <v>0</v>
      </c>
    </row>
    <row r="70" spans="1:39" ht="12.75">
      <c r="A70" s="34">
        <v>6</v>
      </c>
      <c r="B70" s="34">
        <v>15</v>
      </c>
      <c r="C70" s="34">
        <v>4</v>
      </c>
      <c r="D70" s="35">
        <v>2</v>
      </c>
      <c r="E70" s="36"/>
      <c r="F70" s="7" t="s">
        <v>274</v>
      </c>
      <c r="G70" s="53" t="s">
        <v>333</v>
      </c>
      <c r="H70" s="8">
        <v>8621826.62</v>
      </c>
      <c r="I70" s="8">
        <v>7500000</v>
      </c>
      <c r="J70" s="8">
        <v>0</v>
      </c>
      <c r="K70" s="8">
        <v>0</v>
      </c>
      <c r="L70" s="8">
        <v>1121826.62</v>
      </c>
      <c r="M70" s="8">
        <v>0</v>
      </c>
      <c r="N70" s="8">
        <v>0</v>
      </c>
      <c r="O70" s="8">
        <v>0</v>
      </c>
      <c r="P70" s="9">
        <v>86.98</v>
      </c>
      <c r="Q70" s="9">
        <v>0</v>
      </c>
      <c r="R70" s="9">
        <v>0</v>
      </c>
      <c r="S70" s="9">
        <v>13.01</v>
      </c>
      <c r="T70" s="9">
        <v>0</v>
      </c>
      <c r="U70" s="9">
        <v>0</v>
      </c>
      <c r="V70" s="9">
        <v>0</v>
      </c>
      <c r="W70" s="8">
        <v>1498695.84</v>
      </c>
      <c r="X70" s="8">
        <v>0</v>
      </c>
      <c r="Y70" s="8">
        <v>0</v>
      </c>
      <c r="Z70" s="8">
        <v>0</v>
      </c>
      <c r="AA70" s="8">
        <v>1304465.86</v>
      </c>
      <c r="AB70" s="8">
        <v>0</v>
      </c>
      <c r="AC70" s="8">
        <v>194229.98</v>
      </c>
      <c r="AD70" s="8">
        <v>0</v>
      </c>
      <c r="AE70" s="8">
        <v>0</v>
      </c>
      <c r="AF70" s="9">
        <v>0</v>
      </c>
      <c r="AG70" s="9">
        <v>0</v>
      </c>
      <c r="AH70" s="9">
        <v>0</v>
      </c>
      <c r="AI70" s="9">
        <v>87.04</v>
      </c>
      <c r="AJ70" s="9">
        <v>0</v>
      </c>
      <c r="AK70" s="9">
        <v>12.95</v>
      </c>
      <c r="AL70" s="9">
        <v>0</v>
      </c>
      <c r="AM70" s="9">
        <v>0</v>
      </c>
    </row>
    <row r="71" spans="1:39" ht="12.75">
      <c r="A71" s="34">
        <v>6</v>
      </c>
      <c r="B71" s="34">
        <v>16</v>
      </c>
      <c r="C71" s="34">
        <v>2</v>
      </c>
      <c r="D71" s="35">
        <v>2</v>
      </c>
      <c r="E71" s="36"/>
      <c r="F71" s="7" t="s">
        <v>274</v>
      </c>
      <c r="G71" s="53" t="s">
        <v>334</v>
      </c>
      <c r="H71" s="8">
        <v>2780423</v>
      </c>
      <c r="I71" s="8">
        <v>0</v>
      </c>
      <c r="J71" s="8">
        <v>0</v>
      </c>
      <c r="K71" s="8">
        <v>0</v>
      </c>
      <c r="L71" s="8">
        <v>50310</v>
      </c>
      <c r="M71" s="8">
        <v>0</v>
      </c>
      <c r="N71" s="8">
        <v>2730113</v>
      </c>
      <c r="O71" s="8">
        <v>0</v>
      </c>
      <c r="P71" s="9">
        <v>0</v>
      </c>
      <c r="Q71" s="9">
        <v>0</v>
      </c>
      <c r="R71" s="9">
        <v>0</v>
      </c>
      <c r="S71" s="9">
        <v>1.8</v>
      </c>
      <c r="T71" s="9">
        <v>0</v>
      </c>
      <c r="U71" s="9">
        <v>98.19</v>
      </c>
      <c r="V71" s="9">
        <v>0</v>
      </c>
      <c r="W71" s="8">
        <v>3415412.43</v>
      </c>
      <c r="X71" s="8">
        <v>0</v>
      </c>
      <c r="Y71" s="8">
        <v>168106</v>
      </c>
      <c r="Z71" s="8">
        <v>0</v>
      </c>
      <c r="AA71" s="8">
        <v>50310.37</v>
      </c>
      <c r="AB71" s="8">
        <v>0</v>
      </c>
      <c r="AC71" s="8">
        <v>3196996.06</v>
      </c>
      <c r="AD71" s="8">
        <v>0</v>
      </c>
      <c r="AE71" s="8">
        <v>0</v>
      </c>
      <c r="AF71" s="9">
        <v>0</v>
      </c>
      <c r="AG71" s="9">
        <v>4.92</v>
      </c>
      <c r="AH71" s="9">
        <v>0</v>
      </c>
      <c r="AI71" s="9">
        <v>1.47</v>
      </c>
      <c r="AJ71" s="9">
        <v>0</v>
      </c>
      <c r="AK71" s="9">
        <v>93.6</v>
      </c>
      <c r="AL71" s="9">
        <v>0</v>
      </c>
      <c r="AM71" s="9">
        <v>0</v>
      </c>
    </row>
    <row r="72" spans="1:39" ht="12.75">
      <c r="A72" s="34">
        <v>6</v>
      </c>
      <c r="B72" s="34">
        <v>1</v>
      </c>
      <c r="C72" s="34">
        <v>6</v>
      </c>
      <c r="D72" s="35">
        <v>2</v>
      </c>
      <c r="E72" s="36"/>
      <c r="F72" s="7" t="s">
        <v>274</v>
      </c>
      <c r="G72" s="53" t="s">
        <v>335</v>
      </c>
      <c r="H72" s="8">
        <v>9386405.81</v>
      </c>
      <c r="I72" s="8">
        <v>3000000</v>
      </c>
      <c r="J72" s="8">
        <v>0</v>
      </c>
      <c r="K72" s="8">
        <v>0</v>
      </c>
      <c r="L72" s="8">
        <v>56405.81</v>
      </c>
      <c r="M72" s="8">
        <v>0</v>
      </c>
      <c r="N72" s="8">
        <v>6330000</v>
      </c>
      <c r="O72" s="8">
        <v>0</v>
      </c>
      <c r="P72" s="9">
        <v>31.96</v>
      </c>
      <c r="Q72" s="9">
        <v>0</v>
      </c>
      <c r="R72" s="9">
        <v>0</v>
      </c>
      <c r="S72" s="9">
        <v>0.6</v>
      </c>
      <c r="T72" s="9">
        <v>0</v>
      </c>
      <c r="U72" s="9">
        <v>67.43</v>
      </c>
      <c r="V72" s="9">
        <v>0</v>
      </c>
      <c r="W72" s="8">
        <v>6575485.86</v>
      </c>
      <c r="X72" s="8">
        <v>0</v>
      </c>
      <c r="Y72" s="8">
        <v>0</v>
      </c>
      <c r="Z72" s="8">
        <v>1557526.57</v>
      </c>
      <c r="AA72" s="8">
        <v>56405.81</v>
      </c>
      <c r="AB72" s="8">
        <v>0</v>
      </c>
      <c r="AC72" s="8">
        <v>4961553.48</v>
      </c>
      <c r="AD72" s="8">
        <v>0</v>
      </c>
      <c r="AE72" s="8">
        <v>0</v>
      </c>
      <c r="AF72" s="9">
        <v>0</v>
      </c>
      <c r="AG72" s="9">
        <v>0</v>
      </c>
      <c r="AH72" s="9">
        <v>23.68</v>
      </c>
      <c r="AI72" s="9">
        <v>0.85</v>
      </c>
      <c r="AJ72" s="9">
        <v>0</v>
      </c>
      <c r="AK72" s="9">
        <v>75.45</v>
      </c>
      <c r="AL72" s="9">
        <v>0</v>
      </c>
      <c r="AM72" s="9">
        <v>0</v>
      </c>
    </row>
    <row r="73" spans="1:39" ht="12.75">
      <c r="A73" s="34">
        <v>6</v>
      </c>
      <c r="B73" s="34">
        <v>15</v>
      </c>
      <c r="C73" s="34">
        <v>5</v>
      </c>
      <c r="D73" s="35">
        <v>2</v>
      </c>
      <c r="E73" s="36"/>
      <c r="F73" s="7" t="s">
        <v>274</v>
      </c>
      <c r="G73" s="53" t="s">
        <v>336</v>
      </c>
      <c r="H73" s="8">
        <v>2451306</v>
      </c>
      <c r="I73" s="8">
        <v>2000000</v>
      </c>
      <c r="J73" s="8">
        <v>301306</v>
      </c>
      <c r="K73" s="8">
        <v>0</v>
      </c>
      <c r="L73" s="8">
        <v>0</v>
      </c>
      <c r="M73" s="8">
        <v>0</v>
      </c>
      <c r="N73" s="8">
        <v>150000</v>
      </c>
      <c r="O73" s="8">
        <v>0</v>
      </c>
      <c r="P73" s="9">
        <v>81.58</v>
      </c>
      <c r="Q73" s="9">
        <v>12.29</v>
      </c>
      <c r="R73" s="9">
        <v>0</v>
      </c>
      <c r="S73" s="9">
        <v>0</v>
      </c>
      <c r="T73" s="9">
        <v>0</v>
      </c>
      <c r="U73" s="9">
        <v>6.11</v>
      </c>
      <c r="V73" s="9">
        <v>0</v>
      </c>
      <c r="W73" s="8">
        <v>241580.14</v>
      </c>
      <c r="X73" s="8">
        <v>0</v>
      </c>
      <c r="Y73" s="8">
        <v>0</v>
      </c>
      <c r="Z73" s="8">
        <v>0</v>
      </c>
      <c r="AA73" s="8">
        <v>91580.14</v>
      </c>
      <c r="AB73" s="8">
        <v>0</v>
      </c>
      <c r="AC73" s="8">
        <v>150000</v>
      </c>
      <c r="AD73" s="8">
        <v>0</v>
      </c>
      <c r="AE73" s="8">
        <v>0</v>
      </c>
      <c r="AF73" s="9">
        <v>0</v>
      </c>
      <c r="AG73" s="9">
        <v>0</v>
      </c>
      <c r="AH73" s="9">
        <v>0</v>
      </c>
      <c r="AI73" s="9">
        <v>37.9</v>
      </c>
      <c r="AJ73" s="9">
        <v>0</v>
      </c>
      <c r="AK73" s="9">
        <v>62.09</v>
      </c>
      <c r="AL73" s="9">
        <v>0</v>
      </c>
      <c r="AM73" s="9">
        <v>0</v>
      </c>
    </row>
    <row r="74" spans="1:39" ht="12.75">
      <c r="A74" s="34">
        <v>6</v>
      </c>
      <c r="B74" s="34">
        <v>20</v>
      </c>
      <c r="C74" s="34">
        <v>3</v>
      </c>
      <c r="D74" s="35">
        <v>2</v>
      </c>
      <c r="E74" s="36"/>
      <c r="F74" s="7" t="s">
        <v>274</v>
      </c>
      <c r="G74" s="53" t="s">
        <v>337</v>
      </c>
      <c r="H74" s="8">
        <v>6416882.28</v>
      </c>
      <c r="I74" s="8">
        <v>3600000</v>
      </c>
      <c r="J74" s="8">
        <v>0</v>
      </c>
      <c r="K74" s="8">
        <v>1732633.75</v>
      </c>
      <c r="L74" s="8">
        <v>84248.53</v>
      </c>
      <c r="M74" s="8">
        <v>0</v>
      </c>
      <c r="N74" s="8">
        <v>1000000</v>
      </c>
      <c r="O74" s="8">
        <v>0</v>
      </c>
      <c r="P74" s="9">
        <v>56.1</v>
      </c>
      <c r="Q74" s="9">
        <v>0</v>
      </c>
      <c r="R74" s="9">
        <v>27</v>
      </c>
      <c r="S74" s="9">
        <v>1.31</v>
      </c>
      <c r="T74" s="9">
        <v>0</v>
      </c>
      <c r="U74" s="9">
        <v>15.58</v>
      </c>
      <c r="V74" s="9">
        <v>0</v>
      </c>
      <c r="W74" s="8">
        <v>2816882.28</v>
      </c>
      <c r="X74" s="8">
        <v>0</v>
      </c>
      <c r="Y74" s="8">
        <v>0</v>
      </c>
      <c r="Z74" s="8">
        <v>1732633.75</v>
      </c>
      <c r="AA74" s="8">
        <v>84248.53</v>
      </c>
      <c r="AB74" s="8">
        <v>0</v>
      </c>
      <c r="AC74" s="8">
        <v>1000000</v>
      </c>
      <c r="AD74" s="8">
        <v>0</v>
      </c>
      <c r="AE74" s="8">
        <v>0</v>
      </c>
      <c r="AF74" s="9">
        <v>0</v>
      </c>
      <c r="AG74" s="9">
        <v>0</v>
      </c>
      <c r="AH74" s="9">
        <v>61.5</v>
      </c>
      <c r="AI74" s="9">
        <v>2.99</v>
      </c>
      <c r="AJ74" s="9">
        <v>0</v>
      </c>
      <c r="AK74" s="9">
        <v>35.5</v>
      </c>
      <c r="AL74" s="9">
        <v>0</v>
      </c>
      <c r="AM74" s="9">
        <v>0</v>
      </c>
    </row>
    <row r="75" spans="1:39" ht="12.75">
      <c r="A75" s="34">
        <v>6</v>
      </c>
      <c r="B75" s="34">
        <v>9</v>
      </c>
      <c r="C75" s="34">
        <v>8</v>
      </c>
      <c r="D75" s="35">
        <v>2</v>
      </c>
      <c r="E75" s="36"/>
      <c r="F75" s="7" t="s">
        <v>274</v>
      </c>
      <c r="G75" s="53" t="s">
        <v>338</v>
      </c>
      <c r="H75" s="8">
        <v>8246805.34</v>
      </c>
      <c r="I75" s="8">
        <v>5046000</v>
      </c>
      <c r="J75" s="8">
        <v>175900</v>
      </c>
      <c r="K75" s="8">
        <v>0</v>
      </c>
      <c r="L75" s="8">
        <v>0</v>
      </c>
      <c r="M75" s="8">
        <v>0</v>
      </c>
      <c r="N75" s="8">
        <v>3024905.34</v>
      </c>
      <c r="O75" s="8">
        <v>0</v>
      </c>
      <c r="P75" s="9">
        <v>61.18</v>
      </c>
      <c r="Q75" s="9">
        <v>2.13</v>
      </c>
      <c r="R75" s="9">
        <v>0</v>
      </c>
      <c r="S75" s="9">
        <v>0</v>
      </c>
      <c r="T75" s="9">
        <v>0</v>
      </c>
      <c r="U75" s="9">
        <v>36.67</v>
      </c>
      <c r="V75" s="9">
        <v>0</v>
      </c>
      <c r="W75" s="8">
        <v>3076405.34</v>
      </c>
      <c r="X75" s="8">
        <v>0</v>
      </c>
      <c r="Y75" s="8">
        <v>51500</v>
      </c>
      <c r="Z75" s="8">
        <v>0</v>
      </c>
      <c r="AA75" s="8">
        <v>0</v>
      </c>
      <c r="AB75" s="8">
        <v>0</v>
      </c>
      <c r="AC75" s="8">
        <v>3024905.34</v>
      </c>
      <c r="AD75" s="8">
        <v>0</v>
      </c>
      <c r="AE75" s="8">
        <v>0</v>
      </c>
      <c r="AF75" s="9">
        <v>0</v>
      </c>
      <c r="AG75" s="9">
        <v>1.67</v>
      </c>
      <c r="AH75" s="9">
        <v>0</v>
      </c>
      <c r="AI75" s="9">
        <v>0</v>
      </c>
      <c r="AJ75" s="9">
        <v>0</v>
      </c>
      <c r="AK75" s="9">
        <v>98.32</v>
      </c>
      <c r="AL75" s="9">
        <v>0</v>
      </c>
      <c r="AM75" s="9">
        <v>0</v>
      </c>
    </row>
    <row r="76" spans="1:39" ht="12.75">
      <c r="A76" s="34">
        <v>6</v>
      </c>
      <c r="B76" s="34">
        <v>1</v>
      </c>
      <c r="C76" s="34">
        <v>7</v>
      </c>
      <c r="D76" s="35">
        <v>2</v>
      </c>
      <c r="E76" s="36"/>
      <c r="F76" s="7" t="s">
        <v>274</v>
      </c>
      <c r="G76" s="53" t="s">
        <v>339</v>
      </c>
      <c r="H76" s="8">
        <v>662500</v>
      </c>
      <c r="I76" s="8">
        <v>0</v>
      </c>
      <c r="J76" s="8">
        <v>50500</v>
      </c>
      <c r="K76" s="8">
        <v>0</v>
      </c>
      <c r="L76" s="8">
        <v>0</v>
      </c>
      <c r="M76" s="8">
        <v>0</v>
      </c>
      <c r="N76" s="8">
        <v>612000</v>
      </c>
      <c r="O76" s="8">
        <v>0</v>
      </c>
      <c r="P76" s="9">
        <v>0</v>
      </c>
      <c r="Q76" s="9">
        <v>7.62</v>
      </c>
      <c r="R76" s="9">
        <v>0</v>
      </c>
      <c r="S76" s="9">
        <v>0</v>
      </c>
      <c r="T76" s="9">
        <v>0</v>
      </c>
      <c r="U76" s="9">
        <v>92.37</v>
      </c>
      <c r="V76" s="9">
        <v>0</v>
      </c>
      <c r="W76" s="8">
        <v>1060634.14</v>
      </c>
      <c r="X76" s="8">
        <v>0</v>
      </c>
      <c r="Y76" s="8">
        <v>0</v>
      </c>
      <c r="Z76" s="8">
        <v>0</v>
      </c>
      <c r="AA76" s="8">
        <v>18680.52</v>
      </c>
      <c r="AB76" s="8">
        <v>0</v>
      </c>
      <c r="AC76" s="8">
        <v>1041953.62</v>
      </c>
      <c r="AD76" s="8">
        <v>0</v>
      </c>
      <c r="AE76" s="8">
        <v>0</v>
      </c>
      <c r="AF76" s="9">
        <v>0</v>
      </c>
      <c r="AG76" s="9">
        <v>0</v>
      </c>
      <c r="AH76" s="9">
        <v>0</v>
      </c>
      <c r="AI76" s="9">
        <v>1.76</v>
      </c>
      <c r="AJ76" s="9">
        <v>0</v>
      </c>
      <c r="AK76" s="9">
        <v>98.23</v>
      </c>
      <c r="AL76" s="9">
        <v>0</v>
      </c>
      <c r="AM76" s="9">
        <v>0</v>
      </c>
    </row>
    <row r="77" spans="1:39" ht="12.75">
      <c r="A77" s="34">
        <v>6</v>
      </c>
      <c r="B77" s="34">
        <v>14</v>
      </c>
      <c r="C77" s="34">
        <v>5</v>
      </c>
      <c r="D77" s="35">
        <v>2</v>
      </c>
      <c r="E77" s="36"/>
      <c r="F77" s="7" t="s">
        <v>274</v>
      </c>
      <c r="G77" s="53" t="s">
        <v>340</v>
      </c>
      <c r="H77" s="8">
        <v>6722789.02</v>
      </c>
      <c r="I77" s="8">
        <v>4500000</v>
      </c>
      <c r="J77" s="8">
        <v>486718</v>
      </c>
      <c r="K77" s="8">
        <v>0</v>
      </c>
      <c r="L77" s="8">
        <v>717000</v>
      </c>
      <c r="M77" s="8">
        <v>0</v>
      </c>
      <c r="N77" s="8">
        <v>1019071.02</v>
      </c>
      <c r="O77" s="8">
        <v>0</v>
      </c>
      <c r="P77" s="9">
        <v>66.93</v>
      </c>
      <c r="Q77" s="9">
        <v>7.23</v>
      </c>
      <c r="R77" s="9">
        <v>0</v>
      </c>
      <c r="S77" s="9">
        <v>10.66</v>
      </c>
      <c r="T77" s="9">
        <v>0</v>
      </c>
      <c r="U77" s="9">
        <v>15.15</v>
      </c>
      <c r="V77" s="9">
        <v>0</v>
      </c>
      <c r="W77" s="8">
        <v>2930149.12</v>
      </c>
      <c r="X77" s="8">
        <v>0</v>
      </c>
      <c r="Y77" s="8">
        <v>0</v>
      </c>
      <c r="Z77" s="8">
        <v>0</v>
      </c>
      <c r="AA77" s="8">
        <v>717000</v>
      </c>
      <c r="AB77" s="8">
        <v>0</v>
      </c>
      <c r="AC77" s="8">
        <v>2213149.12</v>
      </c>
      <c r="AD77" s="8">
        <v>0</v>
      </c>
      <c r="AE77" s="8">
        <v>0</v>
      </c>
      <c r="AF77" s="9">
        <v>0</v>
      </c>
      <c r="AG77" s="9">
        <v>0</v>
      </c>
      <c r="AH77" s="9">
        <v>0</v>
      </c>
      <c r="AI77" s="9">
        <v>24.46</v>
      </c>
      <c r="AJ77" s="9">
        <v>0</v>
      </c>
      <c r="AK77" s="9">
        <v>75.53</v>
      </c>
      <c r="AL77" s="9">
        <v>0</v>
      </c>
      <c r="AM77" s="9">
        <v>0</v>
      </c>
    </row>
    <row r="78" spans="1:39" ht="12.75">
      <c r="A78" s="34">
        <v>6</v>
      </c>
      <c r="B78" s="34">
        <v>6</v>
      </c>
      <c r="C78" s="34">
        <v>5</v>
      </c>
      <c r="D78" s="35">
        <v>2</v>
      </c>
      <c r="E78" s="36"/>
      <c r="F78" s="7" t="s">
        <v>274</v>
      </c>
      <c r="G78" s="53" t="s">
        <v>278</v>
      </c>
      <c r="H78" s="8">
        <v>10919519</v>
      </c>
      <c r="I78" s="8">
        <v>0</v>
      </c>
      <c r="J78" s="8">
        <v>0</v>
      </c>
      <c r="K78" s="8">
        <v>2097528</v>
      </c>
      <c r="L78" s="8">
        <v>818140</v>
      </c>
      <c r="M78" s="8">
        <v>0</v>
      </c>
      <c r="N78" s="8">
        <v>8003851</v>
      </c>
      <c r="O78" s="8">
        <v>0</v>
      </c>
      <c r="P78" s="9">
        <v>0</v>
      </c>
      <c r="Q78" s="9">
        <v>0</v>
      </c>
      <c r="R78" s="9">
        <v>19.2</v>
      </c>
      <c r="S78" s="9">
        <v>7.49</v>
      </c>
      <c r="T78" s="9">
        <v>0</v>
      </c>
      <c r="U78" s="9">
        <v>73.29</v>
      </c>
      <c r="V78" s="9">
        <v>0</v>
      </c>
      <c r="W78" s="8">
        <v>13359807.26</v>
      </c>
      <c r="X78" s="8">
        <v>0</v>
      </c>
      <c r="Y78" s="8">
        <v>0</v>
      </c>
      <c r="Z78" s="8">
        <v>2097528</v>
      </c>
      <c r="AA78" s="8">
        <v>818141.21</v>
      </c>
      <c r="AB78" s="8">
        <v>0</v>
      </c>
      <c r="AC78" s="8">
        <v>10444138.05</v>
      </c>
      <c r="AD78" s="8">
        <v>0</v>
      </c>
      <c r="AE78" s="8">
        <v>0</v>
      </c>
      <c r="AF78" s="9">
        <v>0</v>
      </c>
      <c r="AG78" s="9">
        <v>0</v>
      </c>
      <c r="AH78" s="9">
        <v>15.7</v>
      </c>
      <c r="AI78" s="9">
        <v>6.12</v>
      </c>
      <c r="AJ78" s="9">
        <v>0</v>
      </c>
      <c r="AK78" s="9">
        <v>78.17</v>
      </c>
      <c r="AL78" s="9">
        <v>0</v>
      </c>
      <c r="AM78" s="9">
        <v>0</v>
      </c>
    </row>
    <row r="79" spans="1:39" ht="12.75">
      <c r="A79" s="34">
        <v>6</v>
      </c>
      <c r="B79" s="34">
        <v>6</v>
      </c>
      <c r="C79" s="34">
        <v>6</v>
      </c>
      <c r="D79" s="35">
        <v>2</v>
      </c>
      <c r="E79" s="36"/>
      <c r="F79" s="7" t="s">
        <v>274</v>
      </c>
      <c r="G79" s="53" t="s">
        <v>341</v>
      </c>
      <c r="H79" s="8">
        <v>2700000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2700000</v>
      </c>
      <c r="O79" s="8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100</v>
      </c>
      <c r="V79" s="9">
        <v>0</v>
      </c>
      <c r="W79" s="8">
        <v>2700000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2700000</v>
      </c>
      <c r="AD79" s="8">
        <v>0</v>
      </c>
      <c r="AE79" s="8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100</v>
      </c>
      <c r="AL79" s="9">
        <v>0</v>
      </c>
      <c r="AM79" s="9">
        <v>0</v>
      </c>
    </row>
    <row r="80" spans="1:39" ht="12.75">
      <c r="A80" s="34">
        <v>6</v>
      </c>
      <c r="B80" s="34">
        <v>7</v>
      </c>
      <c r="C80" s="34">
        <v>5</v>
      </c>
      <c r="D80" s="35">
        <v>2</v>
      </c>
      <c r="E80" s="36"/>
      <c r="F80" s="7" t="s">
        <v>274</v>
      </c>
      <c r="G80" s="53" t="s">
        <v>279</v>
      </c>
      <c r="H80" s="8">
        <v>6766020.12</v>
      </c>
      <c r="I80" s="8">
        <v>1000000</v>
      </c>
      <c r="J80" s="8">
        <v>0</v>
      </c>
      <c r="K80" s="8">
        <v>4747665.11</v>
      </c>
      <c r="L80" s="8">
        <v>1018355.01</v>
      </c>
      <c r="M80" s="8">
        <v>0</v>
      </c>
      <c r="N80" s="8">
        <v>0</v>
      </c>
      <c r="O80" s="8">
        <v>0</v>
      </c>
      <c r="P80" s="9">
        <v>14.77</v>
      </c>
      <c r="Q80" s="9">
        <v>0</v>
      </c>
      <c r="R80" s="9">
        <v>70.16</v>
      </c>
      <c r="S80" s="9">
        <v>15.05</v>
      </c>
      <c r="T80" s="9">
        <v>0</v>
      </c>
      <c r="U80" s="9">
        <v>0</v>
      </c>
      <c r="V80" s="9">
        <v>0</v>
      </c>
      <c r="W80" s="8">
        <v>7564990.56</v>
      </c>
      <c r="X80" s="8">
        <v>0</v>
      </c>
      <c r="Y80" s="8">
        <v>0</v>
      </c>
      <c r="Z80" s="8">
        <v>6546635.55</v>
      </c>
      <c r="AA80" s="8">
        <v>1018355.01</v>
      </c>
      <c r="AB80" s="8">
        <v>0</v>
      </c>
      <c r="AC80" s="8">
        <v>0</v>
      </c>
      <c r="AD80" s="8">
        <v>0</v>
      </c>
      <c r="AE80" s="8">
        <v>0</v>
      </c>
      <c r="AF80" s="9">
        <v>0</v>
      </c>
      <c r="AG80" s="9">
        <v>0</v>
      </c>
      <c r="AH80" s="9">
        <v>86.53</v>
      </c>
      <c r="AI80" s="9">
        <v>13.46</v>
      </c>
      <c r="AJ80" s="9">
        <v>0</v>
      </c>
      <c r="AK80" s="9">
        <v>0</v>
      </c>
      <c r="AL80" s="9">
        <v>0</v>
      </c>
      <c r="AM80" s="9">
        <v>0</v>
      </c>
    </row>
    <row r="81" spans="1:39" ht="12.75">
      <c r="A81" s="34">
        <v>6</v>
      </c>
      <c r="B81" s="34">
        <v>18</v>
      </c>
      <c r="C81" s="34">
        <v>4</v>
      </c>
      <c r="D81" s="35">
        <v>2</v>
      </c>
      <c r="E81" s="36"/>
      <c r="F81" s="7" t="s">
        <v>274</v>
      </c>
      <c r="G81" s="53" t="s">
        <v>342</v>
      </c>
      <c r="H81" s="8">
        <v>2454220.8</v>
      </c>
      <c r="I81" s="8">
        <v>2454220.8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9">
        <v>100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8">
        <v>332703.95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82379.61</v>
      </c>
      <c r="AD81" s="8">
        <v>250324.34</v>
      </c>
      <c r="AE81" s="8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24.76</v>
      </c>
      <c r="AL81" s="9">
        <v>75.23</v>
      </c>
      <c r="AM81" s="9">
        <v>0</v>
      </c>
    </row>
    <row r="82" spans="1:39" ht="12.75">
      <c r="A82" s="34">
        <v>6</v>
      </c>
      <c r="B82" s="34">
        <v>9</v>
      </c>
      <c r="C82" s="34">
        <v>9</v>
      </c>
      <c r="D82" s="35">
        <v>2</v>
      </c>
      <c r="E82" s="36"/>
      <c r="F82" s="7" t="s">
        <v>274</v>
      </c>
      <c r="G82" s="53" t="s">
        <v>343</v>
      </c>
      <c r="H82" s="8">
        <v>8168166.47</v>
      </c>
      <c r="I82" s="8">
        <v>5000000</v>
      </c>
      <c r="J82" s="8">
        <v>0</v>
      </c>
      <c r="K82" s="8">
        <v>0</v>
      </c>
      <c r="L82" s="8">
        <v>168166.47</v>
      </c>
      <c r="M82" s="8">
        <v>0</v>
      </c>
      <c r="N82" s="8">
        <v>0</v>
      </c>
      <c r="O82" s="8">
        <v>3000000</v>
      </c>
      <c r="P82" s="9">
        <v>61.21</v>
      </c>
      <c r="Q82" s="9">
        <v>0</v>
      </c>
      <c r="R82" s="9">
        <v>0</v>
      </c>
      <c r="S82" s="9">
        <v>2.05</v>
      </c>
      <c r="T82" s="9">
        <v>0</v>
      </c>
      <c r="U82" s="9">
        <v>0</v>
      </c>
      <c r="V82" s="9">
        <v>36.72</v>
      </c>
      <c r="W82" s="8">
        <v>3234749.46</v>
      </c>
      <c r="X82" s="8">
        <v>0</v>
      </c>
      <c r="Y82" s="8">
        <v>0</v>
      </c>
      <c r="Z82" s="8">
        <v>0</v>
      </c>
      <c r="AA82" s="8">
        <v>168166.47</v>
      </c>
      <c r="AB82" s="8">
        <v>0</v>
      </c>
      <c r="AC82" s="8">
        <v>66582.99</v>
      </c>
      <c r="AD82" s="8">
        <v>0</v>
      </c>
      <c r="AE82" s="8">
        <v>3000000</v>
      </c>
      <c r="AF82" s="9">
        <v>0</v>
      </c>
      <c r="AG82" s="9">
        <v>0</v>
      </c>
      <c r="AH82" s="9">
        <v>0</v>
      </c>
      <c r="AI82" s="9">
        <v>5.19</v>
      </c>
      <c r="AJ82" s="9">
        <v>0</v>
      </c>
      <c r="AK82" s="9">
        <v>2.05</v>
      </c>
      <c r="AL82" s="9">
        <v>0</v>
      </c>
      <c r="AM82" s="9">
        <v>92.74</v>
      </c>
    </row>
    <row r="83" spans="1:39" ht="12.75">
      <c r="A83" s="34">
        <v>6</v>
      </c>
      <c r="B83" s="34">
        <v>11</v>
      </c>
      <c r="C83" s="34">
        <v>4</v>
      </c>
      <c r="D83" s="35">
        <v>2</v>
      </c>
      <c r="E83" s="36"/>
      <c r="F83" s="7" t="s">
        <v>274</v>
      </c>
      <c r="G83" s="53" t="s">
        <v>344</v>
      </c>
      <c r="H83" s="8">
        <v>1403170.63</v>
      </c>
      <c r="I83" s="8">
        <v>1400000</v>
      </c>
      <c r="J83" s="8">
        <v>0</v>
      </c>
      <c r="K83" s="8">
        <v>0</v>
      </c>
      <c r="L83" s="8">
        <v>3170.63</v>
      </c>
      <c r="M83" s="8">
        <v>0</v>
      </c>
      <c r="N83" s="8">
        <v>0</v>
      </c>
      <c r="O83" s="8">
        <v>0</v>
      </c>
      <c r="P83" s="9">
        <v>99.77</v>
      </c>
      <c r="Q83" s="9">
        <v>0</v>
      </c>
      <c r="R83" s="9">
        <v>0</v>
      </c>
      <c r="S83" s="9">
        <v>0.22</v>
      </c>
      <c r="T83" s="9">
        <v>0</v>
      </c>
      <c r="U83" s="9">
        <v>0</v>
      </c>
      <c r="V83" s="9">
        <v>0</v>
      </c>
      <c r="W83" s="8">
        <v>613752.21</v>
      </c>
      <c r="X83" s="8">
        <v>0</v>
      </c>
      <c r="Y83" s="8">
        <v>0</v>
      </c>
      <c r="Z83" s="8">
        <v>0</v>
      </c>
      <c r="AA83" s="8">
        <v>3170.63</v>
      </c>
      <c r="AB83" s="8">
        <v>0</v>
      </c>
      <c r="AC83" s="8">
        <v>610581.58</v>
      </c>
      <c r="AD83" s="8">
        <v>0</v>
      </c>
      <c r="AE83" s="8">
        <v>0</v>
      </c>
      <c r="AF83" s="9">
        <v>0</v>
      </c>
      <c r="AG83" s="9">
        <v>0</v>
      </c>
      <c r="AH83" s="9">
        <v>0</v>
      </c>
      <c r="AI83" s="9">
        <v>0.51</v>
      </c>
      <c r="AJ83" s="9">
        <v>0</v>
      </c>
      <c r="AK83" s="9">
        <v>99.48</v>
      </c>
      <c r="AL83" s="9">
        <v>0</v>
      </c>
      <c r="AM83" s="9">
        <v>0</v>
      </c>
    </row>
    <row r="84" spans="1:39" ht="12.75">
      <c r="A84" s="34">
        <v>6</v>
      </c>
      <c r="B84" s="34">
        <v>2</v>
      </c>
      <c r="C84" s="34">
        <v>8</v>
      </c>
      <c r="D84" s="35">
        <v>2</v>
      </c>
      <c r="E84" s="36"/>
      <c r="F84" s="7" t="s">
        <v>274</v>
      </c>
      <c r="G84" s="53" t="s">
        <v>345</v>
      </c>
      <c r="H84" s="8">
        <v>7568267.68</v>
      </c>
      <c r="I84" s="8">
        <v>3500000</v>
      </c>
      <c r="J84" s="8">
        <v>0</v>
      </c>
      <c r="K84" s="8">
        <v>3734497.34</v>
      </c>
      <c r="L84" s="8">
        <v>333770.34</v>
      </c>
      <c r="M84" s="8">
        <v>0</v>
      </c>
      <c r="N84" s="8">
        <v>0</v>
      </c>
      <c r="O84" s="8">
        <v>0</v>
      </c>
      <c r="P84" s="9">
        <v>46.24</v>
      </c>
      <c r="Q84" s="9">
        <v>0</v>
      </c>
      <c r="R84" s="9">
        <v>49.34</v>
      </c>
      <c r="S84" s="9">
        <v>4.41</v>
      </c>
      <c r="T84" s="9">
        <v>0</v>
      </c>
      <c r="U84" s="9">
        <v>0</v>
      </c>
      <c r="V84" s="9">
        <v>0</v>
      </c>
      <c r="W84" s="8">
        <v>4796515.12</v>
      </c>
      <c r="X84" s="8">
        <v>0</v>
      </c>
      <c r="Y84" s="8">
        <v>0</v>
      </c>
      <c r="Z84" s="8">
        <v>4462744.78</v>
      </c>
      <c r="AA84" s="8">
        <v>333770.34</v>
      </c>
      <c r="AB84" s="8">
        <v>0</v>
      </c>
      <c r="AC84" s="8">
        <v>0</v>
      </c>
      <c r="AD84" s="8">
        <v>0</v>
      </c>
      <c r="AE84" s="8">
        <v>0</v>
      </c>
      <c r="AF84" s="9">
        <v>0</v>
      </c>
      <c r="AG84" s="9">
        <v>0</v>
      </c>
      <c r="AH84" s="9">
        <v>93.04</v>
      </c>
      <c r="AI84" s="9">
        <v>6.95</v>
      </c>
      <c r="AJ84" s="9">
        <v>0</v>
      </c>
      <c r="AK84" s="9">
        <v>0</v>
      </c>
      <c r="AL84" s="9">
        <v>0</v>
      </c>
      <c r="AM84" s="9">
        <v>0</v>
      </c>
    </row>
    <row r="85" spans="1:39" ht="12.75">
      <c r="A85" s="34">
        <v>6</v>
      </c>
      <c r="B85" s="34">
        <v>14</v>
      </c>
      <c r="C85" s="34">
        <v>6</v>
      </c>
      <c r="D85" s="35">
        <v>2</v>
      </c>
      <c r="E85" s="36"/>
      <c r="F85" s="7" t="s">
        <v>274</v>
      </c>
      <c r="G85" s="53" t="s">
        <v>346</v>
      </c>
      <c r="H85" s="8">
        <v>14365238.06</v>
      </c>
      <c r="I85" s="8">
        <v>5130000</v>
      </c>
      <c r="J85" s="8">
        <v>0</v>
      </c>
      <c r="K85" s="8">
        <v>1911411.47</v>
      </c>
      <c r="L85" s="8">
        <v>777826.59</v>
      </c>
      <c r="M85" s="8">
        <v>0</v>
      </c>
      <c r="N85" s="8">
        <v>4546000</v>
      </c>
      <c r="O85" s="8">
        <v>2000000</v>
      </c>
      <c r="P85" s="9">
        <v>35.71</v>
      </c>
      <c r="Q85" s="9">
        <v>0</v>
      </c>
      <c r="R85" s="9">
        <v>13.3</v>
      </c>
      <c r="S85" s="9">
        <v>5.41</v>
      </c>
      <c r="T85" s="9">
        <v>0</v>
      </c>
      <c r="U85" s="9">
        <v>31.64</v>
      </c>
      <c r="V85" s="9">
        <v>13.92</v>
      </c>
      <c r="W85" s="8">
        <v>9663162.92</v>
      </c>
      <c r="X85" s="8">
        <v>0</v>
      </c>
      <c r="Y85" s="8">
        <v>0</v>
      </c>
      <c r="Z85" s="8">
        <v>2339336.33</v>
      </c>
      <c r="AA85" s="8">
        <v>777826.59</v>
      </c>
      <c r="AB85" s="8">
        <v>0</v>
      </c>
      <c r="AC85" s="8">
        <v>4546000</v>
      </c>
      <c r="AD85" s="8">
        <v>0</v>
      </c>
      <c r="AE85" s="8">
        <v>2000000</v>
      </c>
      <c r="AF85" s="9">
        <v>0</v>
      </c>
      <c r="AG85" s="9">
        <v>0</v>
      </c>
      <c r="AH85" s="9">
        <v>24.2</v>
      </c>
      <c r="AI85" s="9">
        <v>8.04</v>
      </c>
      <c r="AJ85" s="9">
        <v>0</v>
      </c>
      <c r="AK85" s="9">
        <v>47.04</v>
      </c>
      <c r="AL85" s="9">
        <v>0</v>
      </c>
      <c r="AM85" s="9">
        <v>20.69</v>
      </c>
    </row>
    <row r="86" spans="1:39" ht="12.75">
      <c r="A86" s="34">
        <v>6</v>
      </c>
      <c r="B86" s="34">
        <v>1</v>
      </c>
      <c r="C86" s="34">
        <v>8</v>
      </c>
      <c r="D86" s="35">
        <v>2</v>
      </c>
      <c r="E86" s="36"/>
      <c r="F86" s="7" t="s">
        <v>274</v>
      </c>
      <c r="G86" s="53" t="s">
        <v>347</v>
      </c>
      <c r="H86" s="8">
        <v>4500000</v>
      </c>
      <c r="I86" s="8">
        <v>4500000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9">
        <v>100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8">
        <v>460881.79</v>
      </c>
      <c r="X86" s="8">
        <v>0</v>
      </c>
      <c r="Y86" s="8">
        <v>0</v>
      </c>
      <c r="Z86" s="8">
        <v>0</v>
      </c>
      <c r="AA86" s="8">
        <v>1881.33</v>
      </c>
      <c r="AB86" s="8">
        <v>0</v>
      </c>
      <c r="AC86" s="8">
        <v>459000.46</v>
      </c>
      <c r="AD86" s="8">
        <v>0</v>
      </c>
      <c r="AE86" s="8">
        <v>0</v>
      </c>
      <c r="AF86" s="9">
        <v>0</v>
      </c>
      <c r="AG86" s="9">
        <v>0</v>
      </c>
      <c r="AH86" s="9">
        <v>0</v>
      </c>
      <c r="AI86" s="9">
        <v>0.4</v>
      </c>
      <c r="AJ86" s="9">
        <v>0</v>
      </c>
      <c r="AK86" s="9">
        <v>99.59</v>
      </c>
      <c r="AL86" s="9">
        <v>0</v>
      </c>
      <c r="AM86" s="9">
        <v>0</v>
      </c>
    </row>
    <row r="87" spans="1:39" ht="12.75">
      <c r="A87" s="34">
        <v>6</v>
      </c>
      <c r="B87" s="34">
        <v>3</v>
      </c>
      <c r="C87" s="34">
        <v>7</v>
      </c>
      <c r="D87" s="35">
        <v>2</v>
      </c>
      <c r="E87" s="36"/>
      <c r="F87" s="7" t="s">
        <v>274</v>
      </c>
      <c r="G87" s="53" t="s">
        <v>348</v>
      </c>
      <c r="H87" s="8">
        <v>8419112.55</v>
      </c>
      <c r="I87" s="8">
        <v>8419112.55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9">
        <v>100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8">
        <v>2309603.8</v>
      </c>
      <c r="X87" s="8">
        <v>0</v>
      </c>
      <c r="Y87" s="8">
        <v>0</v>
      </c>
      <c r="Z87" s="8">
        <v>1681537.44</v>
      </c>
      <c r="AA87" s="8">
        <v>98066.36</v>
      </c>
      <c r="AB87" s="8">
        <v>0</v>
      </c>
      <c r="AC87" s="8">
        <v>530000</v>
      </c>
      <c r="AD87" s="8">
        <v>0</v>
      </c>
      <c r="AE87" s="8">
        <v>0</v>
      </c>
      <c r="AF87" s="9">
        <v>0</v>
      </c>
      <c r="AG87" s="9">
        <v>0</v>
      </c>
      <c r="AH87" s="9">
        <v>72.8</v>
      </c>
      <c r="AI87" s="9">
        <v>4.24</v>
      </c>
      <c r="AJ87" s="9">
        <v>0</v>
      </c>
      <c r="AK87" s="9">
        <v>22.94</v>
      </c>
      <c r="AL87" s="9">
        <v>0</v>
      </c>
      <c r="AM87" s="9">
        <v>0</v>
      </c>
    </row>
    <row r="88" spans="1:39" ht="12.75">
      <c r="A88" s="34">
        <v>6</v>
      </c>
      <c r="B88" s="34">
        <v>8</v>
      </c>
      <c r="C88" s="34">
        <v>7</v>
      </c>
      <c r="D88" s="35">
        <v>2</v>
      </c>
      <c r="E88" s="36"/>
      <c r="F88" s="7" t="s">
        <v>274</v>
      </c>
      <c r="G88" s="53" t="s">
        <v>280</v>
      </c>
      <c r="H88" s="8">
        <v>8403435.39</v>
      </c>
      <c r="I88" s="8">
        <v>8403435.39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9">
        <v>100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8">
        <v>1128628.95</v>
      </c>
      <c r="X88" s="8">
        <v>0</v>
      </c>
      <c r="Y88" s="8">
        <v>0</v>
      </c>
      <c r="Z88" s="8">
        <v>0</v>
      </c>
      <c r="AA88" s="8">
        <v>82635.05</v>
      </c>
      <c r="AB88" s="8">
        <v>0</v>
      </c>
      <c r="AC88" s="8">
        <v>1045993.9</v>
      </c>
      <c r="AD88" s="8">
        <v>0</v>
      </c>
      <c r="AE88" s="8">
        <v>0</v>
      </c>
      <c r="AF88" s="9">
        <v>0</v>
      </c>
      <c r="AG88" s="9">
        <v>0</v>
      </c>
      <c r="AH88" s="9">
        <v>0</v>
      </c>
      <c r="AI88" s="9">
        <v>7.32</v>
      </c>
      <c r="AJ88" s="9">
        <v>0</v>
      </c>
      <c r="AK88" s="9">
        <v>92.67</v>
      </c>
      <c r="AL88" s="9">
        <v>0</v>
      </c>
      <c r="AM88" s="9">
        <v>0</v>
      </c>
    </row>
    <row r="89" spans="1:39" ht="12.75">
      <c r="A89" s="34">
        <v>6</v>
      </c>
      <c r="B89" s="34">
        <v>10</v>
      </c>
      <c r="C89" s="34">
        <v>2</v>
      </c>
      <c r="D89" s="35">
        <v>2</v>
      </c>
      <c r="E89" s="36"/>
      <c r="F89" s="7" t="s">
        <v>274</v>
      </c>
      <c r="G89" s="53" t="s">
        <v>349</v>
      </c>
      <c r="H89" s="8">
        <v>12496798.27</v>
      </c>
      <c r="I89" s="8">
        <v>9640000</v>
      </c>
      <c r="J89" s="8">
        <v>90000</v>
      </c>
      <c r="K89" s="8">
        <v>0</v>
      </c>
      <c r="L89" s="8">
        <v>1998318.92</v>
      </c>
      <c r="M89" s="8">
        <v>0</v>
      </c>
      <c r="N89" s="8">
        <v>768479.35</v>
      </c>
      <c r="O89" s="8">
        <v>0</v>
      </c>
      <c r="P89" s="9">
        <v>77.13</v>
      </c>
      <c r="Q89" s="9">
        <v>0.72</v>
      </c>
      <c r="R89" s="9">
        <v>0</v>
      </c>
      <c r="S89" s="9">
        <v>15.99</v>
      </c>
      <c r="T89" s="9">
        <v>0</v>
      </c>
      <c r="U89" s="9">
        <v>6.14</v>
      </c>
      <c r="V89" s="9">
        <v>0</v>
      </c>
      <c r="W89" s="8">
        <v>2859019.74</v>
      </c>
      <c r="X89" s="8">
        <v>0</v>
      </c>
      <c r="Y89" s="8">
        <v>90000</v>
      </c>
      <c r="Z89" s="8">
        <v>0</v>
      </c>
      <c r="AA89" s="8">
        <v>1998318.92</v>
      </c>
      <c r="AB89" s="8">
        <v>0</v>
      </c>
      <c r="AC89" s="8">
        <v>770700.82</v>
      </c>
      <c r="AD89" s="8">
        <v>0</v>
      </c>
      <c r="AE89" s="8">
        <v>0</v>
      </c>
      <c r="AF89" s="9">
        <v>0</v>
      </c>
      <c r="AG89" s="9">
        <v>3.14</v>
      </c>
      <c r="AH89" s="9">
        <v>0</v>
      </c>
      <c r="AI89" s="9">
        <v>69.89</v>
      </c>
      <c r="AJ89" s="9">
        <v>0</v>
      </c>
      <c r="AK89" s="9">
        <v>26.95</v>
      </c>
      <c r="AL89" s="9">
        <v>0</v>
      </c>
      <c r="AM89" s="9">
        <v>0</v>
      </c>
    </row>
    <row r="90" spans="1:39" ht="12.75">
      <c r="A90" s="34">
        <v>6</v>
      </c>
      <c r="B90" s="34">
        <v>20</v>
      </c>
      <c r="C90" s="34">
        <v>5</v>
      </c>
      <c r="D90" s="35">
        <v>2</v>
      </c>
      <c r="E90" s="36"/>
      <c r="F90" s="7" t="s">
        <v>274</v>
      </c>
      <c r="G90" s="53" t="s">
        <v>350</v>
      </c>
      <c r="H90" s="8">
        <v>7370000</v>
      </c>
      <c r="I90" s="8">
        <v>3370000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4000000</v>
      </c>
      <c r="P90" s="9">
        <v>45.72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54.27</v>
      </c>
      <c r="W90" s="8">
        <v>6267074.31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2267074.31</v>
      </c>
      <c r="AD90" s="8">
        <v>0</v>
      </c>
      <c r="AE90" s="8">
        <v>4000000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36.17</v>
      </c>
      <c r="AL90" s="9">
        <v>0</v>
      </c>
      <c r="AM90" s="9">
        <v>63.82</v>
      </c>
    </row>
    <row r="91" spans="1:39" ht="12.75">
      <c r="A91" s="34">
        <v>6</v>
      </c>
      <c r="B91" s="34">
        <v>12</v>
      </c>
      <c r="C91" s="34">
        <v>4</v>
      </c>
      <c r="D91" s="35">
        <v>2</v>
      </c>
      <c r="E91" s="36"/>
      <c r="F91" s="7" t="s">
        <v>274</v>
      </c>
      <c r="G91" s="53" t="s">
        <v>351</v>
      </c>
      <c r="H91" s="8">
        <v>7207879</v>
      </c>
      <c r="I91" s="8">
        <v>1000000</v>
      </c>
      <c r="J91" s="8">
        <v>0</v>
      </c>
      <c r="K91" s="8">
        <v>3227877</v>
      </c>
      <c r="L91" s="8">
        <v>0</v>
      </c>
      <c r="M91" s="8">
        <v>0</v>
      </c>
      <c r="N91" s="8">
        <v>2980002</v>
      </c>
      <c r="O91" s="8">
        <v>0</v>
      </c>
      <c r="P91" s="9">
        <v>13.87</v>
      </c>
      <c r="Q91" s="9">
        <v>0</v>
      </c>
      <c r="R91" s="9">
        <v>44.78</v>
      </c>
      <c r="S91" s="9">
        <v>0</v>
      </c>
      <c r="T91" s="9">
        <v>0</v>
      </c>
      <c r="U91" s="9">
        <v>41.34</v>
      </c>
      <c r="V91" s="9">
        <v>0</v>
      </c>
      <c r="W91" s="8">
        <v>10488054.84</v>
      </c>
      <c r="X91" s="8">
        <v>0</v>
      </c>
      <c r="Y91" s="8">
        <v>0</v>
      </c>
      <c r="Z91" s="8">
        <v>7263052.84</v>
      </c>
      <c r="AA91" s="8">
        <v>0</v>
      </c>
      <c r="AB91" s="8">
        <v>0</v>
      </c>
      <c r="AC91" s="8">
        <v>3225002</v>
      </c>
      <c r="AD91" s="8">
        <v>0</v>
      </c>
      <c r="AE91" s="8">
        <v>0</v>
      </c>
      <c r="AF91" s="9">
        <v>0</v>
      </c>
      <c r="AG91" s="9">
        <v>0</v>
      </c>
      <c r="AH91" s="9">
        <v>69.25</v>
      </c>
      <c r="AI91" s="9">
        <v>0</v>
      </c>
      <c r="AJ91" s="9">
        <v>0</v>
      </c>
      <c r="AK91" s="9">
        <v>30.74</v>
      </c>
      <c r="AL91" s="9">
        <v>0</v>
      </c>
      <c r="AM91" s="9">
        <v>0</v>
      </c>
    </row>
    <row r="92" spans="1:39" ht="12.75">
      <c r="A92" s="34">
        <v>6</v>
      </c>
      <c r="B92" s="34">
        <v>1</v>
      </c>
      <c r="C92" s="34">
        <v>9</v>
      </c>
      <c r="D92" s="35">
        <v>2</v>
      </c>
      <c r="E92" s="36"/>
      <c r="F92" s="7" t="s">
        <v>274</v>
      </c>
      <c r="G92" s="53" t="s">
        <v>352</v>
      </c>
      <c r="H92" s="8">
        <v>2473995.33</v>
      </c>
      <c r="I92" s="8">
        <v>2150000</v>
      </c>
      <c r="J92" s="8">
        <v>0</v>
      </c>
      <c r="K92" s="8">
        <v>0</v>
      </c>
      <c r="L92" s="8">
        <v>39505.95</v>
      </c>
      <c r="M92" s="8">
        <v>0</v>
      </c>
      <c r="N92" s="8">
        <v>284489.38</v>
      </c>
      <c r="O92" s="8">
        <v>0</v>
      </c>
      <c r="P92" s="9">
        <v>86.9</v>
      </c>
      <c r="Q92" s="9">
        <v>0</v>
      </c>
      <c r="R92" s="9">
        <v>0</v>
      </c>
      <c r="S92" s="9">
        <v>1.59</v>
      </c>
      <c r="T92" s="9">
        <v>0</v>
      </c>
      <c r="U92" s="9">
        <v>11.49</v>
      </c>
      <c r="V92" s="9">
        <v>0</v>
      </c>
      <c r="W92" s="8">
        <v>323995.33</v>
      </c>
      <c r="X92" s="8">
        <v>0</v>
      </c>
      <c r="Y92" s="8">
        <v>0</v>
      </c>
      <c r="Z92" s="8">
        <v>0</v>
      </c>
      <c r="AA92" s="8">
        <v>39505.95</v>
      </c>
      <c r="AB92" s="8">
        <v>0</v>
      </c>
      <c r="AC92" s="8">
        <v>284489.38</v>
      </c>
      <c r="AD92" s="8">
        <v>0</v>
      </c>
      <c r="AE92" s="8">
        <v>0</v>
      </c>
      <c r="AF92" s="9">
        <v>0</v>
      </c>
      <c r="AG92" s="9">
        <v>0</v>
      </c>
      <c r="AH92" s="9">
        <v>0</v>
      </c>
      <c r="AI92" s="9">
        <v>12.19</v>
      </c>
      <c r="AJ92" s="9">
        <v>0</v>
      </c>
      <c r="AK92" s="9">
        <v>87.8</v>
      </c>
      <c r="AL92" s="9">
        <v>0</v>
      </c>
      <c r="AM92" s="9">
        <v>0</v>
      </c>
    </row>
    <row r="93" spans="1:39" ht="12.75">
      <c r="A93" s="34">
        <v>6</v>
      </c>
      <c r="B93" s="34">
        <v>6</v>
      </c>
      <c r="C93" s="34">
        <v>7</v>
      </c>
      <c r="D93" s="35">
        <v>2</v>
      </c>
      <c r="E93" s="36"/>
      <c r="F93" s="7" t="s">
        <v>274</v>
      </c>
      <c r="G93" s="53" t="s">
        <v>353</v>
      </c>
      <c r="H93" s="8">
        <v>1132764.33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1132764.33</v>
      </c>
      <c r="O93" s="8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100</v>
      </c>
      <c r="V93" s="9">
        <v>0</v>
      </c>
      <c r="W93" s="8">
        <v>1935320.88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1935320.88</v>
      </c>
      <c r="AD93" s="8">
        <v>0</v>
      </c>
      <c r="AE93" s="8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100</v>
      </c>
      <c r="AL93" s="9">
        <v>0</v>
      </c>
      <c r="AM93" s="9">
        <v>0</v>
      </c>
    </row>
    <row r="94" spans="1:39" ht="12.75">
      <c r="A94" s="34">
        <v>6</v>
      </c>
      <c r="B94" s="34">
        <v>2</v>
      </c>
      <c r="C94" s="34">
        <v>9</v>
      </c>
      <c r="D94" s="35">
        <v>2</v>
      </c>
      <c r="E94" s="36"/>
      <c r="F94" s="7" t="s">
        <v>274</v>
      </c>
      <c r="G94" s="53" t="s">
        <v>354</v>
      </c>
      <c r="H94" s="8">
        <v>2034099.08</v>
      </c>
      <c r="I94" s="8">
        <v>0</v>
      </c>
      <c r="J94" s="8">
        <v>77900</v>
      </c>
      <c r="K94" s="8">
        <v>1707199.08</v>
      </c>
      <c r="L94" s="8">
        <v>0</v>
      </c>
      <c r="M94" s="8">
        <v>0</v>
      </c>
      <c r="N94" s="8">
        <v>249000</v>
      </c>
      <c r="O94" s="8">
        <v>0</v>
      </c>
      <c r="P94" s="9">
        <v>0</v>
      </c>
      <c r="Q94" s="9">
        <v>3.82</v>
      </c>
      <c r="R94" s="9">
        <v>83.92</v>
      </c>
      <c r="S94" s="9">
        <v>0</v>
      </c>
      <c r="T94" s="9">
        <v>0</v>
      </c>
      <c r="U94" s="9">
        <v>12.24</v>
      </c>
      <c r="V94" s="9">
        <v>0</v>
      </c>
      <c r="W94" s="8">
        <v>4626630.04</v>
      </c>
      <c r="X94" s="8">
        <v>0</v>
      </c>
      <c r="Y94" s="8">
        <v>77900</v>
      </c>
      <c r="Z94" s="8">
        <v>4275928.3</v>
      </c>
      <c r="AA94" s="8">
        <v>23801.74</v>
      </c>
      <c r="AB94" s="8">
        <v>0</v>
      </c>
      <c r="AC94" s="8">
        <v>249000</v>
      </c>
      <c r="AD94" s="8">
        <v>0</v>
      </c>
      <c r="AE94" s="8">
        <v>0</v>
      </c>
      <c r="AF94" s="9">
        <v>0</v>
      </c>
      <c r="AG94" s="9">
        <v>1.68</v>
      </c>
      <c r="AH94" s="9">
        <v>92.41</v>
      </c>
      <c r="AI94" s="9">
        <v>0.51</v>
      </c>
      <c r="AJ94" s="9">
        <v>0</v>
      </c>
      <c r="AK94" s="9">
        <v>5.38</v>
      </c>
      <c r="AL94" s="9">
        <v>0</v>
      </c>
      <c r="AM94" s="9">
        <v>0</v>
      </c>
    </row>
    <row r="95" spans="1:39" ht="12.75">
      <c r="A95" s="34">
        <v>6</v>
      </c>
      <c r="B95" s="34">
        <v>11</v>
      </c>
      <c r="C95" s="34">
        <v>5</v>
      </c>
      <c r="D95" s="35">
        <v>2</v>
      </c>
      <c r="E95" s="36"/>
      <c r="F95" s="7" t="s">
        <v>274</v>
      </c>
      <c r="G95" s="53" t="s">
        <v>281</v>
      </c>
      <c r="H95" s="8">
        <v>17154738.17</v>
      </c>
      <c r="I95" s="8">
        <v>16774587.11</v>
      </c>
      <c r="J95" s="8">
        <v>0</v>
      </c>
      <c r="K95" s="8">
        <v>0</v>
      </c>
      <c r="L95" s="8">
        <v>380151.06</v>
      </c>
      <c r="M95" s="8">
        <v>0</v>
      </c>
      <c r="N95" s="8">
        <v>0</v>
      </c>
      <c r="O95" s="8">
        <v>0</v>
      </c>
      <c r="P95" s="9">
        <v>97.78</v>
      </c>
      <c r="Q95" s="9">
        <v>0</v>
      </c>
      <c r="R95" s="9">
        <v>0</v>
      </c>
      <c r="S95" s="9">
        <v>2.21</v>
      </c>
      <c r="T95" s="9">
        <v>0</v>
      </c>
      <c r="U95" s="9">
        <v>0</v>
      </c>
      <c r="V95" s="9">
        <v>0</v>
      </c>
      <c r="W95" s="8">
        <v>9959611.93</v>
      </c>
      <c r="X95" s="8">
        <v>7180000</v>
      </c>
      <c r="Y95" s="8">
        <v>0</v>
      </c>
      <c r="Z95" s="8">
        <v>0</v>
      </c>
      <c r="AA95" s="8">
        <v>380241.36</v>
      </c>
      <c r="AB95" s="8">
        <v>0</v>
      </c>
      <c r="AC95" s="8">
        <v>2399370.57</v>
      </c>
      <c r="AD95" s="8">
        <v>0</v>
      </c>
      <c r="AE95" s="8">
        <v>0</v>
      </c>
      <c r="AF95" s="9">
        <v>72.09</v>
      </c>
      <c r="AG95" s="9">
        <v>0</v>
      </c>
      <c r="AH95" s="9">
        <v>0</v>
      </c>
      <c r="AI95" s="9">
        <v>3.81</v>
      </c>
      <c r="AJ95" s="9">
        <v>0</v>
      </c>
      <c r="AK95" s="9">
        <v>24.09</v>
      </c>
      <c r="AL95" s="9">
        <v>0</v>
      </c>
      <c r="AM95" s="9">
        <v>0</v>
      </c>
    </row>
    <row r="96" spans="1:39" ht="12.75">
      <c r="A96" s="34">
        <v>6</v>
      </c>
      <c r="B96" s="34">
        <v>14</v>
      </c>
      <c r="C96" s="34">
        <v>7</v>
      </c>
      <c r="D96" s="35">
        <v>2</v>
      </c>
      <c r="E96" s="36"/>
      <c r="F96" s="7" t="s">
        <v>274</v>
      </c>
      <c r="G96" s="53" t="s">
        <v>355</v>
      </c>
      <c r="H96" s="8">
        <v>2828400</v>
      </c>
      <c r="I96" s="8">
        <v>1000000</v>
      </c>
      <c r="J96" s="8">
        <v>0</v>
      </c>
      <c r="K96" s="8">
        <v>1828400</v>
      </c>
      <c r="L96" s="8">
        <v>0</v>
      </c>
      <c r="M96" s="8">
        <v>0</v>
      </c>
      <c r="N96" s="8">
        <v>0</v>
      </c>
      <c r="O96" s="8">
        <v>0</v>
      </c>
      <c r="P96" s="9">
        <v>35.35</v>
      </c>
      <c r="Q96" s="9">
        <v>0</v>
      </c>
      <c r="R96" s="9">
        <v>64.64</v>
      </c>
      <c r="S96" s="9">
        <v>0</v>
      </c>
      <c r="T96" s="9">
        <v>0</v>
      </c>
      <c r="U96" s="9">
        <v>0</v>
      </c>
      <c r="V96" s="9">
        <v>0</v>
      </c>
      <c r="W96" s="8">
        <v>1633202.09</v>
      </c>
      <c r="X96" s="8">
        <v>0</v>
      </c>
      <c r="Y96" s="8">
        <v>0</v>
      </c>
      <c r="Z96" s="8">
        <v>209253.36</v>
      </c>
      <c r="AA96" s="8">
        <v>0</v>
      </c>
      <c r="AB96" s="8">
        <v>0</v>
      </c>
      <c r="AC96" s="8">
        <v>1423948.73</v>
      </c>
      <c r="AD96" s="8">
        <v>0</v>
      </c>
      <c r="AE96" s="8">
        <v>0</v>
      </c>
      <c r="AF96" s="9">
        <v>0</v>
      </c>
      <c r="AG96" s="9">
        <v>0</v>
      </c>
      <c r="AH96" s="9">
        <v>12.81</v>
      </c>
      <c r="AI96" s="9">
        <v>0</v>
      </c>
      <c r="AJ96" s="9">
        <v>0</v>
      </c>
      <c r="AK96" s="9">
        <v>87.18</v>
      </c>
      <c r="AL96" s="9">
        <v>0</v>
      </c>
      <c r="AM96" s="9">
        <v>0</v>
      </c>
    </row>
    <row r="97" spans="1:39" ht="12.75">
      <c r="A97" s="34">
        <v>6</v>
      </c>
      <c r="B97" s="34">
        <v>17</v>
      </c>
      <c r="C97" s="34">
        <v>2</v>
      </c>
      <c r="D97" s="35">
        <v>2</v>
      </c>
      <c r="E97" s="36"/>
      <c r="F97" s="7" t="s">
        <v>274</v>
      </c>
      <c r="G97" s="53" t="s">
        <v>356</v>
      </c>
      <c r="H97" s="8">
        <v>17226679.7</v>
      </c>
      <c r="I97" s="8">
        <v>14400000</v>
      </c>
      <c r="J97" s="8">
        <v>197420</v>
      </c>
      <c r="K97" s="8">
        <v>2629259.7</v>
      </c>
      <c r="L97" s="8">
        <v>0</v>
      </c>
      <c r="M97" s="8">
        <v>0</v>
      </c>
      <c r="N97" s="8">
        <v>0</v>
      </c>
      <c r="O97" s="8">
        <v>0</v>
      </c>
      <c r="P97" s="9">
        <v>83.59</v>
      </c>
      <c r="Q97" s="9">
        <v>1.14</v>
      </c>
      <c r="R97" s="9">
        <v>15.26</v>
      </c>
      <c r="S97" s="9">
        <v>0</v>
      </c>
      <c r="T97" s="9">
        <v>0</v>
      </c>
      <c r="U97" s="9">
        <v>0</v>
      </c>
      <c r="V97" s="9">
        <v>0</v>
      </c>
      <c r="W97" s="8">
        <v>2629259.7</v>
      </c>
      <c r="X97" s="8">
        <v>0</v>
      </c>
      <c r="Y97" s="8">
        <v>0</v>
      </c>
      <c r="Z97" s="8">
        <v>2629259.7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9">
        <v>0</v>
      </c>
      <c r="AG97" s="9">
        <v>0</v>
      </c>
      <c r="AH97" s="9">
        <v>100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</row>
    <row r="98" spans="1:39" ht="12.75">
      <c r="A98" s="34">
        <v>6</v>
      </c>
      <c r="B98" s="34">
        <v>20</v>
      </c>
      <c r="C98" s="34">
        <v>6</v>
      </c>
      <c r="D98" s="35">
        <v>2</v>
      </c>
      <c r="E98" s="36"/>
      <c r="F98" s="7" t="s">
        <v>274</v>
      </c>
      <c r="G98" s="53" t="s">
        <v>357</v>
      </c>
      <c r="H98" s="8">
        <v>8131799.14</v>
      </c>
      <c r="I98" s="8">
        <v>6800000</v>
      </c>
      <c r="J98" s="8">
        <v>0</v>
      </c>
      <c r="K98" s="8">
        <v>0</v>
      </c>
      <c r="L98" s="8">
        <v>906799.14</v>
      </c>
      <c r="M98" s="8">
        <v>0</v>
      </c>
      <c r="N98" s="8">
        <v>425000</v>
      </c>
      <c r="O98" s="8">
        <v>0</v>
      </c>
      <c r="P98" s="9">
        <v>83.62</v>
      </c>
      <c r="Q98" s="9">
        <v>0</v>
      </c>
      <c r="R98" s="9">
        <v>0</v>
      </c>
      <c r="S98" s="9">
        <v>11.15</v>
      </c>
      <c r="T98" s="9">
        <v>0</v>
      </c>
      <c r="U98" s="9">
        <v>5.22</v>
      </c>
      <c r="V98" s="9">
        <v>0</v>
      </c>
      <c r="W98" s="8">
        <v>3106282.89</v>
      </c>
      <c r="X98" s="8">
        <v>0</v>
      </c>
      <c r="Y98" s="8">
        <v>0</v>
      </c>
      <c r="Z98" s="8">
        <v>1569483.75</v>
      </c>
      <c r="AA98" s="8">
        <v>906799.14</v>
      </c>
      <c r="AB98" s="8">
        <v>0</v>
      </c>
      <c r="AC98" s="8">
        <v>630000</v>
      </c>
      <c r="AD98" s="8">
        <v>0</v>
      </c>
      <c r="AE98" s="8">
        <v>0</v>
      </c>
      <c r="AF98" s="9">
        <v>0</v>
      </c>
      <c r="AG98" s="9">
        <v>0</v>
      </c>
      <c r="AH98" s="9">
        <v>50.52</v>
      </c>
      <c r="AI98" s="9">
        <v>29.19</v>
      </c>
      <c r="AJ98" s="9">
        <v>0</v>
      </c>
      <c r="AK98" s="9">
        <v>20.28</v>
      </c>
      <c r="AL98" s="9">
        <v>0</v>
      </c>
      <c r="AM98" s="9">
        <v>0</v>
      </c>
    </row>
    <row r="99" spans="1:39" ht="12.75">
      <c r="A99" s="34">
        <v>6</v>
      </c>
      <c r="B99" s="34">
        <v>8</v>
      </c>
      <c r="C99" s="34">
        <v>8</v>
      </c>
      <c r="D99" s="35">
        <v>2</v>
      </c>
      <c r="E99" s="36"/>
      <c r="F99" s="7" t="s">
        <v>274</v>
      </c>
      <c r="G99" s="53" t="s">
        <v>358</v>
      </c>
      <c r="H99" s="8">
        <v>4950897.74</v>
      </c>
      <c r="I99" s="8">
        <v>0</v>
      </c>
      <c r="J99" s="8">
        <v>137800</v>
      </c>
      <c r="K99" s="8">
        <v>0</v>
      </c>
      <c r="L99" s="8">
        <v>333417.74</v>
      </c>
      <c r="M99" s="8">
        <v>0</v>
      </c>
      <c r="N99" s="8">
        <v>1123800</v>
      </c>
      <c r="O99" s="8">
        <v>3355880</v>
      </c>
      <c r="P99" s="9">
        <v>0</v>
      </c>
      <c r="Q99" s="9">
        <v>2.78</v>
      </c>
      <c r="R99" s="9">
        <v>0</v>
      </c>
      <c r="S99" s="9">
        <v>6.73</v>
      </c>
      <c r="T99" s="9">
        <v>0</v>
      </c>
      <c r="U99" s="9">
        <v>22.69</v>
      </c>
      <c r="V99" s="9">
        <v>67.78</v>
      </c>
      <c r="W99" s="8">
        <v>5491126.11</v>
      </c>
      <c r="X99" s="8">
        <v>0</v>
      </c>
      <c r="Y99" s="8">
        <v>137573.42</v>
      </c>
      <c r="Z99" s="8">
        <v>0</v>
      </c>
      <c r="AA99" s="8">
        <v>333417.74</v>
      </c>
      <c r="AB99" s="8">
        <v>0</v>
      </c>
      <c r="AC99" s="8">
        <v>1664254.95</v>
      </c>
      <c r="AD99" s="8">
        <v>0</v>
      </c>
      <c r="AE99" s="8">
        <v>3355880</v>
      </c>
      <c r="AF99" s="9">
        <v>0</v>
      </c>
      <c r="AG99" s="9">
        <v>2.5</v>
      </c>
      <c r="AH99" s="9">
        <v>0</v>
      </c>
      <c r="AI99" s="9">
        <v>6.07</v>
      </c>
      <c r="AJ99" s="9">
        <v>0</v>
      </c>
      <c r="AK99" s="9">
        <v>30.3</v>
      </c>
      <c r="AL99" s="9">
        <v>0</v>
      </c>
      <c r="AM99" s="9">
        <v>61.11</v>
      </c>
    </row>
    <row r="100" spans="1:39" ht="12.75">
      <c r="A100" s="34">
        <v>6</v>
      </c>
      <c r="B100" s="34">
        <v>1</v>
      </c>
      <c r="C100" s="34">
        <v>10</v>
      </c>
      <c r="D100" s="35">
        <v>2</v>
      </c>
      <c r="E100" s="36"/>
      <c r="F100" s="7" t="s">
        <v>274</v>
      </c>
      <c r="G100" s="53" t="s">
        <v>282</v>
      </c>
      <c r="H100" s="8">
        <v>15627862.31</v>
      </c>
      <c r="I100" s="8">
        <v>15324862.31</v>
      </c>
      <c r="J100" s="8">
        <v>303000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9">
        <v>98.06</v>
      </c>
      <c r="Q100" s="9">
        <v>1.93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8">
        <v>1712322.04</v>
      </c>
      <c r="X100" s="8">
        <v>1622324.36</v>
      </c>
      <c r="Y100" s="8">
        <v>0</v>
      </c>
      <c r="Z100" s="8">
        <v>0</v>
      </c>
      <c r="AA100" s="8">
        <v>0</v>
      </c>
      <c r="AB100" s="8">
        <v>0</v>
      </c>
      <c r="AC100" s="8">
        <v>89997.68</v>
      </c>
      <c r="AD100" s="8">
        <v>0</v>
      </c>
      <c r="AE100" s="8">
        <v>0</v>
      </c>
      <c r="AF100" s="9">
        <v>94.74</v>
      </c>
      <c r="AG100" s="9">
        <v>0</v>
      </c>
      <c r="AH100" s="9">
        <v>0</v>
      </c>
      <c r="AI100" s="9">
        <v>0</v>
      </c>
      <c r="AJ100" s="9">
        <v>0</v>
      </c>
      <c r="AK100" s="9">
        <v>5.25</v>
      </c>
      <c r="AL100" s="9">
        <v>0</v>
      </c>
      <c r="AM100" s="9">
        <v>0</v>
      </c>
    </row>
    <row r="101" spans="1:39" ht="12.75">
      <c r="A101" s="34">
        <v>6</v>
      </c>
      <c r="B101" s="34">
        <v>13</v>
      </c>
      <c r="C101" s="34">
        <v>3</v>
      </c>
      <c r="D101" s="35">
        <v>2</v>
      </c>
      <c r="E101" s="36"/>
      <c r="F101" s="7" t="s">
        <v>274</v>
      </c>
      <c r="G101" s="53" t="s">
        <v>359</v>
      </c>
      <c r="H101" s="8">
        <v>170476.11</v>
      </c>
      <c r="I101" s="8">
        <v>71448.11</v>
      </c>
      <c r="J101" s="8">
        <v>99028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9">
        <v>41.91</v>
      </c>
      <c r="Q101" s="9">
        <v>58.08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8">
        <v>600402.27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600402.27</v>
      </c>
      <c r="AD101" s="8">
        <v>0</v>
      </c>
      <c r="AE101" s="8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100</v>
      </c>
      <c r="AL101" s="9">
        <v>0</v>
      </c>
      <c r="AM101" s="9">
        <v>0</v>
      </c>
    </row>
    <row r="102" spans="1:39" ht="12.75">
      <c r="A102" s="34">
        <v>6</v>
      </c>
      <c r="B102" s="34">
        <v>10</v>
      </c>
      <c r="C102" s="34">
        <v>4</v>
      </c>
      <c r="D102" s="35">
        <v>2</v>
      </c>
      <c r="E102" s="36"/>
      <c r="F102" s="7" t="s">
        <v>274</v>
      </c>
      <c r="G102" s="53" t="s">
        <v>360</v>
      </c>
      <c r="H102" s="8">
        <v>11840976</v>
      </c>
      <c r="I102" s="8">
        <v>8800976</v>
      </c>
      <c r="J102" s="8">
        <v>3040000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9">
        <v>74.32</v>
      </c>
      <c r="Q102" s="9">
        <v>25.67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8">
        <v>790000</v>
      </c>
      <c r="X102" s="8">
        <v>0</v>
      </c>
      <c r="Y102" s="8">
        <v>790000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9">
        <v>0</v>
      </c>
      <c r="AG102" s="9">
        <v>100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</row>
    <row r="103" spans="1:39" ht="12.75">
      <c r="A103" s="34">
        <v>6</v>
      </c>
      <c r="B103" s="34">
        <v>4</v>
      </c>
      <c r="C103" s="34">
        <v>5</v>
      </c>
      <c r="D103" s="35">
        <v>2</v>
      </c>
      <c r="E103" s="36"/>
      <c r="F103" s="7" t="s">
        <v>274</v>
      </c>
      <c r="G103" s="53" t="s">
        <v>361</v>
      </c>
      <c r="H103" s="8">
        <v>8901394.77</v>
      </c>
      <c r="I103" s="8">
        <v>6000000</v>
      </c>
      <c r="J103" s="8">
        <v>0</v>
      </c>
      <c r="K103" s="8">
        <v>0</v>
      </c>
      <c r="L103" s="8">
        <v>397004.77</v>
      </c>
      <c r="M103" s="8">
        <v>0</v>
      </c>
      <c r="N103" s="8">
        <v>2504390</v>
      </c>
      <c r="O103" s="8">
        <v>0</v>
      </c>
      <c r="P103" s="9">
        <v>67.4</v>
      </c>
      <c r="Q103" s="9">
        <v>0</v>
      </c>
      <c r="R103" s="9">
        <v>0</v>
      </c>
      <c r="S103" s="9">
        <v>4.46</v>
      </c>
      <c r="T103" s="9">
        <v>0</v>
      </c>
      <c r="U103" s="9">
        <v>28.13</v>
      </c>
      <c r="V103" s="9">
        <v>0</v>
      </c>
      <c r="W103" s="8">
        <v>4745484.42</v>
      </c>
      <c r="X103" s="8">
        <v>0</v>
      </c>
      <c r="Y103" s="8">
        <v>0</v>
      </c>
      <c r="Z103" s="8">
        <v>203479.65</v>
      </c>
      <c r="AA103" s="8">
        <v>397004.77</v>
      </c>
      <c r="AB103" s="8">
        <v>0</v>
      </c>
      <c r="AC103" s="8">
        <v>4145000</v>
      </c>
      <c r="AD103" s="8">
        <v>0</v>
      </c>
      <c r="AE103" s="8">
        <v>0</v>
      </c>
      <c r="AF103" s="9">
        <v>0</v>
      </c>
      <c r="AG103" s="9">
        <v>0</v>
      </c>
      <c r="AH103" s="9">
        <v>4.28</v>
      </c>
      <c r="AI103" s="9">
        <v>8.36</v>
      </c>
      <c r="AJ103" s="9">
        <v>0</v>
      </c>
      <c r="AK103" s="9">
        <v>87.34</v>
      </c>
      <c r="AL103" s="9">
        <v>0</v>
      </c>
      <c r="AM103" s="9">
        <v>0</v>
      </c>
    </row>
    <row r="104" spans="1:39" ht="12.75">
      <c r="A104" s="34">
        <v>6</v>
      </c>
      <c r="B104" s="34">
        <v>9</v>
      </c>
      <c r="C104" s="34">
        <v>10</v>
      </c>
      <c r="D104" s="35">
        <v>2</v>
      </c>
      <c r="E104" s="36"/>
      <c r="F104" s="7" t="s">
        <v>274</v>
      </c>
      <c r="G104" s="53" t="s">
        <v>362</v>
      </c>
      <c r="H104" s="8">
        <v>8463365.92</v>
      </c>
      <c r="I104" s="8">
        <v>6000000</v>
      </c>
      <c r="J104" s="8">
        <v>0</v>
      </c>
      <c r="K104" s="8">
        <v>0</v>
      </c>
      <c r="L104" s="8">
        <v>2517.55</v>
      </c>
      <c r="M104" s="8">
        <v>0</v>
      </c>
      <c r="N104" s="8">
        <v>2460848.37</v>
      </c>
      <c r="O104" s="8">
        <v>0</v>
      </c>
      <c r="P104" s="9">
        <v>70.89</v>
      </c>
      <c r="Q104" s="9">
        <v>0</v>
      </c>
      <c r="R104" s="9">
        <v>0</v>
      </c>
      <c r="S104" s="9">
        <v>0.02</v>
      </c>
      <c r="T104" s="9">
        <v>0</v>
      </c>
      <c r="U104" s="9">
        <v>29.07</v>
      </c>
      <c r="V104" s="9">
        <v>0</v>
      </c>
      <c r="W104" s="8">
        <v>2463365.92</v>
      </c>
      <c r="X104" s="8">
        <v>0</v>
      </c>
      <c r="Y104" s="8">
        <v>0</v>
      </c>
      <c r="Z104" s="8">
        <v>0</v>
      </c>
      <c r="AA104" s="8">
        <v>2517.55</v>
      </c>
      <c r="AB104" s="8">
        <v>0</v>
      </c>
      <c r="AC104" s="8">
        <v>2460848.37</v>
      </c>
      <c r="AD104" s="8">
        <v>0</v>
      </c>
      <c r="AE104" s="8">
        <v>0</v>
      </c>
      <c r="AF104" s="9">
        <v>0</v>
      </c>
      <c r="AG104" s="9">
        <v>0</v>
      </c>
      <c r="AH104" s="9">
        <v>0</v>
      </c>
      <c r="AI104" s="9">
        <v>0.1</v>
      </c>
      <c r="AJ104" s="9">
        <v>0</v>
      </c>
      <c r="AK104" s="9">
        <v>99.89</v>
      </c>
      <c r="AL104" s="9">
        <v>0</v>
      </c>
      <c r="AM104" s="9">
        <v>0</v>
      </c>
    </row>
    <row r="105" spans="1:39" ht="12.75">
      <c r="A105" s="34">
        <v>6</v>
      </c>
      <c r="B105" s="34">
        <v>8</v>
      </c>
      <c r="C105" s="34">
        <v>9</v>
      </c>
      <c r="D105" s="35">
        <v>2</v>
      </c>
      <c r="E105" s="36"/>
      <c r="F105" s="7" t="s">
        <v>274</v>
      </c>
      <c r="G105" s="53" t="s">
        <v>363</v>
      </c>
      <c r="H105" s="8">
        <v>622398.94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622398.94</v>
      </c>
      <c r="O105" s="8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100</v>
      </c>
      <c r="V105" s="9">
        <v>0</v>
      </c>
      <c r="W105" s="8">
        <v>5461715.7</v>
      </c>
      <c r="X105" s="8">
        <v>0</v>
      </c>
      <c r="Y105" s="8">
        <v>0</v>
      </c>
      <c r="Z105" s="8">
        <v>1366148.93</v>
      </c>
      <c r="AA105" s="8">
        <v>2135.37</v>
      </c>
      <c r="AB105" s="8">
        <v>0</v>
      </c>
      <c r="AC105" s="8">
        <v>4093431.4</v>
      </c>
      <c r="AD105" s="8">
        <v>0</v>
      </c>
      <c r="AE105" s="8">
        <v>0</v>
      </c>
      <c r="AF105" s="9">
        <v>0</v>
      </c>
      <c r="AG105" s="9">
        <v>0</v>
      </c>
      <c r="AH105" s="9">
        <v>25.01</v>
      </c>
      <c r="AI105" s="9">
        <v>0.03</v>
      </c>
      <c r="AJ105" s="9">
        <v>0</v>
      </c>
      <c r="AK105" s="9">
        <v>74.94</v>
      </c>
      <c r="AL105" s="9">
        <v>0</v>
      </c>
      <c r="AM105" s="9">
        <v>0</v>
      </c>
    </row>
    <row r="106" spans="1:39" ht="12.75">
      <c r="A106" s="34">
        <v>6</v>
      </c>
      <c r="B106" s="34">
        <v>20</v>
      </c>
      <c r="C106" s="34">
        <v>7</v>
      </c>
      <c r="D106" s="35">
        <v>2</v>
      </c>
      <c r="E106" s="36"/>
      <c r="F106" s="7" t="s">
        <v>274</v>
      </c>
      <c r="G106" s="53" t="s">
        <v>364</v>
      </c>
      <c r="H106" s="8">
        <v>7792830</v>
      </c>
      <c r="I106" s="8">
        <v>4838000</v>
      </c>
      <c r="J106" s="8">
        <v>0</v>
      </c>
      <c r="K106" s="8">
        <v>0</v>
      </c>
      <c r="L106" s="8">
        <v>0</v>
      </c>
      <c r="M106" s="8">
        <v>0</v>
      </c>
      <c r="N106" s="8">
        <v>2954830</v>
      </c>
      <c r="O106" s="8">
        <v>0</v>
      </c>
      <c r="P106" s="9">
        <v>62.08</v>
      </c>
      <c r="Q106" s="9">
        <v>0</v>
      </c>
      <c r="R106" s="9">
        <v>0</v>
      </c>
      <c r="S106" s="9">
        <v>0</v>
      </c>
      <c r="T106" s="9">
        <v>0</v>
      </c>
      <c r="U106" s="9">
        <v>37.91</v>
      </c>
      <c r="V106" s="9">
        <v>0</v>
      </c>
      <c r="W106" s="8">
        <v>3792847.34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3792847.34</v>
      </c>
      <c r="AD106" s="8">
        <v>0</v>
      </c>
      <c r="AE106" s="8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100</v>
      </c>
      <c r="AL106" s="9">
        <v>0</v>
      </c>
      <c r="AM106" s="9">
        <v>0</v>
      </c>
    </row>
    <row r="107" spans="1:39" ht="12.75">
      <c r="A107" s="34">
        <v>6</v>
      </c>
      <c r="B107" s="34">
        <v>9</v>
      </c>
      <c r="C107" s="34">
        <v>11</v>
      </c>
      <c r="D107" s="35">
        <v>2</v>
      </c>
      <c r="E107" s="36"/>
      <c r="F107" s="7" t="s">
        <v>274</v>
      </c>
      <c r="G107" s="53" t="s">
        <v>365</v>
      </c>
      <c r="H107" s="8">
        <v>13237439.87</v>
      </c>
      <c r="I107" s="8">
        <v>6560000</v>
      </c>
      <c r="J107" s="8">
        <v>0</v>
      </c>
      <c r="K107" s="8">
        <v>0</v>
      </c>
      <c r="L107" s="8">
        <v>2960528.5</v>
      </c>
      <c r="M107" s="8">
        <v>0</v>
      </c>
      <c r="N107" s="8">
        <v>3716911.37</v>
      </c>
      <c r="O107" s="8">
        <v>0</v>
      </c>
      <c r="P107" s="9">
        <v>49.55</v>
      </c>
      <c r="Q107" s="9">
        <v>0</v>
      </c>
      <c r="R107" s="9">
        <v>0</v>
      </c>
      <c r="S107" s="9">
        <v>22.36</v>
      </c>
      <c r="T107" s="9">
        <v>0</v>
      </c>
      <c r="U107" s="9">
        <v>28.07</v>
      </c>
      <c r="V107" s="9">
        <v>0</v>
      </c>
      <c r="W107" s="8">
        <v>7261272.59</v>
      </c>
      <c r="X107" s="8">
        <v>0</v>
      </c>
      <c r="Y107" s="8">
        <v>0</v>
      </c>
      <c r="Z107" s="8">
        <v>0</v>
      </c>
      <c r="AA107" s="8">
        <v>3529727.55</v>
      </c>
      <c r="AB107" s="8">
        <v>0</v>
      </c>
      <c r="AC107" s="8">
        <v>3731545.04</v>
      </c>
      <c r="AD107" s="8">
        <v>0</v>
      </c>
      <c r="AE107" s="8">
        <v>0</v>
      </c>
      <c r="AF107" s="9">
        <v>0</v>
      </c>
      <c r="AG107" s="9">
        <v>0</v>
      </c>
      <c r="AH107" s="9">
        <v>0</v>
      </c>
      <c r="AI107" s="9">
        <v>48.61</v>
      </c>
      <c r="AJ107" s="9">
        <v>0</v>
      </c>
      <c r="AK107" s="9">
        <v>51.38</v>
      </c>
      <c r="AL107" s="9">
        <v>0</v>
      </c>
      <c r="AM107" s="9">
        <v>0</v>
      </c>
    </row>
    <row r="108" spans="1:39" ht="12.75">
      <c r="A108" s="34">
        <v>6</v>
      </c>
      <c r="B108" s="34">
        <v>16</v>
      </c>
      <c r="C108" s="34">
        <v>3</v>
      </c>
      <c r="D108" s="35">
        <v>2</v>
      </c>
      <c r="E108" s="36"/>
      <c r="F108" s="7" t="s">
        <v>274</v>
      </c>
      <c r="G108" s="53" t="s">
        <v>366</v>
      </c>
      <c r="H108" s="8">
        <v>3510331</v>
      </c>
      <c r="I108" s="8">
        <v>2000000</v>
      </c>
      <c r="J108" s="8">
        <v>0</v>
      </c>
      <c r="K108" s="8">
        <v>1510331</v>
      </c>
      <c r="L108" s="8">
        <v>0</v>
      </c>
      <c r="M108" s="8">
        <v>0</v>
      </c>
      <c r="N108" s="8">
        <v>0</v>
      </c>
      <c r="O108" s="8">
        <v>0</v>
      </c>
      <c r="P108" s="9">
        <v>56.97</v>
      </c>
      <c r="Q108" s="9">
        <v>0</v>
      </c>
      <c r="R108" s="9">
        <v>43.02</v>
      </c>
      <c r="S108" s="9">
        <v>0</v>
      </c>
      <c r="T108" s="9">
        <v>0</v>
      </c>
      <c r="U108" s="9">
        <v>0</v>
      </c>
      <c r="V108" s="9">
        <v>0</v>
      </c>
      <c r="W108" s="8">
        <v>6427872.09</v>
      </c>
      <c r="X108" s="8">
        <v>0</v>
      </c>
      <c r="Y108" s="8">
        <v>0</v>
      </c>
      <c r="Z108" s="8">
        <v>6427872.09</v>
      </c>
      <c r="AA108" s="8">
        <v>0</v>
      </c>
      <c r="AB108" s="8">
        <v>0</v>
      </c>
      <c r="AC108" s="8">
        <v>0</v>
      </c>
      <c r="AD108" s="8">
        <v>0</v>
      </c>
      <c r="AE108" s="8">
        <v>0</v>
      </c>
      <c r="AF108" s="9">
        <v>0</v>
      </c>
      <c r="AG108" s="9">
        <v>0</v>
      </c>
      <c r="AH108" s="9">
        <v>100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</row>
    <row r="109" spans="1:39" ht="12.75">
      <c r="A109" s="34">
        <v>6</v>
      </c>
      <c r="B109" s="34">
        <v>2</v>
      </c>
      <c r="C109" s="34">
        <v>10</v>
      </c>
      <c r="D109" s="35">
        <v>2</v>
      </c>
      <c r="E109" s="36"/>
      <c r="F109" s="7" t="s">
        <v>274</v>
      </c>
      <c r="G109" s="53" t="s">
        <v>367</v>
      </c>
      <c r="H109" s="8">
        <v>2800000</v>
      </c>
      <c r="I109" s="8">
        <v>2200000</v>
      </c>
      <c r="J109" s="8">
        <v>0</v>
      </c>
      <c r="K109" s="8">
        <v>0</v>
      </c>
      <c r="L109" s="8">
        <v>60830</v>
      </c>
      <c r="M109" s="8">
        <v>0</v>
      </c>
      <c r="N109" s="8">
        <v>539170</v>
      </c>
      <c r="O109" s="8">
        <v>0</v>
      </c>
      <c r="P109" s="9">
        <v>78.57</v>
      </c>
      <c r="Q109" s="9">
        <v>0</v>
      </c>
      <c r="R109" s="9">
        <v>0</v>
      </c>
      <c r="S109" s="9">
        <v>2.17</v>
      </c>
      <c r="T109" s="9">
        <v>0</v>
      </c>
      <c r="U109" s="9">
        <v>19.25</v>
      </c>
      <c r="V109" s="9">
        <v>0</v>
      </c>
      <c r="W109" s="8">
        <v>694606.03</v>
      </c>
      <c r="X109" s="8">
        <v>0</v>
      </c>
      <c r="Y109" s="8">
        <v>0</v>
      </c>
      <c r="Z109" s="8">
        <v>0</v>
      </c>
      <c r="AA109" s="8">
        <v>71172.85</v>
      </c>
      <c r="AB109" s="8">
        <v>0</v>
      </c>
      <c r="AC109" s="8">
        <v>623433.18</v>
      </c>
      <c r="AD109" s="8">
        <v>0</v>
      </c>
      <c r="AE109" s="8">
        <v>0</v>
      </c>
      <c r="AF109" s="9">
        <v>0</v>
      </c>
      <c r="AG109" s="9">
        <v>0</v>
      </c>
      <c r="AH109" s="9">
        <v>0</v>
      </c>
      <c r="AI109" s="9">
        <v>10.24</v>
      </c>
      <c r="AJ109" s="9">
        <v>0</v>
      </c>
      <c r="AK109" s="9">
        <v>89.75</v>
      </c>
      <c r="AL109" s="9">
        <v>0</v>
      </c>
      <c r="AM109" s="9">
        <v>0</v>
      </c>
    </row>
    <row r="110" spans="1:39" ht="12.75">
      <c r="A110" s="34">
        <v>6</v>
      </c>
      <c r="B110" s="34">
        <v>8</v>
      </c>
      <c r="C110" s="34">
        <v>11</v>
      </c>
      <c r="D110" s="35">
        <v>2</v>
      </c>
      <c r="E110" s="36"/>
      <c r="F110" s="7" t="s">
        <v>274</v>
      </c>
      <c r="G110" s="53" t="s">
        <v>368</v>
      </c>
      <c r="H110" s="8">
        <v>9184519.86</v>
      </c>
      <c r="I110" s="8">
        <v>7290138</v>
      </c>
      <c r="J110" s="8">
        <v>0</v>
      </c>
      <c r="K110" s="8">
        <v>1000000</v>
      </c>
      <c r="L110" s="8">
        <v>0</v>
      </c>
      <c r="M110" s="8">
        <v>0</v>
      </c>
      <c r="N110" s="8">
        <v>894381.86</v>
      </c>
      <c r="O110" s="8">
        <v>0</v>
      </c>
      <c r="P110" s="9">
        <v>79.37</v>
      </c>
      <c r="Q110" s="9">
        <v>0</v>
      </c>
      <c r="R110" s="9">
        <v>10.88</v>
      </c>
      <c r="S110" s="9">
        <v>0</v>
      </c>
      <c r="T110" s="9">
        <v>0</v>
      </c>
      <c r="U110" s="9">
        <v>9.73</v>
      </c>
      <c r="V110" s="9">
        <v>0</v>
      </c>
      <c r="W110" s="8">
        <v>5774441.95</v>
      </c>
      <c r="X110" s="8">
        <v>640072</v>
      </c>
      <c r="Y110" s="8">
        <v>0</v>
      </c>
      <c r="Z110" s="8">
        <v>3419622.62</v>
      </c>
      <c r="AA110" s="8">
        <v>11747.33</v>
      </c>
      <c r="AB110" s="8">
        <v>0</v>
      </c>
      <c r="AC110" s="8">
        <v>1703000</v>
      </c>
      <c r="AD110" s="8">
        <v>0</v>
      </c>
      <c r="AE110" s="8">
        <v>0</v>
      </c>
      <c r="AF110" s="9">
        <v>11.08</v>
      </c>
      <c r="AG110" s="9">
        <v>0</v>
      </c>
      <c r="AH110" s="9">
        <v>59.21</v>
      </c>
      <c r="AI110" s="9">
        <v>0.2</v>
      </c>
      <c r="AJ110" s="9">
        <v>0</v>
      </c>
      <c r="AK110" s="9">
        <v>29.49</v>
      </c>
      <c r="AL110" s="9">
        <v>0</v>
      </c>
      <c r="AM110" s="9">
        <v>0</v>
      </c>
    </row>
    <row r="111" spans="1:39" ht="12.75">
      <c r="A111" s="34">
        <v>6</v>
      </c>
      <c r="B111" s="34">
        <v>13</v>
      </c>
      <c r="C111" s="34">
        <v>5</v>
      </c>
      <c r="D111" s="35">
        <v>2</v>
      </c>
      <c r="E111" s="36"/>
      <c r="F111" s="7" t="s">
        <v>274</v>
      </c>
      <c r="G111" s="53" t="s">
        <v>369</v>
      </c>
      <c r="H111" s="8">
        <v>2010000</v>
      </c>
      <c r="I111" s="8">
        <v>0</v>
      </c>
      <c r="J111" s="8">
        <v>10000</v>
      </c>
      <c r="K111" s="8">
        <v>0</v>
      </c>
      <c r="L111" s="8">
        <v>0</v>
      </c>
      <c r="M111" s="8">
        <v>0</v>
      </c>
      <c r="N111" s="8">
        <v>0</v>
      </c>
      <c r="O111" s="8">
        <v>2000000</v>
      </c>
      <c r="P111" s="9">
        <v>0</v>
      </c>
      <c r="Q111" s="9">
        <v>0.49</v>
      </c>
      <c r="R111" s="9">
        <v>0</v>
      </c>
      <c r="S111" s="9">
        <v>0</v>
      </c>
      <c r="T111" s="9">
        <v>0</v>
      </c>
      <c r="U111" s="9">
        <v>0</v>
      </c>
      <c r="V111" s="9">
        <v>99.5</v>
      </c>
      <c r="W111" s="8">
        <v>2150159.64</v>
      </c>
      <c r="X111" s="8">
        <v>0</v>
      </c>
      <c r="Y111" s="8">
        <v>0</v>
      </c>
      <c r="Z111" s="8">
        <v>0</v>
      </c>
      <c r="AA111" s="8">
        <v>14244.34</v>
      </c>
      <c r="AB111" s="8">
        <v>0</v>
      </c>
      <c r="AC111" s="8">
        <v>135915.3</v>
      </c>
      <c r="AD111" s="8">
        <v>0</v>
      </c>
      <c r="AE111" s="8">
        <v>2000000</v>
      </c>
      <c r="AF111" s="9">
        <v>0</v>
      </c>
      <c r="AG111" s="9">
        <v>0</v>
      </c>
      <c r="AH111" s="9">
        <v>0</v>
      </c>
      <c r="AI111" s="9">
        <v>0.66</v>
      </c>
      <c r="AJ111" s="9">
        <v>0</v>
      </c>
      <c r="AK111" s="9">
        <v>6.32</v>
      </c>
      <c r="AL111" s="9">
        <v>0</v>
      </c>
      <c r="AM111" s="9">
        <v>93.01</v>
      </c>
    </row>
    <row r="112" spans="1:39" ht="12.75">
      <c r="A112" s="34">
        <v>6</v>
      </c>
      <c r="B112" s="34">
        <v>2</v>
      </c>
      <c r="C112" s="34">
        <v>11</v>
      </c>
      <c r="D112" s="35">
        <v>2</v>
      </c>
      <c r="E112" s="36"/>
      <c r="F112" s="7" t="s">
        <v>274</v>
      </c>
      <c r="G112" s="53" t="s">
        <v>370</v>
      </c>
      <c r="H112" s="8">
        <v>5983783.33</v>
      </c>
      <c r="I112" s="8">
        <v>4283000</v>
      </c>
      <c r="J112" s="8">
        <v>0</v>
      </c>
      <c r="K112" s="8">
        <v>1700783.33</v>
      </c>
      <c r="L112" s="8">
        <v>0</v>
      </c>
      <c r="M112" s="8">
        <v>0</v>
      </c>
      <c r="N112" s="8">
        <v>0</v>
      </c>
      <c r="O112" s="8">
        <v>0</v>
      </c>
      <c r="P112" s="9">
        <v>71.57</v>
      </c>
      <c r="Q112" s="9">
        <v>0</v>
      </c>
      <c r="R112" s="9">
        <v>28.42</v>
      </c>
      <c r="S112" s="9">
        <v>0</v>
      </c>
      <c r="T112" s="9">
        <v>0</v>
      </c>
      <c r="U112" s="9">
        <v>0</v>
      </c>
      <c r="V112" s="9">
        <v>0</v>
      </c>
      <c r="W112" s="8">
        <v>6845091.26</v>
      </c>
      <c r="X112" s="8">
        <v>0</v>
      </c>
      <c r="Y112" s="8">
        <v>0</v>
      </c>
      <c r="Z112" s="8">
        <v>6758273.36</v>
      </c>
      <c r="AA112" s="8">
        <v>86817.9</v>
      </c>
      <c r="AB112" s="8">
        <v>0</v>
      </c>
      <c r="AC112" s="8">
        <v>0</v>
      </c>
      <c r="AD112" s="8">
        <v>0</v>
      </c>
      <c r="AE112" s="8">
        <v>0</v>
      </c>
      <c r="AF112" s="9">
        <v>0</v>
      </c>
      <c r="AG112" s="9">
        <v>0</v>
      </c>
      <c r="AH112" s="9">
        <v>98.73</v>
      </c>
      <c r="AI112" s="9">
        <v>1.26</v>
      </c>
      <c r="AJ112" s="9">
        <v>0</v>
      </c>
      <c r="AK112" s="9">
        <v>0</v>
      </c>
      <c r="AL112" s="9">
        <v>0</v>
      </c>
      <c r="AM112" s="9">
        <v>0</v>
      </c>
    </row>
    <row r="113" spans="1:39" ht="12.75">
      <c r="A113" s="34">
        <v>6</v>
      </c>
      <c r="B113" s="34">
        <v>5</v>
      </c>
      <c r="C113" s="34">
        <v>7</v>
      </c>
      <c r="D113" s="35">
        <v>2</v>
      </c>
      <c r="E113" s="36"/>
      <c r="F113" s="7" t="s">
        <v>274</v>
      </c>
      <c r="G113" s="53" t="s">
        <v>371</v>
      </c>
      <c r="H113" s="8">
        <v>8043237.13</v>
      </c>
      <c r="I113" s="8">
        <v>1081500</v>
      </c>
      <c r="J113" s="8">
        <v>0</v>
      </c>
      <c r="K113" s="8">
        <v>0</v>
      </c>
      <c r="L113" s="8">
        <v>0</v>
      </c>
      <c r="M113" s="8">
        <v>0</v>
      </c>
      <c r="N113" s="8">
        <v>3241737.13</v>
      </c>
      <c r="O113" s="8">
        <v>3720000</v>
      </c>
      <c r="P113" s="9">
        <v>13.44</v>
      </c>
      <c r="Q113" s="9">
        <v>0</v>
      </c>
      <c r="R113" s="9">
        <v>0</v>
      </c>
      <c r="S113" s="9">
        <v>0</v>
      </c>
      <c r="T113" s="9">
        <v>0</v>
      </c>
      <c r="U113" s="9">
        <v>40.3</v>
      </c>
      <c r="V113" s="9">
        <v>46.25</v>
      </c>
      <c r="W113" s="8">
        <v>3241737.13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3241737.13</v>
      </c>
      <c r="AD113" s="8">
        <v>0</v>
      </c>
      <c r="AE113" s="8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100</v>
      </c>
      <c r="AL113" s="9">
        <v>0</v>
      </c>
      <c r="AM113" s="9">
        <v>0</v>
      </c>
    </row>
    <row r="114" spans="1:39" ht="12.75">
      <c r="A114" s="34">
        <v>6</v>
      </c>
      <c r="B114" s="34">
        <v>10</v>
      </c>
      <c r="C114" s="34">
        <v>5</v>
      </c>
      <c r="D114" s="35">
        <v>2</v>
      </c>
      <c r="E114" s="36"/>
      <c r="F114" s="7" t="s">
        <v>274</v>
      </c>
      <c r="G114" s="53" t="s">
        <v>372</v>
      </c>
      <c r="H114" s="8">
        <v>7700000</v>
      </c>
      <c r="I114" s="8">
        <v>7640000</v>
      </c>
      <c r="J114" s="8">
        <v>60000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9">
        <v>99.22</v>
      </c>
      <c r="Q114" s="9">
        <v>0.77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8">
        <v>717307.7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65543.24</v>
      </c>
      <c r="AD114" s="8">
        <v>651764.46</v>
      </c>
      <c r="AE114" s="8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9.13</v>
      </c>
      <c r="AL114" s="9">
        <v>90.86</v>
      </c>
      <c r="AM114" s="9">
        <v>0</v>
      </c>
    </row>
    <row r="115" spans="1:39" ht="12.75">
      <c r="A115" s="34">
        <v>6</v>
      </c>
      <c r="B115" s="34">
        <v>14</v>
      </c>
      <c r="C115" s="34">
        <v>9</v>
      </c>
      <c r="D115" s="35">
        <v>2</v>
      </c>
      <c r="E115" s="36"/>
      <c r="F115" s="7" t="s">
        <v>274</v>
      </c>
      <c r="G115" s="53" t="s">
        <v>283</v>
      </c>
      <c r="H115" s="8">
        <v>20233746.11</v>
      </c>
      <c r="I115" s="8">
        <v>8000000</v>
      </c>
      <c r="J115" s="8">
        <v>0</v>
      </c>
      <c r="K115" s="8">
        <v>12233746.11</v>
      </c>
      <c r="L115" s="8">
        <v>0</v>
      </c>
      <c r="M115" s="8">
        <v>0</v>
      </c>
      <c r="N115" s="8">
        <v>0</v>
      </c>
      <c r="O115" s="8">
        <v>0</v>
      </c>
      <c r="P115" s="9">
        <v>39.53</v>
      </c>
      <c r="Q115" s="9">
        <v>0</v>
      </c>
      <c r="R115" s="9">
        <v>60.46</v>
      </c>
      <c r="S115" s="9">
        <v>0</v>
      </c>
      <c r="T115" s="9">
        <v>0</v>
      </c>
      <c r="U115" s="9">
        <v>0</v>
      </c>
      <c r="V115" s="9">
        <v>0</v>
      </c>
      <c r="W115" s="8">
        <v>14387894.4</v>
      </c>
      <c r="X115" s="8">
        <v>0</v>
      </c>
      <c r="Y115" s="8">
        <v>0</v>
      </c>
      <c r="Z115" s="8">
        <v>12631268.68</v>
      </c>
      <c r="AA115" s="8">
        <v>1756625.72</v>
      </c>
      <c r="AB115" s="8">
        <v>0</v>
      </c>
      <c r="AC115" s="8">
        <v>0</v>
      </c>
      <c r="AD115" s="8">
        <v>0</v>
      </c>
      <c r="AE115" s="8">
        <v>0</v>
      </c>
      <c r="AF115" s="9">
        <v>0</v>
      </c>
      <c r="AG115" s="9">
        <v>0</v>
      </c>
      <c r="AH115" s="9">
        <v>87.79</v>
      </c>
      <c r="AI115" s="9">
        <v>12.2</v>
      </c>
      <c r="AJ115" s="9">
        <v>0</v>
      </c>
      <c r="AK115" s="9">
        <v>0</v>
      </c>
      <c r="AL115" s="9">
        <v>0</v>
      </c>
      <c r="AM115" s="9">
        <v>0</v>
      </c>
    </row>
    <row r="116" spans="1:39" ht="12.75">
      <c r="A116" s="34">
        <v>6</v>
      </c>
      <c r="B116" s="34">
        <v>18</v>
      </c>
      <c r="C116" s="34">
        <v>7</v>
      </c>
      <c r="D116" s="35">
        <v>2</v>
      </c>
      <c r="E116" s="36"/>
      <c r="F116" s="7" t="s">
        <v>274</v>
      </c>
      <c r="G116" s="53" t="s">
        <v>373</v>
      </c>
      <c r="H116" s="8">
        <v>5300000</v>
      </c>
      <c r="I116" s="8">
        <v>2700000</v>
      </c>
      <c r="J116" s="8">
        <v>0</v>
      </c>
      <c r="K116" s="8">
        <v>0</v>
      </c>
      <c r="L116" s="8">
        <v>732780.49</v>
      </c>
      <c r="M116" s="8">
        <v>0</v>
      </c>
      <c r="N116" s="8">
        <v>1867219.51</v>
      </c>
      <c r="O116" s="8">
        <v>0</v>
      </c>
      <c r="P116" s="9">
        <v>50.94</v>
      </c>
      <c r="Q116" s="9">
        <v>0</v>
      </c>
      <c r="R116" s="9">
        <v>0</v>
      </c>
      <c r="S116" s="9">
        <v>13.82</v>
      </c>
      <c r="T116" s="9">
        <v>0</v>
      </c>
      <c r="U116" s="9">
        <v>35.23</v>
      </c>
      <c r="V116" s="9">
        <v>0</v>
      </c>
      <c r="W116" s="8">
        <v>3067366.43</v>
      </c>
      <c r="X116" s="8">
        <v>0</v>
      </c>
      <c r="Y116" s="8">
        <v>0</v>
      </c>
      <c r="Z116" s="8">
        <v>0</v>
      </c>
      <c r="AA116" s="8">
        <v>732780.49</v>
      </c>
      <c r="AB116" s="8">
        <v>0</v>
      </c>
      <c r="AC116" s="8">
        <v>2334585.94</v>
      </c>
      <c r="AD116" s="8">
        <v>0</v>
      </c>
      <c r="AE116" s="8">
        <v>0</v>
      </c>
      <c r="AF116" s="9">
        <v>0</v>
      </c>
      <c r="AG116" s="9">
        <v>0</v>
      </c>
      <c r="AH116" s="9">
        <v>0</v>
      </c>
      <c r="AI116" s="9">
        <v>23.88</v>
      </c>
      <c r="AJ116" s="9">
        <v>0</v>
      </c>
      <c r="AK116" s="9">
        <v>76.11</v>
      </c>
      <c r="AL116" s="9">
        <v>0</v>
      </c>
      <c r="AM116" s="9">
        <v>0</v>
      </c>
    </row>
    <row r="117" spans="1:39" ht="12.75">
      <c r="A117" s="34">
        <v>6</v>
      </c>
      <c r="B117" s="34">
        <v>20</v>
      </c>
      <c r="C117" s="34">
        <v>8</v>
      </c>
      <c r="D117" s="35">
        <v>2</v>
      </c>
      <c r="E117" s="36"/>
      <c r="F117" s="7" t="s">
        <v>274</v>
      </c>
      <c r="G117" s="53" t="s">
        <v>374</v>
      </c>
      <c r="H117" s="8">
        <v>8395042.48</v>
      </c>
      <c r="I117" s="8">
        <v>2600000</v>
      </c>
      <c r="J117" s="8">
        <v>0</v>
      </c>
      <c r="K117" s="8">
        <v>4462910.38</v>
      </c>
      <c r="L117" s="8">
        <v>332132.1</v>
      </c>
      <c r="M117" s="8">
        <v>0</v>
      </c>
      <c r="N117" s="8">
        <v>1000000</v>
      </c>
      <c r="O117" s="8">
        <v>0</v>
      </c>
      <c r="P117" s="9">
        <v>30.97</v>
      </c>
      <c r="Q117" s="9">
        <v>0</v>
      </c>
      <c r="R117" s="9">
        <v>53.16</v>
      </c>
      <c r="S117" s="9">
        <v>3.95</v>
      </c>
      <c r="T117" s="9">
        <v>0</v>
      </c>
      <c r="U117" s="9">
        <v>11.91</v>
      </c>
      <c r="V117" s="9">
        <v>0</v>
      </c>
      <c r="W117" s="8">
        <v>7687593.11</v>
      </c>
      <c r="X117" s="8">
        <v>0</v>
      </c>
      <c r="Y117" s="8">
        <v>0</v>
      </c>
      <c r="Z117" s="8">
        <v>6355461.01</v>
      </c>
      <c r="AA117" s="8">
        <v>332132.1</v>
      </c>
      <c r="AB117" s="8">
        <v>0</v>
      </c>
      <c r="AC117" s="8">
        <v>1000000</v>
      </c>
      <c r="AD117" s="8">
        <v>0</v>
      </c>
      <c r="AE117" s="8">
        <v>0</v>
      </c>
      <c r="AF117" s="9">
        <v>0</v>
      </c>
      <c r="AG117" s="9">
        <v>0</v>
      </c>
      <c r="AH117" s="9">
        <v>82.67</v>
      </c>
      <c r="AI117" s="9">
        <v>4.32</v>
      </c>
      <c r="AJ117" s="9">
        <v>0</v>
      </c>
      <c r="AK117" s="9">
        <v>13</v>
      </c>
      <c r="AL117" s="9">
        <v>0</v>
      </c>
      <c r="AM117" s="9">
        <v>0</v>
      </c>
    </row>
    <row r="118" spans="1:39" ht="12.75">
      <c r="A118" s="34">
        <v>6</v>
      </c>
      <c r="B118" s="34">
        <v>15</v>
      </c>
      <c r="C118" s="34">
        <v>6</v>
      </c>
      <c r="D118" s="35">
        <v>2</v>
      </c>
      <c r="E118" s="36"/>
      <c r="F118" s="7" t="s">
        <v>274</v>
      </c>
      <c r="G118" s="53" t="s">
        <v>284</v>
      </c>
      <c r="H118" s="8">
        <v>6048417.76</v>
      </c>
      <c r="I118" s="8">
        <v>3000000</v>
      </c>
      <c r="J118" s="8">
        <v>0</v>
      </c>
      <c r="K118" s="8">
        <v>0</v>
      </c>
      <c r="L118" s="8">
        <v>1092672.16</v>
      </c>
      <c r="M118" s="8">
        <v>0</v>
      </c>
      <c r="N118" s="8">
        <v>1955745.6</v>
      </c>
      <c r="O118" s="8">
        <v>0</v>
      </c>
      <c r="P118" s="9">
        <v>49.59</v>
      </c>
      <c r="Q118" s="9">
        <v>0</v>
      </c>
      <c r="R118" s="9">
        <v>0</v>
      </c>
      <c r="S118" s="9">
        <v>18.06</v>
      </c>
      <c r="T118" s="9">
        <v>0</v>
      </c>
      <c r="U118" s="9">
        <v>32.33</v>
      </c>
      <c r="V118" s="9">
        <v>0</v>
      </c>
      <c r="W118" s="8">
        <v>2352224.34</v>
      </c>
      <c r="X118" s="8">
        <v>0</v>
      </c>
      <c r="Y118" s="8">
        <v>0</v>
      </c>
      <c r="Z118" s="8">
        <v>0</v>
      </c>
      <c r="AA118" s="8">
        <v>1092672.16</v>
      </c>
      <c r="AB118" s="8">
        <v>0</v>
      </c>
      <c r="AC118" s="8">
        <v>1259552.18</v>
      </c>
      <c r="AD118" s="8">
        <v>0</v>
      </c>
      <c r="AE118" s="8">
        <v>0</v>
      </c>
      <c r="AF118" s="9">
        <v>0</v>
      </c>
      <c r="AG118" s="9">
        <v>0</v>
      </c>
      <c r="AH118" s="9">
        <v>0</v>
      </c>
      <c r="AI118" s="9">
        <v>46.45</v>
      </c>
      <c r="AJ118" s="9">
        <v>0</v>
      </c>
      <c r="AK118" s="9">
        <v>53.54</v>
      </c>
      <c r="AL118" s="9">
        <v>0</v>
      </c>
      <c r="AM118" s="9">
        <v>0</v>
      </c>
    </row>
    <row r="119" spans="1:39" ht="12.75">
      <c r="A119" s="34">
        <v>6</v>
      </c>
      <c r="B119" s="34">
        <v>3</v>
      </c>
      <c r="C119" s="34">
        <v>8</v>
      </c>
      <c r="D119" s="35">
        <v>2</v>
      </c>
      <c r="E119" s="36"/>
      <c r="F119" s="7" t="s">
        <v>274</v>
      </c>
      <c r="G119" s="53" t="s">
        <v>285</v>
      </c>
      <c r="H119" s="8">
        <v>4230294.08</v>
      </c>
      <c r="I119" s="8">
        <v>1000000</v>
      </c>
      <c r="J119" s="8">
        <v>0</v>
      </c>
      <c r="K119" s="8">
        <v>0</v>
      </c>
      <c r="L119" s="8">
        <v>0</v>
      </c>
      <c r="M119" s="8">
        <v>0</v>
      </c>
      <c r="N119" s="8">
        <v>3230294.08</v>
      </c>
      <c r="O119" s="8">
        <v>0</v>
      </c>
      <c r="P119" s="9">
        <v>23.63</v>
      </c>
      <c r="Q119" s="9">
        <v>0</v>
      </c>
      <c r="R119" s="9">
        <v>0</v>
      </c>
      <c r="S119" s="9">
        <v>0</v>
      </c>
      <c r="T119" s="9">
        <v>0</v>
      </c>
      <c r="U119" s="9">
        <v>76.36</v>
      </c>
      <c r="V119" s="9">
        <v>0</v>
      </c>
      <c r="W119" s="8">
        <v>3230294.08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3230294.08</v>
      </c>
      <c r="AD119" s="8">
        <v>0</v>
      </c>
      <c r="AE119" s="8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100</v>
      </c>
      <c r="AL119" s="9">
        <v>0</v>
      </c>
      <c r="AM119" s="9">
        <v>0</v>
      </c>
    </row>
    <row r="120" spans="1:39" ht="12.75">
      <c r="A120" s="34">
        <v>6</v>
      </c>
      <c r="B120" s="34">
        <v>1</v>
      </c>
      <c r="C120" s="34">
        <v>12</v>
      </c>
      <c r="D120" s="35">
        <v>2</v>
      </c>
      <c r="E120" s="36"/>
      <c r="F120" s="7" t="s">
        <v>274</v>
      </c>
      <c r="G120" s="53" t="s">
        <v>375</v>
      </c>
      <c r="H120" s="8">
        <v>4890516.88</v>
      </c>
      <c r="I120" s="8">
        <v>1962000</v>
      </c>
      <c r="J120" s="8">
        <v>113670</v>
      </c>
      <c r="K120" s="8">
        <v>1791764.53</v>
      </c>
      <c r="L120" s="8">
        <v>0</v>
      </c>
      <c r="M120" s="8">
        <v>0</v>
      </c>
      <c r="N120" s="8">
        <v>0</v>
      </c>
      <c r="O120" s="8">
        <v>1023082.35</v>
      </c>
      <c r="P120" s="9">
        <v>40.11</v>
      </c>
      <c r="Q120" s="9">
        <v>2.32</v>
      </c>
      <c r="R120" s="9">
        <v>36.63</v>
      </c>
      <c r="S120" s="9">
        <v>0</v>
      </c>
      <c r="T120" s="9">
        <v>0</v>
      </c>
      <c r="U120" s="9">
        <v>0</v>
      </c>
      <c r="V120" s="9">
        <v>20.91</v>
      </c>
      <c r="W120" s="8">
        <v>4010680.32</v>
      </c>
      <c r="X120" s="8">
        <v>0</v>
      </c>
      <c r="Y120" s="8">
        <v>54670</v>
      </c>
      <c r="Z120" s="8">
        <v>2407053.53</v>
      </c>
      <c r="AA120" s="8">
        <v>25874.44</v>
      </c>
      <c r="AB120" s="8">
        <v>0</v>
      </c>
      <c r="AC120" s="8">
        <v>500000</v>
      </c>
      <c r="AD120" s="8">
        <v>0</v>
      </c>
      <c r="AE120" s="8">
        <v>1023082.35</v>
      </c>
      <c r="AF120" s="9">
        <v>0</v>
      </c>
      <c r="AG120" s="9">
        <v>1.36</v>
      </c>
      <c r="AH120" s="9">
        <v>60.01</v>
      </c>
      <c r="AI120" s="9">
        <v>0.64</v>
      </c>
      <c r="AJ120" s="9">
        <v>0</v>
      </c>
      <c r="AK120" s="9">
        <v>12.46</v>
      </c>
      <c r="AL120" s="9">
        <v>0</v>
      </c>
      <c r="AM120" s="9">
        <v>25.5</v>
      </c>
    </row>
    <row r="121" spans="1:39" ht="12.75">
      <c r="A121" s="34">
        <v>6</v>
      </c>
      <c r="B121" s="34">
        <v>1</v>
      </c>
      <c r="C121" s="34">
        <v>13</v>
      </c>
      <c r="D121" s="35">
        <v>2</v>
      </c>
      <c r="E121" s="36"/>
      <c r="F121" s="7" t="s">
        <v>274</v>
      </c>
      <c r="G121" s="53" t="s">
        <v>376</v>
      </c>
      <c r="H121" s="8">
        <v>2170542.73</v>
      </c>
      <c r="I121" s="8">
        <v>0</v>
      </c>
      <c r="J121" s="8">
        <v>151300</v>
      </c>
      <c r="K121" s="8">
        <v>2000000</v>
      </c>
      <c r="L121" s="8">
        <v>19242.73</v>
      </c>
      <c r="M121" s="8">
        <v>0</v>
      </c>
      <c r="N121" s="8">
        <v>0</v>
      </c>
      <c r="O121" s="8">
        <v>0</v>
      </c>
      <c r="P121" s="9">
        <v>0</v>
      </c>
      <c r="Q121" s="9">
        <v>6.97</v>
      </c>
      <c r="R121" s="9">
        <v>92.14</v>
      </c>
      <c r="S121" s="9">
        <v>0.88</v>
      </c>
      <c r="T121" s="9">
        <v>0</v>
      </c>
      <c r="U121" s="9">
        <v>0</v>
      </c>
      <c r="V121" s="9">
        <v>0</v>
      </c>
      <c r="W121" s="8">
        <v>6162473.48</v>
      </c>
      <c r="X121" s="8">
        <v>0</v>
      </c>
      <c r="Y121" s="8">
        <v>0</v>
      </c>
      <c r="Z121" s="8">
        <v>5256230.75</v>
      </c>
      <c r="AA121" s="8">
        <v>19242.73</v>
      </c>
      <c r="AB121" s="8">
        <v>0</v>
      </c>
      <c r="AC121" s="8">
        <v>0</v>
      </c>
      <c r="AD121" s="8">
        <v>0</v>
      </c>
      <c r="AE121" s="8">
        <v>887000</v>
      </c>
      <c r="AF121" s="9">
        <v>0</v>
      </c>
      <c r="AG121" s="9">
        <v>0</v>
      </c>
      <c r="AH121" s="9">
        <v>85.29</v>
      </c>
      <c r="AI121" s="9">
        <v>0.31</v>
      </c>
      <c r="AJ121" s="9">
        <v>0</v>
      </c>
      <c r="AK121" s="9">
        <v>0</v>
      </c>
      <c r="AL121" s="9">
        <v>0</v>
      </c>
      <c r="AM121" s="9">
        <v>14.39</v>
      </c>
    </row>
    <row r="122" spans="1:39" ht="12.75">
      <c r="A122" s="34">
        <v>6</v>
      </c>
      <c r="B122" s="34">
        <v>3</v>
      </c>
      <c r="C122" s="34">
        <v>9</v>
      </c>
      <c r="D122" s="35">
        <v>2</v>
      </c>
      <c r="E122" s="36"/>
      <c r="F122" s="7" t="s">
        <v>274</v>
      </c>
      <c r="G122" s="53" t="s">
        <v>377</v>
      </c>
      <c r="H122" s="8">
        <v>316015</v>
      </c>
      <c r="I122" s="8">
        <v>0</v>
      </c>
      <c r="J122" s="8">
        <v>0</v>
      </c>
      <c r="K122" s="8">
        <v>224921.56</v>
      </c>
      <c r="L122" s="8">
        <v>91093.44</v>
      </c>
      <c r="M122" s="8">
        <v>0</v>
      </c>
      <c r="N122" s="8">
        <v>0</v>
      </c>
      <c r="O122" s="8">
        <v>0</v>
      </c>
      <c r="P122" s="9">
        <v>0</v>
      </c>
      <c r="Q122" s="9">
        <v>0</v>
      </c>
      <c r="R122" s="9">
        <v>71.17</v>
      </c>
      <c r="S122" s="9">
        <v>28.82</v>
      </c>
      <c r="T122" s="9">
        <v>0</v>
      </c>
      <c r="U122" s="9">
        <v>0</v>
      </c>
      <c r="V122" s="9">
        <v>0</v>
      </c>
      <c r="W122" s="8">
        <v>5088946.67</v>
      </c>
      <c r="X122" s="8">
        <v>0</v>
      </c>
      <c r="Y122" s="8">
        <v>0</v>
      </c>
      <c r="Z122" s="8">
        <v>2915748.23</v>
      </c>
      <c r="AA122" s="8">
        <v>91093.44</v>
      </c>
      <c r="AB122" s="8">
        <v>0</v>
      </c>
      <c r="AC122" s="8">
        <v>2082105</v>
      </c>
      <c r="AD122" s="8">
        <v>0</v>
      </c>
      <c r="AE122" s="8">
        <v>0</v>
      </c>
      <c r="AF122" s="9">
        <v>0</v>
      </c>
      <c r="AG122" s="9">
        <v>0</v>
      </c>
      <c r="AH122" s="9">
        <v>57.29</v>
      </c>
      <c r="AI122" s="9">
        <v>1.79</v>
      </c>
      <c r="AJ122" s="9">
        <v>0</v>
      </c>
      <c r="AK122" s="9">
        <v>40.91</v>
      </c>
      <c r="AL122" s="9">
        <v>0</v>
      </c>
      <c r="AM122" s="9">
        <v>0</v>
      </c>
    </row>
    <row r="123" spans="1:39" ht="12.75">
      <c r="A123" s="34">
        <v>6</v>
      </c>
      <c r="B123" s="34">
        <v>6</v>
      </c>
      <c r="C123" s="34">
        <v>9</v>
      </c>
      <c r="D123" s="35">
        <v>2</v>
      </c>
      <c r="E123" s="36"/>
      <c r="F123" s="7" t="s">
        <v>274</v>
      </c>
      <c r="G123" s="53" t="s">
        <v>378</v>
      </c>
      <c r="H123" s="8">
        <v>6903656.39</v>
      </c>
      <c r="I123" s="8">
        <v>2940000</v>
      </c>
      <c r="J123" s="8">
        <v>0</v>
      </c>
      <c r="K123" s="8">
        <v>2794296.12</v>
      </c>
      <c r="L123" s="8">
        <v>0</v>
      </c>
      <c r="M123" s="8">
        <v>0</v>
      </c>
      <c r="N123" s="8">
        <v>1169360.27</v>
      </c>
      <c r="O123" s="8">
        <v>0</v>
      </c>
      <c r="P123" s="9">
        <v>42.58</v>
      </c>
      <c r="Q123" s="9">
        <v>0</v>
      </c>
      <c r="R123" s="9">
        <v>40.47</v>
      </c>
      <c r="S123" s="9">
        <v>0</v>
      </c>
      <c r="T123" s="9">
        <v>0</v>
      </c>
      <c r="U123" s="9">
        <v>16.93</v>
      </c>
      <c r="V123" s="9">
        <v>0</v>
      </c>
      <c r="W123" s="8">
        <v>4078074.83</v>
      </c>
      <c r="X123" s="8">
        <v>0</v>
      </c>
      <c r="Y123" s="8">
        <v>0</v>
      </c>
      <c r="Z123" s="8">
        <v>2794296.12</v>
      </c>
      <c r="AA123" s="8">
        <v>55778.71</v>
      </c>
      <c r="AB123" s="8">
        <v>0</v>
      </c>
      <c r="AC123" s="8">
        <v>1228000</v>
      </c>
      <c r="AD123" s="8">
        <v>0</v>
      </c>
      <c r="AE123" s="8">
        <v>0</v>
      </c>
      <c r="AF123" s="9">
        <v>0</v>
      </c>
      <c r="AG123" s="9">
        <v>0</v>
      </c>
      <c r="AH123" s="9">
        <v>68.51</v>
      </c>
      <c r="AI123" s="9">
        <v>1.36</v>
      </c>
      <c r="AJ123" s="9">
        <v>0</v>
      </c>
      <c r="AK123" s="9">
        <v>30.11</v>
      </c>
      <c r="AL123" s="9">
        <v>0</v>
      </c>
      <c r="AM123" s="9">
        <v>0</v>
      </c>
    </row>
    <row r="124" spans="1:39" ht="12.75">
      <c r="A124" s="34">
        <v>6</v>
      </c>
      <c r="B124" s="34">
        <v>17</v>
      </c>
      <c r="C124" s="34">
        <v>4</v>
      </c>
      <c r="D124" s="35">
        <v>2</v>
      </c>
      <c r="E124" s="36"/>
      <c r="F124" s="7" t="s">
        <v>274</v>
      </c>
      <c r="G124" s="53" t="s">
        <v>379</v>
      </c>
      <c r="H124" s="8">
        <v>9426924</v>
      </c>
      <c r="I124" s="8">
        <v>8089640</v>
      </c>
      <c r="J124" s="8">
        <v>137632</v>
      </c>
      <c r="K124" s="8">
        <v>0</v>
      </c>
      <c r="L124" s="8">
        <v>216011</v>
      </c>
      <c r="M124" s="8">
        <v>0</v>
      </c>
      <c r="N124" s="8">
        <v>983641</v>
      </c>
      <c r="O124" s="8">
        <v>0</v>
      </c>
      <c r="P124" s="9">
        <v>85.81</v>
      </c>
      <c r="Q124" s="9">
        <v>1.45</v>
      </c>
      <c r="R124" s="9">
        <v>0</v>
      </c>
      <c r="S124" s="9">
        <v>2.29</v>
      </c>
      <c r="T124" s="9">
        <v>0</v>
      </c>
      <c r="U124" s="9">
        <v>10.43</v>
      </c>
      <c r="V124" s="9">
        <v>0</v>
      </c>
      <c r="W124" s="8">
        <v>1199652.09</v>
      </c>
      <c r="X124" s="8">
        <v>0</v>
      </c>
      <c r="Y124" s="8">
        <v>0</v>
      </c>
      <c r="Z124" s="8">
        <v>0</v>
      </c>
      <c r="AA124" s="8">
        <v>216011.75</v>
      </c>
      <c r="AB124" s="8">
        <v>0</v>
      </c>
      <c r="AC124" s="8">
        <v>983640.34</v>
      </c>
      <c r="AD124" s="8">
        <v>0</v>
      </c>
      <c r="AE124" s="8">
        <v>0</v>
      </c>
      <c r="AF124" s="9">
        <v>0</v>
      </c>
      <c r="AG124" s="9">
        <v>0</v>
      </c>
      <c r="AH124" s="9">
        <v>0</v>
      </c>
      <c r="AI124" s="9">
        <v>18</v>
      </c>
      <c r="AJ124" s="9">
        <v>0</v>
      </c>
      <c r="AK124" s="9">
        <v>81.99</v>
      </c>
      <c r="AL124" s="9">
        <v>0</v>
      </c>
      <c r="AM124" s="9">
        <v>0</v>
      </c>
    </row>
    <row r="125" spans="1:39" ht="12.75">
      <c r="A125" s="34">
        <v>6</v>
      </c>
      <c r="B125" s="34">
        <v>3</v>
      </c>
      <c r="C125" s="34">
        <v>10</v>
      </c>
      <c r="D125" s="35">
        <v>2</v>
      </c>
      <c r="E125" s="36"/>
      <c r="F125" s="7" t="s">
        <v>274</v>
      </c>
      <c r="G125" s="53" t="s">
        <v>380</v>
      </c>
      <c r="H125" s="8">
        <v>5770362.14</v>
      </c>
      <c r="I125" s="8">
        <v>1389000</v>
      </c>
      <c r="J125" s="8">
        <v>0</v>
      </c>
      <c r="K125" s="8">
        <v>0</v>
      </c>
      <c r="L125" s="8">
        <v>4381362.14</v>
      </c>
      <c r="M125" s="8">
        <v>0</v>
      </c>
      <c r="N125" s="8">
        <v>0</v>
      </c>
      <c r="O125" s="8">
        <v>0</v>
      </c>
      <c r="P125" s="9">
        <v>24.07</v>
      </c>
      <c r="Q125" s="9">
        <v>0</v>
      </c>
      <c r="R125" s="9">
        <v>0</v>
      </c>
      <c r="S125" s="9">
        <v>75.92</v>
      </c>
      <c r="T125" s="9">
        <v>0</v>
      </c>
      <c r="U125" s="9">
        <v>0</v>
      </c>
      <c r="V125" s="9">
        <v>0</v>
      </c>
      <c r="W125" s="8">
        <v>4381362.14</v>
      </c>
      <c r="X125" s="8">
        <v>0</v>
      </c>
      <c r="Y125" s="8">
        <v>0</v>
      </c>
      <c r="Z125" s="8">
        <v>0</v>
      </c>
      <c r="AA125" s="8">
        <v>4381362.14</v>
      </c>
      <c r="AB125" s="8">
        <v>0</v>
      </c>
      <c r="AC125" s="8">
        <v>0</v>
      </c>
      <c r="AD125" s="8">
        <v>0</v>
      </c>
      <c r="AE125" s="8">
        <v>0</v>
      </c>
      <c r="AF125" s="9">
        <v>0</v>
      </c>
      <c r="AG125" s="9">
        <v>0</v>
      </c>
      <c r="AH125" s="9">
        <v>0</v>
      </c>
      <c r="AI125" s="9">
        <v>100</v>
      </c>
      <c r="AJ125" s="9">
        <v>0</v>
      </c>
      <c r="AK125" s="9">
        <v>0</v>
      </c>
      <c r="AL125" s="9">
        <v>0</v>
      </c>
      <c r="AM125" s="9">
        <v>0</v>
      </c>
    </row>
    <row r="126" spans="1:39" ht="12.75">
      <c r="A126" s="34">
        <v>6</v>
      </c>
      <c r="B126" s="34">
        <v>8</v>
      </c>
      <c r="C126" s="34">
        <v>12</v>
      </c>
      <c r="D126" s="35">
        <v>2</v>
      </c>
      <c r="E126" s="36"/>
      <c r="F126" s="7" t="s">
        <v>274</v>
      </c>
      <c r="G126" s="53" t="s">
        <v>381</v>
      </c>
      <c r="H126" s="8">
        <v>10216561.54</v>
      </c>
      <c r="I126" s="8">
        <v>7400000</v>
      </c>
      <c r="J126" s="8">
        <v>0</v>
      </c>
      <c r="K126" s="8">
        <v>2624765.16</v>
      </c>
      <c r="L126" s="8">
        <v>191796.38</v>
      </c>
      <c r="M126" s="8">
        <v>0</v>
      </c>
      <c r="N126" s="8">
        <v>0</v>
      </c>
      <c r="O126" s="8">
        <v>0</v>
      </c>
      <c r="P126" s="9">
        <v>72.43</v>
      </c>
      <c r="Q126" s="9">
        <v>0</v>
      </c>
      <c r="R126" s="9">
        <v>25.69</v>
      </c>
      <c r="S126" s="9">
        <v>1.87</v>
      </c>
      <c r="T126" s="9">
        <v>0</v>
      </c>
      <c r="U126" s="9">
        <v>0</v>
      </c>
      <c r="V126" s="9">
        <v>0</v>
      </c>
      <c r="W126" s="8">
        <v>7639170.81</v>
      </c>
      <c r="X126" s="8">
        <v>0</v>
      </c>
      <c r="Y126" s="8">
        <v>0</v>
      </c>
      <c r="Z126" s="8">
        <v>7447374.43</v>
      </c>
      <c r="AA126" s="8">
        <v>191796.38</v>
      </c>
      <c r="AB126" s="8">
        <v>0</v>
      </c>
      <c r="AC126" s="8">
        <v>0</v>
      </c>
      <c r="AD126" s="8">
        <v>0</v>
      </c>
      <c r="AE126" s="8">
        <v>0</v>
      </c>
      <c r="AF126" s="9">
        <v>0</v>
      </c>
      <c r="AG126" s="9">
        <v>0</v>
      </c>
      <c r="AH126" s="9">
        <v>97.48</v>
      </c>
      <c r="AI126" s="9">
        <v>2.51</v>
      </c>
      <c r="AJ126" s="9">
        <v>0</v>
      </c>
      <c r="AK126" s="9">
        <v>0</v>
      </c>
      <c r="AL126" s="9">
        <v>0</v>
      </c>
      <c r="AM126" s="9">
        <v>0</v>
      </c>
    </row>
    <row r="127" spans="1:39" ht="12.75">
      <c r="A127" s="34">
        <v>6</v>
      </c>
      <c r="B127" s="34">
        <v>11</v>
      </c>
      <c r="C127" s="34">
        <v>6</v>
      </c>
      <c r="D127" s="35">
        <v>2</v>
      </c>
      <c r="E127" s="36"/>
      <c r="F127" s="7" t="s">
        <v>274</v>
      </c>
      <c r="G127" s="53" t="s">
        <v>382</v>
      </c>
      <c r="H127" s="8">
        <v>3630000</v>
      </c>
      <c r="I127" s="8">
        <v>3630000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9">
        <v>100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8">
        <v>205601.52</v>
      </c>
      <c r="X127" s="8">
        <v>0</v>
      </c>
      <c r="Y127" s="8">
        <v>0</v>
      </c>
      <c r="Z127" s="8">
        <v>0</v>
      </c>
      <c r="AA127" s="8">
        <v>205601.52</v>
      </c>
      <c r="AB127" s="8">
        <v>0</v>
      </c>
      <c r="AC127" s="8">
        <v>0</v>
      </c>
      <c r="AD127" s="8">
        <v>0</v>
      </c>
      <c r="AE127" s="8">
        <v>0</v>
      </c>
      <c r="AF127" s="9">
        <v>0</v>
      </c>
      <c r="AG127" s="9">
        <v>0</v>
      </c>
      <c r="AH127" s="9">
        <v>0</v>
      </c>
      <c r="AI127" s="9">
        <v>100</v>
      </c>
      <c r="AJ127" s="9">
        <v>0</v>
      </c>
      <c r="AK127" s="9">
        <v>0</v>
      </c>
      <c r="AL127" s="9">
        <v>0</v>
      </c>
      <c r="AM127" s="9">
        <v>0</v>
      </c>
    </row>
    <row r="128" spans="1:39" ht="12.75">
      <c r="A128" s="34">
        <v>6</v>
      </c>
      <c r="B128" s="34">
        <v>13</v>
      </c>
      <c r="C128" s="34">
        <v>6</v>
      </c>
      <c r="D128" s="35">
        <v>2</v>
      </c>
      <c r="E128" s="36"/>
      <c r="F128" s="7" t="s">
        <v>274</v>
      </c>
      <c r="G128" s="53" t="s">
        <v>383</v>
      </c>
      <c r="H128" s="8">
        <v>6033169.91</v>
      </c>
      <c r="I128" s="8">
        <v>0</v>
      </c>
      <c r="J128" s="8">
        <v>117230</v>
      </c>
      <c r="K128" s="8">
        <v>5869133.38</v>
      </c>
      <c r="L128" s="8">
        <v>46806.53</v>
      </c>
      <c r="M128" s="8">
        <v>0</v>
      </c>
      <c r="N128" s="8">
        <v>0</v>
      </c>
      <c r="O128" s="8">
        <v>0</v>
      </c>
      <c r="P128" s="9">
        <v>0</v>
      </c>
      <c r="Q128" s="9">
        <v>1.94</v>
      </c>
      <c r="R128" s="9">
        <v>97.28</v>
      </c>
      <c r="S128" s="9">
        <v>0.77</v>
      </c>
      <c r="T128" s="9">
        <v>0</v>
      </c>
      <c r="U128" s="9">
        <v>0</v>
      </c>
      <c r="V128" s="9">
        <v>0</v>
      </c>
      <c r="W128" s="8">
        <v>15574982.37</v>
      </c>
      <c r="X128" s="8">
        <v>0</v>
      </c>
      <c r="Y128" s="8">
        <v>0</v>
      </c>
      <c r="Z128" s="8">
        <v>15528175.84</v>
      </c>
      <c r="AA128" s="8">
        <v>46806.53</v>
      </c>
      <c r="AB128" s="8">
        <v>0</v>
      </c>
      <c r="AC128" s="8">
        <v>0</v>
      </c>
      <c r="AD128" s="8">
        <v>0</v>
      </c>
      <c r="AE128" s="8">
        <v>0</v>
      </c>
      <c r="AF128" s="9">
        <v>0</v>
      </c>
      <c r="AG128" s="9">
        <v>0</v>
      </c>
      <c r="AH128" s="9">
        <v>99.69</v>
      </c>
      <c r="AI128" s="9">
        <v>0.3</v>
      </c>
      <c r="AJ128" s="9">
        <v>0</v>
      </c>
      <c r="AK128" s="9">
        <v>0</v>
      </c>
      <c r="AL128" s="9">
        <v>0</v>
      </c>
      <c r="AM128" s="9">
        <v>0</v>
      </c>
    </row>
    <row r="129" spans="1:39" ht="12.75">
      <c r="A129" s="34">
        <v>6</v>
      </c>
      <c r="B129" s="34">
        <v>6</v>
      </c>
      <c r="C129" s="34">
        <v>10</v>
      </c>
      <c r="D129" s="35">
        <v>2</v>
      </c>
      <c r="E129" s="36"/>
      <c r="F129" s="7" t="s">
        <v>274</v>
      </c>
      <c r="G129" s="53" t="s">
        <v>384</v>
      </c>
      <c r="H129" s="8">
        <v>2092161.86</v>
      </c>
      <c r="I129" s="8">
        <v>1000000</v>
      </c>
      <c r="J129" s="8">
        <v>0</v>
      </c>
      <c r="K129" s="8">
        <v>0</v>
      </c>
      <c r="L129" s="8">
        <v>324124.76</v>
      </c>
      <c r="M129" s="8">
        <v>0</v>
      </c>
      <c r="N129" s="8">
        <v>768037.1</v>
      </c>
      <c r="O129" s="8">
        <v>0</v>
      </c>
      <c r="P129" s="9">
        <v>47.79</v>
      </c>
      <c r="Q129" s="9">
        <v>0</v>
      </c>
      <c r="R129" s="9">
        <v>0</v>
      </c>
      <c r="S129" s="9">
        <v>15.49</v>
      </c>
      <c r="T129" s="9">
        <v>0</v>
      </c>
      <c r="U129" s="9">
        <v>36.71</v>
      </c>
      <c r="V129" s="9">
        <v>0</v>
      </c>
      <c r="W129" s="8">
        <v>3024851.8</v>
      </c>
      <c r="X129" s="8">
        <v>0</v>
      </c>
      <c r="Y129" s="8">
        <v>0</v>
      </c>
      <c r="Z129" s="8">
        <v>1630727.04</v>
      </c>
      <c r="AA129" s="8">
        <v>324124.76</v>
      </c>
      <c r="AB129" s="8">
        <v>0</v>
      </c>
      <c r="AC129" s="8">
        <v>1070000</v>
      </c>
      <c r="AD129" s="8">
        <v>0</v>
      </c>
      <c r="AE129" s="8">
        <v>0</v>
      </c>
      <c r="AF129" s="9">
        <v>0</v>
      </c>
      <c r="AG129" s="9">
        <v>0</v>
      </c>
      <c r="AH129" s="9">
        <v>53.91</v>
      </c>
      <c r="AI129" s="9">
        <v>10.71</v>
      </c>
      <c r="AJ129" s="9">
        <v>0</v>
      </c>
      <c r="AK129" s="9">
        <v>35.37</v>
      </c>
      <c r="AL129" s="9">
        <v>0</v>
      </c>
      <c r="AM129" s="9">
        <v>0</v>
      </c>
    </row>
    <row r="130" spans="1:39" ht="12.75">
      <c r="A130" s="34">
        <v>6</v>
      </c>
      <c r="B130" s="34">
        <v>20</v>
      </c>
      <c r="C130" s="34">
        <v>9</v>
      </c>
      <c r="D130" s="35">
        <v>2</v>
      </c>
      <c r="E130" s="36"/>
      <c r="F130" s="7" t="s">
        <v>274</v>
      </c>
      <c r="G130" s="53" t="s">
        <v>385</v>
      </c>
      <c r="H130" s="8">
        <v>5566236</v>
      </c>
      <c r="I130" s="8">
        <v>1000000</v>
      </c>
      <c r="J130" s="8">
        <v>0</v>
      </c>
      <c r="K130" s="8">
        <v>0</v>
      </c>
      <c r="L130" s="8">
        <v>360496.02</v>
      </c>
      <c r="M130" s="8">
        <v>0</v>
      </c>
      <c r="N130" s="8">
        <v>4205739.98</v>
      </c>
      <c r="O130" s="8">
        <v>0</v>
      </c>
      <c r="P130" s="9">
        <v>17.96</v>
      </c>
      <c r="Q130" s="9">
        <v>0</v>
      </c>
      <c r="R130" s="9">
        <v>0</v>
      </c>
      <c r="S130" s="9">
        <v>6.47</v>
      </c>
      <c r="T130" s="9">
        <v>0</v>
      </c>
      <c r="U130" s="9">
        <v>75.55</v>
      </c>
      <c r="V130" s="9">
        <v>0</v>
      </c>
      <c r="W130" s="8">
        <v>5559708.35</v>
      </c>
      <c r="X130" s="8">
        <v>0</v>
      </c>
      <c r="Y130" s="8">
        <v>0</v>
      </c>
      <c r="Z130" s="8">
        <v>1092494.06</v>
      </c>
      <c r="AA130" s="8">
        <v>367214.29</v>
      </c>
      <c r="AB130" s="8">
        <v>0</v>
      </c>
      <c r="AC130" s="8">
        <v>4100000</v>
      </c>
      <c r="AD130" s="8">
        <v>0</v>
      </c>
      <c r="AE130" s="8">
        <v>0</v>
      </c>
      <c r="AF130" s="9">
        <v>0</v>
      </c>
      <c r="AG130" s="9">
        <v>0</v>
      </c>
      <c r="AH130" s="9">
        <v>19.65</v>
      </c>
      <c r="AI130" s="9">
        <v>6.6</v>
      </c>
      <c r="AJ130" s="9">
        <v>0</v>
      </c>
      <c r="AK130" s="9">
        <v>73.74</v>
      </c>
      <c r="AL130" s="9">
        <v>0</v>
      </c>
      <c r="AM130" s="9">
        <v>0</v>
      </c>
    </row>
    <row r="131" spans="1:39" ht="12.75">
      <c r="A131" s="34">
        <v>6</v>
      </c>
      <c r="B131" s="34">
        <v>20</v>
      </c>
      <c r="C131" s="34">
        <v>10</v>
      </c>
      <c r="D131" s="35">
        <v>2</v>
      </c>
      <c r="E131" s="36"/>
      <c r="F131" s="7" t="s">
        <v>274</v>
      </c>
      <c r="G131" s="53" t="s">
        <v>386</v>
      </c>
      <c r="H131" s="8">
        <v>3500000</v>
      </c>
      <c r="I131" s="8">
        <v>1500000</v>
      </c>
      <c r="J131" s="8">
        <v>0</v>
      </c>
      <c r="K131" s="8">
        <v>620000</v>
      </c>
      <c r="L131" s="8">
        <v>0</v>
      </c>
      <c r="M131" s="8">
        <v>0</v>
      </c>
      <c r="N131" s="8">
        <v>1380000</v>
      </c>
      <c r="O131" s="8">
        <v>0</v>
      </c>
      <c r="P131" s="9">
        <v>42.85</v>
      </c>
      <c r="Q131" s="9">
        <v>0</v>
      </c>
      <c r="R131" s="9">
        <v>17.71</v>
      </c>
      <c r="S131" s="9">
        <v>0</v>
      </c>
      <c r="T131" s="9">
        <v>0</v>
      </c>
      <c r="U131" s="9">
        <v>39.42</v>
      </c>
      <c r="V131" s="9">
        <v>0</v>
      </c>
      <c r="W131" s="8">
        <v>4821391.89</v>
      </c>
      <c r="X131" s="8">
        <v>0</v>
      </c>
      <c r="Y131" s="8">
        <v>0</v>
      </c>
      <c r="Z131" s="8">
        <v>2951893.25</v>
      </c>
      <c r="AA131" s="8">
        <v>489498.64</v>
      </c>
      <c r="AB131" s="8">
        <v>0</v>
      </c>
      <c r="AC131" s="8">
        <v>1380000</v>
      </c>
      <c r="AD131" s="8">
        <v>0</v>
      </c>
      <c r="AE131" s="8">
        <v>0</v>
      </c>
      <c r="AF131" s="9">
        <v>0</v>
      </c>
      <c r="AG131" s="9">
        <v>0</v>
      </c>
      <c r="AH131" s="9">
        <v>61.22</v>
      </c>
      <c r="AI131" s="9">
        <v>10.15</v>
      </c>
      <c r="AJ131" s="9">
        <v>0</v>
      </c>
      <c r="AK131" s="9">
        <v>28.62</v>
      </c>
      <c r="AL131" s="9">
        <v>0</v>
      </c>
      <c r="AM131" s="9">
        <v>0</v>
      </c>
    </row>
    <row r="132" spans="1:39" ht="12.75">
      <c r="A132" s="34">
        <v>6</v>
      </c>
      <c r="B132" s="34">
        <v>1</v>
      </c>
      <c r="C132" s="34">
        <v>14</v>
      </c>
      <c r="D132" s="35">
        <v>2</v>
      </c>
      <c r="E132" s="36"/>
      <c r="F132" s="7" t="s">
        <v>274</v>
      </c>
      <c r="G132" s="53" t="s">
        <v>387</v>
      </c>
      <c r="H132" s="8">
        <v>1963974.87</v>
      </c>
      <c r="I132" s="8">
        <v>554903.58</v>
      </c>
      <c r="J132" s="8">
        <v>0</v>
      </c>
      <c r="K132" s="8">
        <v>313536.46</v>
      </c>
      <c r="L132" s="8">
        <v>1430.83</v>
      </c>
      <c r="M132" s="8">
        <v>0</v>
      </c>
      <c r="N132" s="8">
        <v>1094104</v>
      </c>
      <c r="O132" s="8">
        <v>0</v>
      </c>
      <c r="P132" s="9">
        <v>28.25</v>
      </c>
      <c r="Q132" s="9">
        <v>0</v>
      </c>
      <c r="R132" s="9">
        <v>15.96</v>
      </c>
      <c r="S132" s="9">
        <v>0.07</v>
      </c>
      <c r="T132" s="9">
        <v>0</v>
      </c>
      <c r="U132" s="9">
        <v>55.7</v>
      </c>
      <c r="V132" s="9">
        <v>0</v>
      </c>
      <c r="W132" s="8">
        <v>1409071.29</v>
      </c>
      <c r="X132" s="8">
        <v>0</v>
      </c>
      <c r="Y132" s="8">
        <v>0</v>
      </c>
      <c r="Z132" s="8">
        <v>313536.46</v>
      </c>
      <c r="AA132" s="8">
        <v>1430.83</v>
      </c>
      <c r="AB132" s="8">
        <v>0</v>
      </c>
      <c r="AC132" s="8">
        <v>1094104</v>
      </c>
      <c r="AD132" s="8">
        <v>0</v>
      </c>
      <c r="AE132" s="8">
        <v>0</v>
      </c>
      <c r="AF132" s="9">
        <v>0</v>
      </c>
      <c r="AG132" s="9">
        <v>0</v>
      </c>
      <c r="AH132" s="9">
        <v>22.25</v>
      </c>
      <c r="AI132" s="9">
        <v>0.1</v>
      </c>
      <c r="AJ132" s="9">
        <v>0</v>
      </c>
      <c r="AK132" s="9">
        <v>77.64</v>
      </c>
      <c r="AL132" s="9">
        <v>0</v>
      </c>
      <c r="AM132" s="9">
        <v>0</v>
      </c>
    </row>
    <row r="133" spans="1:39" ht="12.75">
      <c r="A133" s="34">
        <v>6</v>
      </c>
      <c r="B133" s="34">
        <v>13</v>
      </c>
      <c r="C133" s="34">
        <v>7</v>
      </c>
      <c r="D133" s="35">
        <v>2</v>
      </c>
      <c r="E133" s="36"/>
      <c r="F133" s="7" t="s">
        <v>274</v>
      </c>
      <c r="G133" s="53" t="s">
        <v>388</v>
      </c>
      <c r="H133" s="8">
        <v>4617842.22</v>
      </c>
      <c r="I133" s="8">
        <v>1916666.21</v>
      </c>
      <c r="J133" s="8">
        <v>0</v>
      </c>
      <c r="K133" s="8">
        <v>0</v>
      </c>
      <c r="L133" s="8">
        <v>0</v>
      </c>
      <c r="M133" s="8">
        <v>0</v>
      </c>
      <c r="N133" s="8">
        <v>2701176.01</v>
      </c>
      <c r="O133" s="8">
        <v>0</v>
      </c>
      <c r="P133" s="9">
        <v>41.5</v>
      </c>
      <c r="Q133" s="9">
        <v>0</v>
      </c>
      <c r="R133" s="9">
        <v>0</v>
      </c>
      <c r="S133" s="9">
        <v>0</v>
      </c>
      <c r="T133" s="9">
        <v>0</v>
      </c>
      <c r="U133" s="9">
        <v>58.49</v>
      </c>
      <c r="V133" s="9">
        <v>0</v>
      </c>
      <c r="W133" s="8">
        <v>2708714.35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2708714.35</v>
      </c>
      <c r="AD133" s="8">
        <v>0</v>
      </c>
      <c r="AE133" s="8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100</v>
      </c>
      <c r="AL133" s="9">
        <v>0</v>
      </c>
      <c r="AM133" s="9">
        <v>0</v>
      </c>
    </row>
    <row r="134" spans="1:39" ht="12.75">
      <c r="A134" s="34">
        <v>6</v>
      </c>
      <c r="B134" s="34">
        <v>1</v>
      </c>
      <c r="C134" s="34">
        <v>15</v>
      </c>
      <c r="D134" s="35">
        <v>2</v>
      </c>
      <c r="E134" s="36"/>
      <c r="F134" s="7" t="s">
        <v>274</v>
      </c>
      <c r="G134" s="53" t="s">
        <v>389</v>
      </c>
      <c r="H134" s="8">
        <v>5599065.41</v>
      </c>
      <c r="I134" s="8">
        <v>3131195.41</v>
      </c>
      <c r="J134" s="8">
        <v>0</v>
      </c>
      <c r="K134" s="8">
        <v>0</v>
      </c>
      <c r="L134" s="8">
        <v>2467870</v>
      </c>
      <c r="M134" s="8">
        <v>0</v>
      </c>
      <c r="N134" s="8">
        <v>0</v>
      </c>
      <c r="O134" s="8">
        <v>0</v>
      </c>
      <c r="P134" s="9">
        <v>55.92</v>
      </c>
      <c r="Q134" s="9">
        <v>0</v>
      </c>
      <c r="R134" s="9">
        <v>0</v>
      </c>
      <c r="S134" s="9">
        <v>44.07</v>
      </c>
      <c r="T134" s="9">
        <v>0</v>
      </c>
      <c r="U134" s="9">
        <v>0</v>
      </c>
      <c r="V134" s="9">
        <v>0</v>
      </c>
      <c r="W134" s="8">
        <v>4227289.14</v>
      </c>
      <c r="X134" s="8">
        <v>0</v>
      </c>
      <c r="Y134" s="8">
        <v>0</v>
      </c>
      <c r="Z134" s="8">
        <v>0</v>
      </c>
      <c r="AA134" s="8">
        <v>4227289.14</v>
      </c>
      <c r="AB134" s="8">
        <v>0</v>
      </c>
      <c r="AC134" s="8">
        <v>0</v>
      </c>
      <c r="AD134" s="8">
        <v>0</v>
      </c>
      <c r="AE134" s="8">
        <v>0</v>
      </c>
      <c r="AF134" s="9">
        <v>0</v>
      </c>
      <c r="AG134" s="9">
        <v>0</v>
      </c>
      <c r="AH134" s="9">
        <v>0</v>
      </c>
      <c r="AI134" s="9">
        <v>100</v>
      </c>
      <c r="AJ134" s="9">
        <v>0</v>
      </c>
      <c r="AK134" s="9">
        <v>0</v>
      </c>
      <c r="AL134" s="9">
        <v>0</v>
      </c>
      <c r="AM134" s="9">
        <v>0</v>
      </c>
    </row>
    <row r="135" spans="1:39" ht="12.75">
      <c r="A135" s="34">
        <v>6</v>
      </c>
      <c r="B135" s="34">
        <v>10</v>
      </c>
      <c r="C135" s="34">
        <v>6</v>
      </c>
      <c r="D135" s="35">
        <v>2</v>
      </c>
      <c r="E135" s="36"/>
      <c r="F135" s="7" t="s">
        <v>274</v>
      </c>
      <c r="G135" s="53" t="s">
        <v>390</v>
      </c>
      <c r="H135" s="8">
        <v>2169129</v>
      </c>
      <c r="I135" s="8">
        <v>1840197.88</v>
      </c>
      <c r="J135" s="8">
        <v>0</v>
      </c>
      <c r="K135" s="8">
        <v>0</v>
      </c>
      <c r="L135" s="8">
        <v>0</v>
      </c>
      <c r="M135" s="8">
        <v>0</v>
      </c>
      <c r="N135" s="8">
        <v>328931.12</v>
      </c>
      <c r="O135" s="8">
        <v>0</v>
      </c>
      <c r="P135" s="9">
        <v>84.83</v>
      </c>
      <c r="Q135" s="9">
        <v>0</v>
      </c>
      <c r="R135" s="9">
        <v>0</v>
      </c>
      <c r="S135" s="9">
        <v>0</v>
      </c>
      <c r="T135" s="9">
        <v>0</v>
      </c>
      <c r="U135" s="9">
        <v>15.16</v>
      </c>
      <c r="V135" s="9">
        <v>0</v>
      </c>
      <c r="W135" s="8">
        <v>328931.12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328931.12</v>
      </c>
      <c r="AD135" s="8">
        <v>0</v>
      </c>
      <c r="AE135" s="8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100</v>
      </c>
      <c r="AL135" s="9">
        <v>0</v>
      </c>
      <c r="AM135" s="9">
        <v>0</v>
      </c>
    </row>
    <row r="136" spans="1:39" ht="12.75">
      <c r="A136" s="34">
        <v>6</v>
      </c>
      <c r="B136" s="34">
        <v>11</v>
      </c>
      <c r="C136" s="34">
        <v>7</v>
      </c>
      <c r="D136" s="35">
        <v>2</v>
      </c>
      <c r="E136" s="36"/>
      <c r="F136" s="7" t="s">
        <v>274</v>
      </c>
      <c r="G136" s="53" t="s">
        <v>391</v>
      </c>
      <c r="H136" s="8">
        <v>7570000</v>
      </c>
      <c r="I136" s="8">
        <v>4000000</v>
      </c>
      <c r="J136" s="8">
        <v>0</v>
      </c>
      <c r="K136" s="8">
        <v>0</v>
      </c>
      <c r="L136" s="8">
        <v>0</v>
      </c>
      <c r="M136" s="8">
        <v>0</v>
      </c>
      <c r="N136" s="8">
        <v>3570000</v>
      </c>
      <c r="O136" s="8">
        <v>0</v>
      </c>
      <c r="P136" s="9">
        <v>52.84</v>
      </c>
      <c r="Q136" s="9">
        <v>0</v>
      </c>
      <c r="R136" s="9">
        <v>0</v>
      </c>
      <c r="S136" s="9">
        <v>0</v>
      </c>
      <c r="T136" s="9">
        <v>0</v>
      </c>
      <c r="U136" s="9">
        <v>47.15</v>
      </c>
      <c r="V136" s="9">
        <v>0</v>
      </c>
      <c r="W136" s="8">
        <v>4599173.75</v>
      </c>
      <c r="X136" s="8">
        <v>0</v>
      </c>
      <c r="Y136" s="8">
        <v>0</v>
      </c>
      <c r="Z136" s="8">
        <v>0</v>
      </c>
      <c r="AA136" s="8">
        <v>1000287.17</v>
      </c>
      <c r="AB136" s="8">
        <v>0</v>
      </c>
      <c r="AC136" s="8">
        <v>3598886.58</v>
      </c>
      <c r="AD136" s="8">
        <v>0</v>
      </c>
      <c r="AE136" s="8">
        <v>0</v>
      </c>
      <c r="AF136" s="9">
        <v>0</v>
      </c>
      <c r="AG136" s="9">
        <v>0</v>
      </c>
      <c r="AH136" s="9">
        <v>0</v>
      </c>
      <c r="AI136" s="9">
        <v>21.74</v>
      </c>
      <c r="AJ136" s="9">
        <v>0</v>
      </c>
      <c r="AK136" s="9">
        <v>78.25</v>
      </c>
      <c r="AL136" s="9">
        <v>0</v>
      </c>
      <c r="AM136" s="9">
        <v>0</v>
      </c>
    </row>
    <row r="137" spans="1:39" ht="12.75">
      <c r="A137" s="34">
        <v>6</v>
      </c>
      <c r="B137" s="34">
        <v>19</v>
      </c>
      <c r="C137" s="34">
        <v>4</v>
      </c>
      <c r="D137" s="35">
        <v>2</v>
      </c>
      <c r="E137" s="36"/>
      <c r="F137" s="7" t="s">
        <v>274</v>
      </c>
      <c r="G137" s="53" t="s">
        <v>392</v>
      </c>
      <c r="H137" s="8">
        <v>106756.17</v>
      </c>
      <c r="I137" s="8">
        <v>0</v>
      </c>
      <c r="J137" s="8">
        <v>0</v>
      </c>
      <c r="K137" s="8">
        <v>106756.17</v>
      </c>
      <c r="L137" s="8">
        <v>0</v>
      </c>
      <c r="M137" s="8">
        <v>0</v>
      </c>
      <c r="N137" s="8">
        <v>0</v>
      </c>
      <c r="O137" s="8">
        <v>0</v>
      </c>
      <c r="P137" s="9">
        <v>0</v>
      </c>
      <c r="Q137" s="9">
        <v>0</v>
      </c>
      <c r="R137" s="9">
        <v>100</v>
      </c>
      <c r="S137" s="9">
        <v>0</v>
      </c>
      <c r="T137" s="9">
        <v>0</v>
      </c>
      <c r="U137" s="9">
        <v>0</v>
      </c>
      <c r="V137" s="9">
        <v>0</v>
      </c>
      <c r="W137" s="8">
        <v>3651853.78</v>
      </c>
      <c r="X137" s="8">
        <v>0</v>
      </c>
      <c r="Y137" s="8">
        <v>0</v>
      </c>
      <c r="Z137" s="8">
        <v>3651853.78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9">
        <v>0</v>
      </c>
      <c r="AG137" s="9">
        <v>0</v>
      </c>
      <c r="AH137" s="9">
        <v>100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</row>
    <row r="138" spans="1:39" ht="12.75">
      <c r="A138" s="34">
        <v>6</v>
      </c>
      <c r="B138" s="34">
        <v>20</v>
      </c>
      <c r="C138" s="34">
        <v>11</v>
      </c>
      <c r="D138" s="35">
        <v>2</v>
      </c>
      <c r="E138" s="36"/>
      <c r="F138" s="7" t="s">
        <v>274</v>
      </c>
      <c r="G138" s="53" t="s">
        <v>393</v>
      </c>
      <c r="H138" s="8">
        <v>10158641.5</v>
      </c>
      <c r="I138" s="8">
        <v>5160000</v>
      </c>
      <c r="J138" s="8">
        <v>0</v>
      </c>
      <c r="K138" s="8">
        <v>0</v>
      </c>
      <c r="L138" s="8">
        <v>117933.19</v>
      </c>
      <c r="M138" s="8">
        <v>0</v>
      </c>
      <c r="N138" s="8">
        <v>1480708.31</v>
      </c>
      <c r="O138" s="8">
        <v>3400000</v>
      </c>
      <c r="P138" s="9">
        <v>50.79</v>
      </c>
      <c r="Q138" s="9">
        <v>0</v>
      </c>
      <c r="R138" s="9">
        <v>0</v>
      </c>
      <c r="S138" s="9">
        <v>1.16</v>
      </c>
      <c r="T138" s="9">
        <v>0</v>
      </c>
      <c r="U138" s="9">
        <v>14.57</v>
      </c>
      <c r="V138" s="9">
        <v>33.46</v>
      </c>
      <c r="W138" s="8">
        <v>2514492.94</v>
      </c>
      <c r="X138" s="8">
        <v>0</v>
      </c>
      <c r="Y138" s="8">
        <v>0</v>
      </c>
      <c r="Z138" s="8">
        <v>0</v>
      </c>
      <c r="AA138" s="8">
        <v>117933.19</v>
      </c>
      <c r="AB138" s="8">
        <v>0</v>
      </c>
      <c r="AC138" s="8">
        <v>2396559.75</v>
      </c>
      <c r="AD138" s="8">
        <v>0</v>
      </c>
      <c r="AE138" s="8">
        <v>0</v>
      </c>
      <c r="AF138" s="9">
        <v>0</v>
      </c>
      <c r="AG138" s="9">
        <v>0</v>
      </c>
      <c r="AH138" s="9">
        <v>0</v>
      </c>
      <c r="AI138" s="9">
        <v>4.69</v>
      </c>
      <c r="AJ138" s="9">
        <v>0</v>
      </c>
      <c r="AK138" s="9">
        <v>95.3</v>
      </c>
      <c r="AL138" s="9">
        <v>0</v>
      </c>
      <c r="AM138" s="9">
        <v>0</v>
      </c>
    </row>
    <row r="139" spans="1:39" ht="12.75">
      <c r="A139" s="34">
        <v>6</v>
      </c>
      <c r="B139" s="34">
        <v>16</v>
      </c>
      <c r="C139" s="34">
        <v>5</v>
      </c>
      <c r="D139" s="35">
        <v>2</v>
      </c>
      <c r="E139" s="36"/>
      <c r="F139" s="7" t="s">
        <v>274</v>
      </c>
      <c r="G139" s="53" t="s">
        <v>394</v>
      </c>
      <c r="H139" s="8">
        <v>3932921.58</v>
      </c>
      <c r="I139" s="8">
        <v>2000000</v>
      </c>
      <c r="J139" s="8">
        <v>0</v>
      </c>
      <c r="K139" s="8">
        <v>0</v>
      </c>
      <c r="L139" s="8">
        <v>0</v>
      </c>
      <c r="M139" s="8">
        <v>0</v>
      </c>
      <c r="N139" s="8">
        <v>1932921.58</v>
      </c>
      <c r="O139" s="8">
        <v>0</v>
      </c>
      <c r="P139" s="9">
        <v>50.85</v>
      </c>
      <c r="Q139" s="9">
        <v>0</v>
      </c>
      <c r="R139" s="9">
        <v>0</v>
      </c>
      <c r="S139" s="9">
        <v>0</v>
      </c>
      <c r="T139" s="9">
        <v>0</v>
      </c>
      <c r="U139" s="9">
        <v>49.14</v>
      </c>
      <c r="V139" s="9">
        <v>0</v>
      </c>
      <c r="W139" s="8">
        <v>1932921.58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1932921.58</v>
      </c>
      <c r="AD139" s="8">
        <v>0</v>
      </c>
      <c r="AE139" s="8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100</v>
      </c>
      <c r="AL139" s="9">
        <v>0</v>
      </c>
      <c r="AM139" s="9">
        <v>0</v>
      </c>
    </row>
    <row r="140" spans="1:39" ht="12.75">
      <c r="A140" s="34">
        <v>6</v>
      </c>
      <c r="B140" s="34">
        <v>11</v>
      </c>
      <c r="C140" s="34">
        <v>8</v>
      </c>
      <c r="D140" s="35">
        <v>2</v>
      </c>
      <c r="E140" s="36"/>
      <c r="F140" s="7" t="s">
        <v>274</v>
      </c>
      <c r="G140" s="53" t="s">
        <v>286</v>
      </c>
      <c r="H140" s="8">
        <v>4770000</v>
      </c>
      <c r="I140" s="8">
        <v>4770000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9">
        <v>100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8">
        <v>136391.95</v>
      </c>
      <c r="X140" s="8">
        <v>0</v>
      </c>
      <c r="Y140" s="8">
        <v>0</v>
      </c>
      <c r="Z140" s="8">
        <v>0</v>
      </c>
      <c r="AA140" s="8">
        <v>6859.3</v>
      </c>
      <c r="AB140" s="8">
        <v>0</v>
      </c>
      <c r="AC140" s="8">
        <v>129532.65</v>
      </c>
      <c r="AD140" s="8">
        <v>0</v>
      </c>
      <c r="AE140" s="8">
        <v>0</v>
      </c>
      <c r="AF140" s="9">
        <v>0</v>
      </c>
      <c r="AG140" s="9">
        <v>0</v>
      </c>
      <c r="AH140" s="9">
        <v>0</v>
      </c>
      <c r="AI140" s="9">
        <v>5.02</v>
      </c>
      <c r="AJ140" s="9">
        <v>0</v>
      </c>
      <c r="AK140" s="9">
        <v>94.97</v>
      </c>
      <c r="AL140" s="9">
        <v>0</v>
      </c>
      <c r="AM140" s="9">
        <v>0</v>
      </c>
    </row>
    <row r="141" spans="1:39" ht="12.75">
      <c r="A141" s="34">
        <v>6</v>
      </c>
      <c r="B141" s="34">
        <v>9</v>
      </c>
      <c r="C141" s="34">
        <v>12</v>
      </c>
      <c r="D141" s="35">
        <v>2</v>
      </c>
      <c r="E141" s="36"/>
      <c r="F141" s="7" t="s">
        <v>274</v>
      </c>
      <c r="G141" s="53" t="s">
        <v>395</v>
      </c>
      <c r="H141" s="8">
        <v>5021232.84</v>
      </c>
      <c r="I141" s="8">
        <v>4500000</v>
      </c>
      <c r="J141" s="8">
        <v>149700</v>
      </c>
      <c r="K141" s="8">
        <v>0</v>
      </c>
      <c r="L141" s="8">
        <v>371532.84</v>
      </c>
      <c r="M141" s="8">
        <v>0</v>
      </c>
      <c r="N141" s="8">
        <v>0</v>
      </c>
      <c r="O141" s="8">
        <v>0</v>
      </c>
      <c r="P141" s="9">
        <v>89.61</v>
      </c>
      <c r="Q141" s="9">
        <v>2.98</v>
      </c>
      <c r="R141" s="9">
        <v>0</v>
      </c>
      <c r="S141" s="9">
        <v>7.39</v>
      </c>
      <c r="T141" s="9">
        <v>0</v>
      </c>
      <c r="U141" s="9">
        <v>0</v>
      </c>
      <c r="V141" s="9">
        <v>0</v>
      </c>
      <c r="W141" s="8">
        <v>992865.87</v>
      </c>
      <c r="X141" s="8">
        <v>0</v>
      </c>
      <c r="Y141" s="8">
        <v>149700</v>
      </c>
      <c r="Z141" s="8">
        <v>0</v>
      </c>
      <c r="AA141" s="8">
        <v>371532.84</v>
      </c>
      <c r="AB141" s="8">
        <v>0</v>
      </c>
      <c r="AC141" s="8">
        <v>471633.03</v>
      </c>
      <c r="AD141" s="8">
        <v>0</v>
      </c>
      <c r="AE141" s="8">
        <v>0</v>
      </c>
      <c r="AF141" s="9">
        <v>0</v>
      </c>
      <c r="AG141" s="9">
        <v>15.07</v>
      </c>
      <c r="AH141" s="9">
        <v>0</v>
      </c>
      <c r="AI141" s="9">
        <v>37.42</v>
      </c>
      <c r="AJ141" s="9">
        <v>0</v>
      </c>
      <c r="AK141" s="9">
        <v>47.5</v>
      </c>
      <c r="AL141" s="9">
        <v>0</v>
      </c>
      <c r="AM141" s="9">
        <v>0</v>
      </c>
    </row>
    <row r="142" spans="1:39" ht="12.75">
      <c r="A142" s="34">
        <v>6</v>
      </c>
      <c r="B142" s="34">
        <v>20</v>
      </c>
      <c r="C142" s="34">
        <v>12</v>
      </c>
      <c r="D142" s="35">
        <v>2</v>
      </c>
      <c r="E142" s="36"/>
      <c r="F142" s="7" t="s">
        <v>274</v>
      </c>
      <c r="G142" s="53" t="s">
        <v>396</v>
      </c>
      <c r="H142" s="8">
        <v>2590878.46</v>
      </c>
      <c r="I142" s="8">
        <v>2081894.62</v>
      </c>
      <c r="J142" s="8">
        <v>0</v>
      </c>
      <c r="K142" s="8">
        <v>0</v>
      </c>
      <c r="L142" s="8">
        <v>508983.84</v>
      </c>
      <c r="M142" s="8">
        <v>0</v>
      </c>
      <c r="N142" s="8">
        <v>0</v>
      </c>
      <c r="O142" s="8">
        <v>0</v>
      </c>
      <c r="P142" s="9">
        <v>80.35</v>
      </c>
      <c r="Q142" s="9">
        <v>0</v>
      </c>
      <c r="R142" s="9">
        <v>0</v>
      </c>
      <c r="S142" s="9">
        <v>19.64</v>
      </c>
      <c r="T142" s="9">
        <v>0</v>
      </c>
      <c r="U142" s="9">
        <v>0</v>
      </c>
      <c r="V142" s="9">
        <v>0</v>
      </c>
      <c r="W142" s="8">
        <v>1271387.96</v>
      </c>
      <c r="X142" s="8">
        <v>0</v>
      </c>
      <c r="Y142" s="8">
        <v>0</v>
      </c>
      <c r="Z142" s="8">
        <v>0</v>
      </c>
      <c r="AA142" s="8">
        <v>515296.41</v>
      </c>
      <c r="AB142" s="8">
        <v>0</v>
      </c>
      <c r="AC142" s="8">
        <v>756091.55</v>
      </c>
      <c r="AD142" s="8">
        <v>0</v>
      </c>
      <c r="AE142" s="8">
        <v>0</v>
      </c>
      <c r="AF142" s="9">
        <v>0</v>
      </c>
      <c r="AG142" s="9">
        <v>0</v>
      </c>
      <c r="AH142" s="9">
        <v>0</v>
      </c>
      <c r="AI142" s="9">
        <v>40.53</v>
      </c>
      <c r="AJ142" s="9">
        <v>0</v>
      </c>
      <c r="AK142" s="9">
        <v>59.46</v>
      </c>
      <c r="AL142" s="9">
        <v>0</v>
      </c>
      <c r="AM142" s="9">
        <v>0</v>
      </c>
    </row>
    <row r="143" spans="1:39" ht="12.75">
      <c r="A143" s="34">
        <v>6</v>
      </c>
      <c r="B143" s="34">
        <v>18</v>
      </c>
      <c r="C143" s="34">
        <v>8</v>
      </c>
      <c r="D143" s="35">
        <v>2</v>
      </c>
      <c r="E143" s="36"/>
      <c r="F143" s="7" t="s">
        <v>274</v>
      </c>
      <c r="G143" s="53" t="s">
        <v>397</v>
      </c>
      <c r="H143" s="8">
        <v>10555663.18</v>
      </c>
      <c r="I143" s="8">
        <v>0</v>
      </c>
      <c r="J143" s="8">
        <v>0</v>
      </c>
      <c r="K143" s="8">
        <v>10555663.18</v>
      </c>
      <c r="L143" s="8">
        <v>0</v>
      </c>
      <c r="M143" s="8">
        <v>0</v>
      </c>
      <c r="N143" s="8">
        <v>0</v>
      </c>
      <c r="O143" s="8">
        <v>0</v>
      </c>
      <c r="P143" s="9">
        <v>0</v>
      </c>
      <c r="Q143" s="9">
        <v>0</v>
      </c>
      <c r="R143" s="9">
        <v>100</v>
      </c>
      <c r="S143" s="9">
        <v>0</v>
      </c>
      <c r="T143" s="9">
        <v>0</v>
      </c>
      <c r="U143" s="9">
        <v>0</v>
      </c>
      <c r="V143" s="9">
        <v>0</v>
      </c>
      <c r="W143" s="8">
        <v>13555663.18</v>
      </c>
      <c r="X143" s="8">
        <v>0</v>
      </c>
      <c r="Y143" s="8">
        <v>0</v>
      </c>
      <c r="Z143" s="8">
        <v>12958950.58</v>
      </c>
      <c r="AA143" s="8">
        <v>596712.6</v>
      </c>
      <c r="AB143" s="8">
        <v>0</v>
      </c>
      <c r="AC143" s="8">
        <v>0</v>
      </c>
      <c r="AD143" s="8">
        <v>0</v>
      </c>
      <c r="AE143" s="8">
        <v>0</v>
      </c>
      <c r="AF143" s="9">
        <v>0</v>
      </c>
      <c r="AG143" s="9">
        <v>0</v>
      </c>
      <c r="AH143" s="9">
        <v>95.59</v>
      </c>
      <c r="AI143" s="9">
        <v>4.4</v>
      </c>
      <c r="AJ143" s="9">
        <v>0</v>
      </c>
      <c r="AK143" s="9">
        <v>0</v>
      </c>
      <c r="AL143" s="9">
        <v>0</v>
      </c>
      <c r="AM143" s="9">
        <v>0</v>
      </c>
    </row>
    <row r="144" spans="1:39" ht="12.75">
      <c r="A144" s="34">
        <v>6</v>
      </c>
      <c r="B144" s="34">
        <v>7</v>
      </c>
      <c r="C144" s="34">
        <v>6</v>
      </c>
      <c r="D144" s="35">
        <v>2</v>
      </c>
      <c r="E144" s="36"/>
      <c r="F144" s="7" t="s">
        <v>274</v>
      </c>
      <c r="G144" s="53" t="s">
        <v>398</v>
      </c>
      <c r="H144" s="8">
        <v>7802549.05</v>
      </c>
      <c r="I144" s="8">
        <v>3000000</v>
      </c>
      <c r="J144" s="8">
        <v>0</v>
      </c>
      <c r="K144" s="8">
        <v>2862197.55</v>
      </c>
      <c r="L144" s="8">
        <v>0</v>
      </c>
      <c r="M144" s="8">
        <v>0</v>
      </c>
      <c r="N144" s="8">
        <v>1940351.5</v>
      </c>
      <c r="O144" s="8">
        <v>0</v>
      </c>
      <c r="P144" s="9">
        <v>38.44</v>
      </c>
      <c r="Q144" s="9">
        <v>0</v>
      </c>
      <c r="R144" s="9">
        <v>36.68</v>
      </c>
      <c r="S144" s="9">
        <v>0</v>
      </c>
      <c r="T144" s="9">
        <v>0</v>
      </c>
      <c r="U144" s="9">
        <v>24.86</v>
      </c>
      <c r="V144" s="9">
        <v>0</v>
      </c>
      <c r="W144" s="8">
        <v>4802549.05</v>
      </c>
      <c r="X144" s="8">
        <v>0</v>
      </c>
      <c r="Y144" s="8">
        <v>0</v>
      </c>
      <c r="Z144" s="8">
        <v>2862197.55</v>
      </c>
      <c r="AA144" s="8">
        <v>0</v>
      </c>
      <c r="AB144" s="8">
        <v>0</v>
      </c>
      <c r="AC144" s="8">
        <v>1940351.5</v>
      </c>
      <c r="AD144" s="8">
        <v>0</v>
      </c>
      <c r="AE144" s="8">
        <v>0</v>
      </c>
      <c r="AF144" s="9">
        <v>0</v>
      </c>
      <c r="AG144" s="9">
        <v>0</v>
      </c>
      <c r="AH144" s="9">
        <v>59.59</v>
      </c>
      <c r="AI144" s="9">
        <v>0</v>
      </c>
      <c r="AJ144" s="9">
        <v>0</v>
      </c>
      <c r="AK144" s="9">
        <v>40.4</v>
      </c>
      <c r="AL144" s="9">
        <v>0</v>
      </c>
      <c r="AM144" s="9">
        <v>0</v>
      </c>
    </row>
    <row r="145" spans="1:39" ht="12.75">
      <c r="A145" s="34">
        <v>6</v>
      </c>
      <c r="B145" s="34">
        <v>18</v>
      </c>
      <c r="C145" s="34">
        <v>9</v>
      </c>
      <c r="D145" s="35">
        <v>2</v>
      </c>
      <c r="E145" s="36"/>
      <c r="F145" s="7" t="s">
        <v>274</v>
      </c>
      <c r="G145" s="53" t="s">
        <v>399</v>
      </c>
      <c r="H145" s="8">
        <v>4261040.03</v>
      </c>
      <c r="I145" s="8">
        <v>3843000</v>
      </c>
      <c r="J145" s="8">
        <v>0</v>
      </c>
      <c r="K145" s="8">
        <v>0</v>
      </c>
      <c r="L145" s="8">
        <v>158040.03</v>
      </c>
      <c r="M145" s="8">
        <v>0</v>
      </c>
      <c r="N145" s="8">
        <v>260000</v>
      </c>
      <c r="O145" s="8">
        <v>0</v>
      </c>
      <c r="P145" s="9">
        <v>90.18</v>
      </c>
      <c r="Q145" s="9">
        <v>0</v>
      </c>
      <c r="R145" s="9">
        <v>0</v>
      </c>
      <c r="S145" s="9">
        <v>3.7</v>
      </c>
      <c r="T145" s="9">
        <v>0</v>
      </c>
      <c r="U145" s="9">
        <v>6.1</v>
      </c>
      <c r="V145" s="9">
        <v>0</v>
      </c>
      <c r="W145" s="8">
        <v>2538728.02</v>
      </c>
      <c r="X145" s="8">
        <v>0</v>
      </c>
      <c r="Y145" s="8">
        <v>0</v>
      </c>
      <c r="Z145" s="8">
        <v>0</v>
      </c>
      <c r="AA145" s="8">
        <v>158040.03</v>
      </c>
      <c r="AB145" s="8">
        <v>0</v>
      </c>
      <c r="AC145" s="8">
        <v>2380687.99</v>
      </c>
      <c r="AD145" s="8">
        <v>0</v>
      </c>
      <c r="AE145" s="8">
        <v>0</v>
      </c>
      <c r="AF145" s="9">
        <v>0</v>
      </c>
      <c r="AG145" s="9">
        <v>0</v>
      </c>
      <c r="AH145" s="9">
        <v>0</v>
      </c>
      <c r="AI145" s="9">
        <v>6.22</v>
      </c>
      <c r="AJ145" s="9">
        <v>0</v>
      </c>
      <c r="AK145" s="9">
        <v>93.77</v>
      </c>
      <c r="AL145" s="9">
        <v>0</v>
      </c>
      <c r="AM145" s="9">
        <v>0</v>
      </c>
    </row>
    <row r="146" spans="1:39" ht="12.75">
      <c r="A146" s="34">
        <v>6</v>
      </c>
      <c r="B146" s="34">
        <v>18</v>
      </c>
      <c r="C146" s="34">
        <v>10</v>
      </c>
      <c r="D146" s="35">
        <v>2</v>
      </c>
      <c r="E146" s="36"/>
      <c r="F146" s="7" t="s">
        <v>274</v>
      </c>
      <c r="G146" s="53" t="s">
        <v>400</v>
      </c>
      <c r="H146" s="8">
        <v>2078795.98</v>
      </c>
      <c r="I146" s="8">
        <v>0</v>
      </c>
      <c r="J146" s="8">
        <v>0</v>
      </c>
      <c r="K146" s="8">
        <v>2078795.98</v>
      </c>
      <c r="L146" s="8">
        <v>0</v>
      </c>
      <c r="M146" s="8">
        <v>0</v>
      </c>
      <c r="N146" s="8">
        <v>0</v>
      </c>
      <c r="O146" s="8">
        <v>0</v>
      </c>
      <c r="P146" s="9">
        <v>0</v>
      </c>
      <c r="Q146" s="9">
        <v>0</v>
      </c>
      <c r="R146" s="9">
        <v>100</v>
      </c>
      <c r="S146" s="9">
        <v>0</v>
      </c>
      <c r="T146" s="9">
        <v>0</v>
      </c>
      <c r="U146" s="9">
        <v>0</v>
      </c>
      <c r="V146" s="9">
        <v>0</v>
      </c>
      <c r="W146" s="8">
        <v>7002801.17</v>
      </c>
      <c r="X146" s="8">
        <v>0</v>
      </c>
      <c r="Y146" s="8">
        <v>0</v>
      </c>
      <c r="Z146" s="8">
        <v>6794404.17</v>
      </c>
      <c r="AA146" s="8">
        <v>0</v>
      </c>
      <c r="AB146" s="8">
        <v>0</v>
      </c>
      <c r="AC146" s="8">
        <v>208397</v>
      </c>
      <c r="AD146" s="8">
        <v>0</v>
      </c>
      <c r="AE146" s="8">
        <v>0</v>
      </c>
      <c r="AF146" s="9">
        <v>0</v>
      </c>
      <c r="AG146" s="9">
        <v>0</v>
      </c>
      <c r="AH146" s="9">
        <v>97.02</v>
      </c>
      <c r="AI146" s="9">
        <v>0</v>
      </c>
      <c r="AJ146" s="9">
        <v>0</v>
      </c>
      <c r="AK146" s="9">
        <v>2.97</v>
      </c>
      <c r="AL146" s="9">
        <v>0</v>
      </c>
      <c r="AM146" s="9">
        <v>0</v>
      </c>
    </row>
    <row r="147" spans="1:39" ht="12.75">
      <c r="A147" s="34">
        <v>6</v>
      </c>
      <c r="B147" s="34">
        <v>1</v>
      </c>
      <c r="C147" s="34">
        <v>16</v>
      </c>
      <c r="D147" s="35">
        <v>2</v>
      </c>
      <c r="E147" s="36"/>
      <c r="F147" s="7" t="s">
        <v>274</v>
      </c>
      <c r="G147" s="53" t="s">
        <v>288</v>
      </c>
      <c r="H147" s="8">
        <v>28334211.43</v>
      </c>
      <c r="I147" s="8">
        <v>0</v>
      </c>
      <c r="J147" s="8">
        <v>0</v>
      </c>
      <c r="K147" s="8">
        <v>24400837.42</v>
      </c>
      <c r="L147" s="8">
        <v>33374.01</v>
      </c>
      <c r="M147" s="8">
        <v>0</v>
      </c>
      <c r="N147" s="8">
        <v>0</v>
      </c>
      <c r="O147" s="8">
        <v>3900000</v>
      </c>
      <c r="P147" s="9">
        <v>0</v>
      </c>
      <c r="Q147" s="9">
        <v>0</v>
      </c>
      <c r="R147" s="9">
        <v>86.11</v>
      </c>
      <c r="S147" s="9">
        <v>0.11</v>
      </c>
      <c r="T147" s="9">
        <v>0</v>
      </c>
      <c r="U147" s="9">
        <v>0</v>
      </c>
      <c r="V147" s="9">
        <v>13.76</v>
      </c>
      <c r="W147" s="8">
        <v>40239781.32</v>
      </c>
      <c r="X147" s="8">
        <v>0</v>
      </c>
      <c r="Y147" s="8">
        <v>0</v>
      </c>
      <c r="Z147" s="8">
        <v>36306407.31</v>
      </c>
      <c r="AA147" s="8">
        <v>33374.01</v>
      </c>
      <c r="AB147" s="8">
        <v>0</v>
      </c>
      <c r="AC147" s="8">
        <v>0</v>
      </c>
      <c r="AD147" s="8">
        <v>0</v>
      </c>
      <c r="AE147" s="8">
        <v>3900000</v>
      </c>
      <c r="AF147" s="9">
        <v>0</v>
      </c>
      <c r="AG147" s="9">
        <v>0</v>
      </c>
      <c r="AH147" s="9">
        <v>90.22</v>
      </c>
      <c r="AI147" s="9">
        <v>0.08</v>
      </c>
      <c r="AJ147" s="9">
        <v>0</v>
      </c>
      <c r="AK147" s="9">
        <v>0</v>
      </c>
      <c r="AL147" s="9">
        <v>0</v>
      </c>
      <c r="AM147" s="9">
        <v>9.69</v>
      </c>
    </row>
    <row r="148" spans="1:39" ht="12.75">
      <c r="A148" s="34">
        <v>6</v>
      </c>
      <c r="B148" s="34">
        <v>2</v>
      </c>
      <c r="C148" s="34">
        <v>13</v>
      </c>
      <c r="D148" s="35">
        <v>2</v>
      </c>
      <c r="E148" s="36"/>
      <c r="F148" s="7" t="s">
        <v>274</v>
      </c>
      <c r="G148" s="53" t="s">
        <v>401</v>
      </c>
      <c r="H148" s="8">
        <v>2723635.52</v>
      </c>
      <c r="I148" s="8">
        <v>0</v>
      </c>
      <c r="J148" s="8">
        <v>0</v>
      </c>
      <c r="K148" s="8">
        <v>267908.79</v>
      </c>
      <c r="L148" s="8">
        <v>99665.81</v>
      </c>
      <c r="M148" s="8">
        <v>0</v>
      </c>
      <c r="N148" s="8">
        <v>2356060.92</v>
      </c>
      <c r="O148" s="8">
        <v>0</v>
      </c>
      <c r="P148" s="9">
        <v>0</v>
      </c>
      <c r="Q148" s="9">
        <v>0</v>
      </c>
      <c r="R148" s="9">
        <v>9.83</v>
      </c>
      <c r="S148" s="9">
        <v>3.65</v>
      </c>
      <c r="T148" s="9">
        <v>0</v>
      </c>
      <c r="U148" s="9">
        <v>86.5</v>
      </c>
      <c r="V148" s="9">
        <v>0</v>
      </c>
      <c r="W148" s="8">
        <v>4683256.57</v>
      </c>
      <c r="X148" s="8">
        <v>0</v>
      </c>
      <c r="Y148" s="8">
        <v>0</v>
      </c>
      <c r="Z148" s="8">
        <v>2217017.76</v>
      </c>
      <c r="AA148" s="8">
        <v>99665.81</v>
      </c>
      <c r="AB148" s="8">
        <v>0</v>
      </c>
      <c r="AC148" s="8">
        <v>2366573</v>
      </c>
      <c r="AD148" s="8">
        <v>0</v>
      </c>
      <c r="AE148" s="8">
        <v>0</v>
      </c>
      <c r="AF148" s="9">
        <v>0</v>
      </c>
      <c r="AG148" s="9">
        <v>0</v>
      </c>
      <c r="AH148" s="9">
        <v>47.33</v>
      </c>
      <c r="AI148" s="9">
        <v>2.12</v>
      </c>
      <c r="AJ148" s="9">
        <v>0</v>
      </c>
      <c r="AK148" s="9">
        <v>50.53</v>
      </c>
      <c r="AL148" s="9">
        <v>0</v>
      </c>
      <c r="AM148" s="9">
        <v>0</v>
      </c>
    </row>
    <row r="149" spans="1:39" ht="12.75">
      <c r="A149" s="34">
        <v>6</v>
      </c>
      <c r="B149" s="34">
        <v>18</v>
      </c>
      <c r="C149" s="34">
        <v>11</v>
      </c>
      <c r="D149" s="35">
        <v>2</v>
      </c>
      <c r="E149" s="36"/>
      <c r="F149" s="7" t="s">
        <v>274</v>
      </c>
      <c r="G149" s="53" t="s">
        <v>289</v>
      </c>
      <c r="H149" s="8">
        <v>13309026.01</v>
      </c>
      <c r="I149" s="8">
        <v>10599601</v>
      </c>
      <c r="J149" s="8">
        <v>0</v>
      </c>
      <c r="K149" s="8">
        <v>0</v>
      </c>
      <c r="L149" s="8">
        <v>2709425.01</v>
      </c>
      <c r="M149" s="8">
        <v>0</v>
      </c>
      <c r="N149" s="8">
        <v>0</v>
      </c>
      <c r="O149" s="8">
        <v>0</v>
      </c>
      <c r="P149" s="9">
        <v>79.64</v>
      </c>
      <c r="Q149" s="9">
        <v>0</v>
      </c>
      <c r="R149" s="9">
        <v>0</v>
      </c>
      <c r="S149" s="9">
        <v>20.35</v>
      </c>
      <c r="T149" s="9">
        <v>0</v>
      </c>
      <c r="U149" s="9">
        <v>0</v>
      </c>
      <c r="V149" s="9">
        <v>0</v>
      </c>
      <c r="W149" s="8">
        <v>6182168.37</v>
      </c>
      <c r="X149" s="8">
        <v>0</v>
      </c>
      <c r="Y149" s="8">
        <v>0</v>
      </c>
      <c r="Z149" s="8">
        <v>0</v>
      </c>
      <c r="AA149" s="8">
        <v>2709425.01</v>
      </c>
      <c r="AB149" s="8">
        <v>0</v>
      </c>
      <c r="AC149" s="8">
        <v>0</v>
      </c>
      <c r="AD149" s="8">
        <v>3472743.36</v>
      </c>
      <c r="AE149" s="8">
        <v>0</v>
      </c>
      <c r="AF149" s="9">
        <v>0</v>
      </c>
      <c r="AG149" s="9">
        <v>0</v>
      </c>
      <c r="AH149" s="9">
        <v>0</v>
      </c>
      <c r="AI149" s="9">
        <v>43.82</v>
      </c>
      <c r="AJ149" s="9">
        <v>0</v>
      </c>
      <c r="AK149" s="9">
        <v>0</v>
      </c>
      <c r="AL149" s="9">
        <v>56.17</v>
      </c>
      <c r="AM149" s="9">
        <v>0</v>
      </c>
    </row>
    <row r="150" spans="1:39" ht="12.75">
      <c r="A150" s="34">
        <v>6</v>
      </c>
      <c r="B150" s="34">
        <v>17</v>
      </c>
      <c r="C150" s="34">
        <v>5</v>
      </c>
      <c r="D150" s="35">
        <v>2</v>
      </c>
      <c r="E150" s="36"/>
      <c r="F150" s="7" t="s">
        <v>274</v>
      </c>
      <c r="G150" s="53" t="s">
        <v>402</v>
      </c>
      <c r="H150" s="8">
        <v>7625000</v>
      </c>
      <c r="I150" s="8">
        <v>1300000</v>
      </c>
      <c r="J150" s="8">
        <v>200000</v>
      </c>
      <c r="K150" s="8">
        <v>0</v>
      </c>
      <c r="L150" s="8">
        <v>399653.01</v>
      </c>
      <c r="M150" s="8">
        <v>0</v>
      </c>
      <c r="N150" s="8">
        <v>5725346.99</v>
      </c>
      <c r="O150" s="8">
        <v>0</v>
      </c>
      <c r="P150" s="9">
        <v>17.04</v>
      </c>
      <c r="Q150" s="9">
        <v>2.62</v>
      </c>
      <c r="R150" s="9">
        <v>0</v>
      </c>
      <c r="S150" s="9">
        <v>5.24</v>
      </c>
      <c r="T150" s="9">
        <v>0</v>
      </c>
      <c r="U150" s="9">
        <v>75.08</v>
      </c>
      <c r="V150" s="9">
        <v>0</v>
      </c>
      <c r="W150" s="8">
        <v>8410979.12</v>
      </c>
      <c r="X150" s="8">
        <v>0</v>
      </c>
      <c r="Y150" s="8">
        <v>0</v>
      </c>
      <c r="Z150" s="8">
        <v>0</v>
      </c>
      <c r="AA150" s="8">
        <v>399653.01</v>
      </c>
      <c r="AB150" s="8">
        <v>0</v>
      </c>
      <c r="AC150" s="8">
        <v>8011326.11</v>
      </c>
      <c r="AD150" s="8">
        <v>0</v>
      </c>
      <c r="AE150" s="8">
        <v>0</v>
      </c>
      <c r="AF150" s="9">
        <v>0</v>
      </c>
      <c r="AG150" s="9">
        <v>0</v>
      </c>
      <c r="AH150" s="9">
        <v>0</v>
      </c>
      <c r="AI150" s="9">
        <v>4.75</v>
      </c>
      <c r="AJ150" s="9">
        <v>0</v>
      </c>
      <c r="AK150" s="9">
        <v>95.24</v>
      </c>
      <c r="AL150" s="9">
        <v>0</v>
      </c>
      <c r="AM150" s="9">
        <v>0</v>
      </c>
    </row>
    <row r="151" spans="1:39" ht="12.75">
      <c r="A151" s="34">
        <v>6</v>
      </c>
      <c r="B151" s="34">
        <v>11</v>
      </c>
      <c r="C151" s="34">
        <v>9</v>
      </c>
      <c r="D151" s="35">
        <v>2</v>
      </c>
      <c r="E151" s="36"/>
      <c r="F151" s="7" t="s">
        <v>274</v>
      </c>
      <c r="G151" s="53" t="s">
        <v>403</v>
      </c>
      <c r="H151" s="8">
        <v>7129024.3</v>
      </c>
      <c r="I151" s="8">
        <v>3900000</v>
      </c>
      <c r="J151" s="8">
        <v>0</v>
      </c>
      <c r="K151" s="8">
        <v>0</v>
      </c>
      <c r="L151" s="8">
        <v>105433.67</v>
      </c>
      <c r="M151" s="8">
        <v>0</v>
      </c>
      <c r="N151" s="8">
        <v>3123590.63</v>
      </c>
      <c r="O151" s="8">
        <v>0</v>
      </c>
      <c r="P151" s="9">
        <v>54.7</v>
      </c>
      <c r="Q151" s="9">
        <v>0</v>
      </c>
      <c r="R151" s="9">
        <v>0</v>
      </c>
      <c r="S151" s="9">
        <v>1.47</v>
      </c>
      <c r="T151" s="9">
        <v>0</v>
      </c>
      <c r="U151" s="9">
        <v>43.81</v>
      </c>
      <c r="V151" s="9">
        <v>0</v>
      </c>
      <c r="W151" s="8">
        <v>3229024.3</v>
      </c>
      <c r="X151" s="8">
        <v>0</v>
      </c>
      <c r="Y151" s="8">
        <v>0</v>
      </c>
      <c r="Z151" s="8">
        <v>0</v>
      </c>
      <c r="AA151" s="8">
        <v>105433.67</v>
      </c>
      <c r="AB151" s="8">
        <v>0</v>
      </c>
      <c r="AC151" s="8">
        <v>3123590.63</v>
      </c>
      <c r="AD151" s="8">
        <v>0</v>
      </c>
      <c r="AE151" s="8">
        <v>0</v>
      </c>
      <c r="AF151" s="9">
        <v>0</v>
      </c>
      <c r="AG151" s="9">
        <v>0</v>
      </c>
      <c r="AH151" s="9">
        <v>0</v>
      </c>
      <c r="AI151" s="9">
        <v>3.26</v>
      </c>
      <c r="AJ151" s="9">
        <v>0</v>
      </c>
      <c r="AK151" s="9">
        <v>96.73</v>
      </c>
      <c r="AL151" s="9">
        <v>0</v>
      </c>
      <c r="AM151" s="9">
        <v>0</v>
      </c>
    </row>
    <row r="152" spans="1:39" ht="12.75">
      <c r="A152" s="34">
        <v>6</v>
      </c>
      <c r="B152" s="34">
        <v>4</v>
      </c>
      <c r="C152" s="34">
        <v>6</v>
      </c>
      <c r="D152" s="35">
        <v>2</v>
      </c>
      <c r="E152" s="36"/>
      <c r="F152" s="7" t="s">
        <v>274</v>
      </c>
      <c r="G152" s="53" t="s">
        <v>404</v>
      </c>
      <c r="H152" s="8">
        <v>12769606.41</v>
      </c>
      <c r="I152" s="8">
        <v>6208161</v>
      </c>
      <c r="J152" s="8">
        <v>0</v>
      </c>
      <c r="K152" s="8">
        <v>0</v>
      </c>
      <c r="L152" s="8">
        <v>5061445.41</v>
      </c>
      <c r="M152" s="8">
        <v>0</v>
      </c>
      <c r="N152" s="8">
        <v>1500000</v>
      </c>
      <c r="O152" s="8">
        <v>0</v>
      </c>
      <c r="P152" s="9">
        <v>48.61</v>
      </c>
      <c r="Q152" s="9">
        <v>0</v>
      </c>
      <c r="R152" s="9">
        <v>0</v>
      </c>
      <c r="S152" s="9">
        <v>39.63</v>
      </c>
      <c r="T152" s="9">
        <v>0</v>
      </c>
      <c r="U152" s="9">
        <v>11.74</v>
      </c>
      <c r="V152" s="9">
        <v>0</v>
      </c>
      <c r="W152" s="8">
        <v>7457718.81</v>
      </c>
      <c r="X152" s="8">
        <v>0</v>
      </c>
      <c r="Y152" s="8">
        <v>0</v>
      </c>
      <c r="Z152" s="8">
        <v>0</v>
      </c>
      <c r="AA152" s="8">
        <v>6561446.41</v>
      </c>
      <c r="AB152" s="8">
        <v>0</v>
      </c>
      <c r="AC152" s="8">
        <v>0</v>
      </c>
      <c r="AD152" s="8">
        <v>896272.4</v>
      </c>
      <c r="AE152" s="8">
        <v>0</v>
      </c>
      <c r="AF152" s="9">
        <v>0</v>
      </c>
      <c r="AG152" s="9">
        <v>0</v>
      </c>
      <c r="AH152" s="9">
        <v>0</v>
      </c>
      <c r="AI152" s="9">
        <v>87.98</v>
      </c>
      <c r="AJ152" s="9">
        <v>0</v>
      </c>
      <c r="AK152" s="9">
        <v>0</v>
      </c>
      <c r="AL152" s="9">
        <v>12.01</v>
      </c>
      <c r="AM152" s="9">
        <v>0</v>
      </c>
    </row>
    <row r="153" spans="1:39" ht="12.75">
      <c r="A153" s="34">
        <v>6</v>
      </c>
      <c r="B153" s="34">
        <v>7</v>
      </c>
      <c r="C153" s="34">
        <v>7</v>
      </c>
      <c r="D153" s="35">
        <v>2</v>
      </c>
      <c r="E153" s="36"/>
      <c r="F153" s="7" t="s">
        <v>274</v>
      </c>
      <c r="G153" s="53" t="s">
        <v>405</v>
      </c>
      <c r="H153" s="8">
        <v>5773464.48</v>
      </c>
      <c r="I153" s="8">
        <v>0</v>
      </c>
      <c r="J153" s="8">
        <v>0</v>
      </c>
      <c r="K153" s="8">
        <v>0</v>
      </c>
      <c r="L153" s="8">
        <v>2508703.46</v>
      </c>
      <c r="M153" s="8">
        <v>0</v>
      </c>
      <c r="N153" s="8">
        <v>3264761.02</v>
      </c>
      <c r="O153" s="8">
        <v>0</v>
      </c>
      <c r="P153" s="9">
        <v>0</v>
      </c>
      <c r="Q153" s="9">
        <v>0</v>
      </c>
      <c r="R153" s="9">
        <v>0</v>
      </c>
      <c r="S153" s="9">
        <v>43.45</v>
      </c>
      <c r="T153" s="9">
        <v>0</v>
      </c>
      <c r="U153" s="9">
        <v>56.54</v>
      </c>
      <c r="V153" s="9">
        <v>0</v>
      </c>
      <c r="W153" s="8">
        <v>6643440.6</v>
      </c>
      <c r="X153" s="8">
        <v>0</v>
      </c>
      <c r="Y153" s="8">
        <v>0</v>
      </c>
      <c r="Z153" s="8">
        <v>0</v>
      </c>
      <c r="AA153" s="8">
        <v>2508703.46</v>
      </c>
      <c r="AB153" s="8">
        <v>0</v>
      </c>
      <c r="AC153" s="8">
        <v>4134737.14</v>
      </c>
      <c r="AD153" s="8">
        <v>0</v>
      </c>
      <c r="AE153" s="8">
        <v>0</v>
      </c>
      <c r="AF153" s="9">
        <v>0</v>
      </c>
      <c r="AG153" s="9">
        <v>0</v>
      </c>
      <c r="AH153" s="9">
        <v>0</v>
      </c>
      <c r="AI153" s="9">
        <v>37.76</v>
      </c>
      <c r="AJ153" s="9">
        <v>0</v>
      </c>
      <c r="AK153" s="9">
        <v>62.23</v>
      </c>
      <c r="AL153" s="9">
        <v>0</v>
      </c>
      <c r="AM153" s="9">
        <v>0</v>
      </c>
    </row>
    <row r="154" spans="1:39" ht="12.75">
      <c r="A154" s="34">
        <v>6</v>
      </c>
      <c r="B154" s="34">
        <v>1</v>
      </c>
      <c r="C154" s="34">
        <v>17</v>
      </c>
      <c r="D154" s="35">
        <v>2</v>
      </c>
      <c r="E154" s="36"/>
      <c r="F154" s="7" t="s">
        <v>274</v>
      </c>
      <c r="G154" s="53" t="s">
        <v>406</v>
      </c>
      <c r="H154" s="8">
        <v>4213416.6</v>
      </c>
      <c r="I154" s="8">
        <v>3000000</v>
      </c>
      <c r="J154" s="8">
        <v>90400</v>
      </c>
      <c r="K154" s="8">
        <v>0</v>
      </c>
      <c r="L154" s="8">
        <v>223016.6</v>
      </c>
      <c r="M154" s="8">
        <v>0</v>
      </c>
      <c r="N154" s="8">
        <v>100000</v>
      </c>
      <c r="O154" s="8">
        <v>800000</v>
      </c>
      <c r="P154" s="9">
        <v>71.2</v>
      </c>
      <c r="Q154" s="9">
        <v>2.14</v>
      </c>
      <c r="R154" s="9">
        <v>0</v>
      </c>
      <c r="S154" s="9">
        <v>5.29</v>
      </c>
      <c r="T154" s="9">
        <v>0</v>
      </c>
      <c r="U154" s="9">
        <v>2.37</v>
      </c>
      <c r="V154" s="9">
        <v>18.98</v>
      </c>
      <c r="W154" s="8">
        <v>2046530.18</v>
      </c>
      <c r="X154" s="8">
        <v>0</v>
      </c>
      <c r="Y154" s="8">
        <v>0</v>
      </c>
      <c r="Z154" s="8">
        <v>0</v>
      </c>
      <c r="AA154" s="8">
        <v>223016.6</v>
      </c>
      <c r="AB154" s="8">
        <v>0</v>
      </c>
      <c r="AC154" s="8">
        <v>1023513.58</v>
      </c>
      <c r="AD154" s="8">
        <v>0</v>
      </c>
      <c r="AE154" s="8">
        <v>800000</v>
      </c>
      <c r="AF154" s="9">
        <v>0</v>
      </c>
      <c r="AG154" s="9">
        <v>0</v>
      </c>
      <c r="AH154" s="9">
        <v>0</v>
      </c>
      <c r="AI154" s="9">
        <v>10.89</v>
      </c>
      <c r="AJ154" s="9">
        <v>0</v>
      </c>
      <c r="AK154" s="9">
        <v>50.01</v>
      </c>
      <c r="AL154" s="9">
        <v>0</v>
      </c>
      <c r="AM154" s="9">
        <v>39.09</v>
      </c>
    </row>
    <row r="155" spans="1:39" ht="12.75">
      <c r="A155" s="34">
        <v>6</v>
      </c>
      <c r="B155" s="34">
        <v>4</v>
      </c>
      <c r="C155" s="34">
        <v>7</v>
      </c>
      <c r="D155" s="35">
        <v>2</v>
      </c>
      <c r="E155" s="36"/>
      <c r="F155" s="7" t="s">
        <v>274</v>
      </c>
      <c r="G155" s="53" t="s">
        <v>407</v>
      </c>
      <c r="H155" s="8">
        <v>4434920</v>
      </c>
      <c r="I155" s="8">
        <v>1000000</v>
      </c>
      <c r="J155" s="8">
        <v>0</v>
      </c>
      <c r="K155" s="8">
        <v>0</v>
      </c>
      <c r="L155" s="8">
        <v>450191.23</v>
      </c>
      <c r="M155" s="8">
        <v>0</v>
      </c>
      <c r="N155" s="8">
        <v>2984728.77</v>
      </c>
      <c r="O155" s="8">
        <v>0</v>
      </c>
      <c r="P155" s="9">
        <v>22.54</v>
      </c>
      <c r="Q155" s="9">
        <v>0</v>
      </c>
      <c r="R155" s="9">
        <v>0</v>
      </c>
      <c r="S155" s="9">
        <v>10.15</v>
      </c>
      <c r="T155" s="9">
        <v>0</v>
      </c>
      <c r="U155" s="9">
        <v>67.3</v>
      </c>
      <c r="V155" s="9">
        <v>0</v>
      </c>
      <c r="W155" s="8">
        <v>3698690.95</v>
      </c>
      <c r="X155" s="8">
        <v>0</v>
      </c>
      <c r="Y155" s="8">
        <v>0</v>
      </c>
      <c r="Z155" s="8">
        <v>0</v>
      </c>
      <c r="AA155" s="8">
        <v>450191.23</v>
      </c>
      <c r="AB155" s="8">
        <v>0</v>
      </c>
      <c r="AC155" s="8">
        <v>3248499.72</v>
      </c>
      <c r="AD155" s="8">
        <v>0</v>
      </c>
      <c r="AE155" s="8">
        <v>0</v>
      </c>
      <c r="AF155" s="9">
        <v>0</v>
      </c>
      <c r="AG155" s="9">
        <v>0</v>
      </c>
      <c r="AH155" s="9">
        <v>0</v>
      </c>
      <c r="AI155" s="9">
        <v>12.17</v>
      </c>
      <c r="AJ155" s="9">
        <v>0</v>
      </c>
      <c r="AK155" s="9">
        <v>87.82</v>
      </c>
      <c r="AL155" s="9">
        <v>0</v>
      </c>
      <c r="AM155" s="9">
        <v>0</v>
      </c>
    </row>
    <row r="156" spans="1:39" ht="12.75">
      <c r="A156" s="34">
        <v>6</v>
      </c>
      <c r="B156" s="34">
        <v>15</v>
      </c>
      <c r="C156" s="34">
        <v>7</v>
      </c>
      <c r="D156" s="35">
        <v>2</v>
      </c>
      <c r="E156" s="36"/>
      <c r="F156" s="7" t="s">
        <v>274</v>
      </c>
      <c r="G156" s="53" t="s">
        <v>408</v>
      </c>
      <c r="H156" s="8">
        <v>5364577</v>
      </c>
      <c r="I156" s="8">
        <v>5200000</v>
      </c>
      <c r="J156" s="8">
        <v>0</v>
      </c>
      <c r="K156" s="8">
        <v>0</v>
      </c>
      <c r="L156" s="8">
        <v>164577</v>
      </c>
      <c r="M156" s="8">
        <v>0</v>
      </c>
      <c r="N156" s="8">
        <v>0</v>
      </c>
      <c r="O156" s="8">
        <v>0</v>
      </c>
      <c r="P156" s="9">
        <v>96.93</v>
      </c>
      <c r="Q156" s="9">
        <v>0</v>
      </c>
      <c r="R156" s="9">
        <v>0</v>
      </c>
      <c r="S156" s="9">
        <v>3.06</v>
      </c>
      <c r="T156" s="9">
        <v>0</v>
      </c>
      <c r="U156" s="9">
        <v>0</v>
      </c>
      <c r="V156" s="9">
        <v>0</v>
      </c>
      <c r="W156" s="8">
        <v>2464994.06</v>
      </c>
      <c r="X156" s="8">
        <v>0</v>
      </c>
      <c r="Y156" s="8">
        <v>0</v>
      </c>
      <c r="Z156" s="8">
        <v>0</v>
      </c>
      <c r="AA156" s="8">
        <v>306092.13</v>
      </c>
      <c r="AB156" s="8">
        <v>0</v>
      </c>
      <c r="AC156" s="8">
        <v>1194126.66</v>
      </c>
      <c r="AD156" s="8">
        <v>964775.27</v>
      </c>
      <c r="AE156" s="8">
        <v>0</v>
      </c>
      <c r="AF156" s="9">
        <v>0</v>
      </c>
      <c r="AG156" s="9">
        <v>0</v>
      </c>
      <c r="AH156" s="9">
        <v>0</v>
      </c>
      <c r="AI156" s="9">
        <v>12.41</v>
      </c>
      <c r="AJ156" s="9">
        <v>0</v>
      </c>
      <c r="AK156" s="9">
        <v>48.44</v>
      </c>
      <c r="AL156" s="9">
        <v>39.13</v>
      </c>
      <c r="AM156" s="9">
        <v>0</v>
      </c>
    </row>
    <row r="157" spans="1:39" ht="12.75">
      <c r="A157" s="34">
        <v>6</v>
      </c>
      <c r="B157" s="34">
        <v>18</v>
      </c>
      <c r="C157" s="34">
        <v>13</v>
      </c>
      <c r="D157" s="35">
        <v>2</v>
      </c>
      <c r="E157" s="36"/>
      <c r="F157" s="7" t="s">
        <v>274</v>
      </c>
      <c r="G157" s="53" t="s">
        <v>409</v>
      </c>
      <c r="H157" s="8">
        <v>4330359.76</v>
      </c>
      <c r="I157" s="8">
        <v>0</v>
      </c>
      <c r="J157" s="8">
        <v>35000</v>
      </c>
      <c r="K157" s="8">
        <v>0</v>
      </c>
      <c r="L157" s="8">
        <v>0</v>
      </c>
      <c r="M157" s="8">
        <v>0</v>
      </c>
      <c r="N157" s="8">
        <v>4295359.76</v>
      </c>
      <c r="O157" s="8">
        <v>0</v>
      </c>
      <c r="P157" s="9">
        <v>0</v>
      </c>
      <c r="Q157" s="9">
        <v>0.8</v>
      </c>
      <c r="R157" s="9">
        <v>0</v>
      </c>
      <c r="S157" s="9">
        <v>0</v>
      </c>
      <c r="T157" s="9">
        <v>0</v>
      </c>
      <c r="U157" s="9">
        <v>99.19</v>
      </c>
      <c r="V157" s="9">
        <v>0</v>
      </c>
      <c r="W157" s="8">
        <v>4606398.13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4606398.13</v>
      </c>
      <c r="AD157" s="8">
        <v>0</v>
      </c>
      <c r="AE157" s="8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100</v>
      </c>
      <c r="AL157" s="9">
        <v>0</v>
      </c>
      <c r="AM157" s="9">
        <v>0</v>
      </c>
    </row>
    <row r="158" spans="1:39" ht="12.75">
      <c r="A158" s="34">
        <v>6</v>
      </c>
      <c r="B158" s="34">
        <v>16</v>
      </c>
      <c r="C158" s="34">
        <v>6</v>
      </c>
      <c r="D158" s="35">
        <v>2</v>
      </c>
      <c r="E158" s="36"/>
      <c r="F158" s="7" t="s">
        <v>274</v>
      </c>
      <c r="G158" s="53" t="s">
        <v>410</v>
      </c>
      <c r="H158" s="8">
        <v>5669599.94</v>
      </c>
      <c r="I158" s="8">
        <v>0</v>
      </c>
      <c r="J158" s="8">
        <v>0</v>
      </c>
      <c r="K158" s="8">
        <v>4054427.49</v>
      </c>
      <c r="L158" s="8">
        <v>54768.45</v>
      </c>
      <c r="M158" s="8">
        <v>0</v>
      </c>
      <c r="N158" s="8">
        <v>1560404</v>
      </c>
      <c r="O158" s="8">
        <v>0</v>
      </c>
      <c r="P158" s="9">
        <v>0</v>
      </c>
      <c r="Q158" s="9">
        <v>0</v>
      </c>
      <c r="R158" s="9">
        <v>71.51</v>
      </c>
      <c r="S158" s="9">
        <v>0.96</v>
      </c>
      <c r="T158" s="9">
        <v>0</v>
      </c>
      <c r="U158" s="9">
        <v>27.52</v>
      </c>
      <c r="V158" s="9">
        <v>0</v>
      </c>
      <c r="W158" s="8">
        <v>5669599.94</v>
      </c>
      <c r="X158" s="8">
        <v>0</v>
      </c>
      <c r="Y158" s="8">
        <v>0</v>
      </c>
      <c r="Z158" s="8">
        <v>4054427.49</v>
      </c>
      <c r="AA158" s="8">
        <v>54768.45</v>
      </c>
      <c r="AB158" s="8">
        <v>0</v>
      </c>
      <c r="AC158" s="8">
        <v>1560404</v>
      </c>
      <c r="AD158" s="8">
        <v>0</v>
      </c>
      <c r="AE158" s="8">
        <v>0</v>
      </c>
      <c r="AF158" s="9">
        <v>0</v>
      </c>
      <c r="AG158" s="9">
        <v>0</v>
      </c>
      <c r="AH158" s="9">
        <v>71.51</v>
      </c>
      <c r="AI158" s="9">
        <v>0.96</v>
      </c>
      <c r="AJ158" s="9">
        <v>0</v>
      </c>
      <c r="AK158" s="9">
        <v>27.52</v>
      </c>
      <c r="AL158" s="9">
        <v>0</v>
      </c>
      <c r="AM158" s="9">
        <v>0</v>
      </c>
    </row>
    <row r="159" spans="1:39" ht="12.75">
      <c r="A159" s="34">
        <v>6</v>
      </c>
      <c r="B159" s="34">
        <v>19</v>
      </c>
      <c r="C159" s="34">
        <v>5</v>
      </c>
      <c r="D159" s="35">
        <v>2</v>
      </c>
      <c r="E159" s="36"/>
      <c r="F159" s="7" t="s">
        <v>274</v>
      </c>
      <c r="G159" s="53" t="s">
        <v>411</v>
      </c>
      <c r="H159" s="8">
        <v>4196092.84</v>
      </c>
      <c r="I159" s="8">
        <v>2843000</v>
      </c>
      <c r="J159" s="8">
        <v>0</v>
      </c>
      <c r="K159" s="8">
        <v>0</v>
      </c>
      <c r="L159" s="8">
        <v>509912.84</v>
      </c>
      <c r="M159" s="8">
        <v>0</v>
      </c>
      <c r="N159" s="8">
        <v>843180</v>
      </c>
      <c r="O159" s="8">
        <v>0</v>
      </c>
      <c r="P159" s="9">
        <v>67.75</v>
      </c>
      <c r="Q159" s="9">
        <v>0</v>
      </c>
      <c r="R159" s="9">
        <v>0</v>
      </c>
      <c r="S159" s="9">
        <v>12.15</v>
      </c>
      <c r="T159" s="9">
        <v>0</v>
      </c>
      <c r="U159" s="9">
        <v>20.09</v>
      </c>
      <c r="V159" s="9">
        <v>0</v>
      </c>
      <c r="W159" s="8">
        <v>2200756.86</v>
      </c>
      <c r="X159" s="8">
        <v>0</v>
      </c>
      <c r="Y159" s="8">
        <v>0</v>
      </c>
      <c r="Z159" s="8">
        <v>0</v>
      </c>
      <c r="AA159" s="8">
        <v>509912.84</v>
      </c>
      <c r="AB159" s="8">
        <v>0</v>
      </c>
      <c r="AC159" s="8">
        <v>1690844.02</v>
      </c>
      <c r="AD159" s="8">
        <v>0</v>
      </c>
      <c r="AE159" s="8">
        <v>0</v>
      </c>
      <c r="AF159" s="9">
        <v>0</v>
      </c>
      <c r="AG159" s="9">
        <v>0</v>
      </c>
      <c r="AH159" s="9">
        <v>0</v>
      </c>
      <c r="AI159" s="9">
        <v>23.16</v>
      </c>
      <c r="AJ159" s="9">
        <v>0</v>
      </c>
      <c r="AK159" s="9">
        <v>76.83</v>
      </c>
      <c r="AL159" s="9">
        <v>0</v>
      </c>
      <c r="AM159" s="9">
        <v>0</v>
      </c>
    </row>
    <row r="160" spans="1:39" ht="12.75">
      <c r="A160" s="34">
        <v>6</v>
      </c>
      <c r="B160" s="34">
        <v>8</v>
      </c>
      <c r="C160" s="34">
        <v>13</v>
      </c>
      <c r="D160" s="35">
        <v>2</v>
      </c>
      <c r="E160" s="36"/>
      <c r="F160" s="7" t="s">
        <v>274</v>
      </c>
      <c r="G160" s="53" t="s">
        <v>412</v>
      </c>
      <c r="H160" s="8">
        <v>1958964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1958964</v>
      </c>
      <c r="O160" s="8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100</v>
      </c>
      <c r="V160" s="9">
        <v>0</v>
      </c>
      <c r="W160" s="8">
        <v>4051325.76</v>
      </c>
      <c r="X160" s="8">
        <v>0</v>
      </c>
      <c r="Y160" s="8">
        <v>0</v>
      </c>
      <c r="Z160" s="8">
        <v>0</v>
      </c>
      <c r="AA160" s="8">
        <v>27752.95</v>
      </c>
      <c r="AB160" s="8">
        <v>0</v>
      </c>
      <c r="AC160" s="8">
        <v>4023572.81</v>
      </c>
      <c r="AD160" s="8">
        <v>0</v>
      </c>
      <c r="AE160" s="8">
        <v>0</v>
      </c>
      <c r="AF160" s="9">
        <v>0</v>
      </c>
      <c r="AG160" s="9">
        <v>0</v>
      </c>
      <c r="AH160" s="9">
        <v>0</v>
      </c>
      <c r="AI160" s="9">
        <v>0.68</v>
      </c>
      <c r="AJ160" s="9">
        <v>0</v>
      </c>
      <c r="AK160" s="9">
        <v>99.31</v>
      </c>
      <c r="AL160" s="9">
        <v>0</v>
      </c>
      <c r="AM160" s="9">
        <v>0</v>
      </c>
    </row>
    <row r="161" spans="1:39" ht="12.75">
      <c r="A161" s="34">
        <v>6</v>
      </c>
      <c r="B161" s="34">
        <v>14</v>
      </c>
      <c r="C161" s="34">
        <v>10</v>
      </c>
      <c r="D161" s="35">
        <v>2</v>
      </c>
      <c r="E161" s="36"/>
      <c r="F161" s="7" t="s">
        <v>274</v>
      </c>
      <c r="G161" s="53" t="s">
        <v>413</v>
      </c>
      <c r="H161" s="8">
        <v>4852504.6</v>
      </c>
      <c r="I161" s="8">
        <v>4000000</v>
      </c>
      <c r="J161" s="8">
        <v>0</v>
      </c>
      <c r="K161" s="8">
        <v>0</v>
      </c>
      <c r="L161" s="8">
        <v>852504.6</v>
      </c>
      <c r="M161" s="8">
        <v>0</v>
      </c>
      <c r="N161" s="8">
        <v>0</v>
      </c>
      <c r="O161" s="8">
        <v>0</v>
      </c>
      <c r="P161" s="9">
        <v>82.43</v>
      </c>
      <c r="Q161" s="9">
        <v>0</v>
      </c>
      <c r="R161" s="9">
        <v>0</v>
      </c>
      <c r="S161" s="9">
        <v>17.56</v>
      </c>
      <c r="T161" s="9">
        <v>0</v>
      </c>
      <c r="U161" s="9">
        <v>0</v>
      </c>
      <c r="V161" s="9">
        <v>0</v>
      </c>
      <c r="W161" s="8">
        <v>3038695.12</v>
      </c>
      <c r="X161" s="8">
        <v>0</v>
      </c>
      <c r="Y161" s="8">
        <v>0</v>
      </c>
      <c r="Z161" s="8">
        <v>0</v>
      </c>
      <c r="AA161" s="8">
        <v>852504.6</v>
      </c>
      <c r="AB161" s="8">
        <v>0</v>
      </c>
      <c r="AC161" s="8">
        <v>2186190.52</v>
      </c>
      <c r="AD161" s="8">
        <v>0</v>
      </c>
      <c r="AE161" s="8">
        <v>0</v>
      </c>
      <c r="AF161" s="9">
        <v>0</v>
      </c>
      <c r="AG161" s="9">
        <v>0</v>
      </c>
      <c r="AH161" s="9">
        <v>0</v>
      </c>
      <c r="AI161" s="9">
        <v>28.05</v>
      </c>
      <c r="AJ161" s="9">
        <v>0</v>
      </c>
      <c r="AK161" s="9">
        <v>71.94</v>
      </c>
      <c r="AL161" s="9">
        <v>0</v>
      </c>
      <c r="AM161" s="9">
        <v>0</v>
      </c>
    </row>
    <row r="162" spans="1:39" ht="12.75">
      <c r="A162" s="34">
        <v>6</v>
      </c>
      <c r="B162" s="34">
        <v>4</v>
      </c>
      <c r="C162" s="34">
        <v>8</v>
      </c>
      <c r="D162" s="35">
        <v>2</v>
      </c>
      <c r="E162" s="36"/>
      <c r="F162" s="7" t="s">
        <v>274</v>
      </c>
      <c r="G162" s="53" t="s">
        <v>414</v>
      </c>
      <c r="H162" s="8">
        <v>6366276.65</v>
      </c>
      <c r="I162" s="8">
        <v>6159000.1</v>
      </c>
      <c r="J162" s="8">
        <v>0</v>
      </c>
      <c r="K162" s="8">
        <v>0</v>
      </c>
      <c r="L162" s="8">
        <v>0</v>
      </c>
      <c r="M162" s="8">
        <v>0</v>
      </c>
      <c r="N162" s="8">
        <v>207276.55</v>
      </c>
      <c r="O162" s="8">
        <v>0</v>
      </c>
      <c r="P162" s="9">
        <v>96.74</v>
      </c>
      <c r="Q162" s="9">
        <v>0</v>
      </c>
      <c r="R162" s="9">
        <v>0</v>
      </c>
      <c r="S162" s="9">
        <v>0</v>
      </c>
      <c r="T162" s="9">
        <v>0</v>
      </c>
      <c r="U162" s="9">
        <v>3.25</v>
      </c>
      <c r="V162" s="9">
        <v>0</v>
      </c>
      <c r="W162" s="8">
        <v>2455732.87</v>
      </c>
      <c r="X162" s="8">
        <v>0</v>
      </c>
      <c r="Y162" s="8">
        <v>0</v>
      </c>
      <c r="Z162" s="8">
        <v>0</v>
      </c>
      <c r="AA162" s="8">
        <v>7541.35</v>
      </c>
      <c r="AB162" s="8">
        <v>0</v>
      </c>
      <c r="AC162" s="8">
        <v>2448191.52</v>
      </c>
      <c r="AD162" s="8">
        <v>0</v>
      </c>
      <c r="AE162" s="8">
        <v>0</v>
      </c>
      <c r="AF162" s="9">
        <v>0</v>
      </c>
      <c r="AG162" s="9">
        <v>0</v>
      </c>
      <c r="AH162" s="9">
        <v>0</v>
      </c>
      <c r="AI162" s="9">
        <v>0.3</v>
      </c>
      <c r="AJ162" s="9">
        <v>0</v>
      </c>
      <c r="AK162" s="9">
        <v>99.69</v>
      </c>
      <c r="AL162" s="9">
        <v>0</v>
      </c>
      <c r="AM162" s="9">
        <v>0</v>
      </c>
    </row>
    <row r="163" spans="1:39" ht="12.75">
      <c r="A163" s="34">
        <v>6</v>
      </c>
      <c r="B163" s="34">
        <v>3</v>
      </c>
      <c r="C163" s="34">
        <v>12</v>
      </c>
      <c r="D163" s="35">
        <v>2</v>
      </c>
      <c r="E163" s="36"/>
      <c r="F163" s="7" t="s">
        <v>274</v>
      </c>
      <c r="G163" s="53" t="s">
        <v>415</v>
      </c>
      <c r="H163" s="8">
        <v>2411757</v>
      </c>
      <c r="I163" s="8">
        <v>2248857</v>
      </c>
      <c r="J163" s="8">
        <v>0</v>
      </c>
      <c r="K163" s="8">
        <v>0</v>
      </c>
      <c r="L163" s="8">
        <v>0</v>
      </c>
      <c r="M163" s="8">
        <v>0</v>
      </c>
      <c r="N163" s="8">
        <v>162900</v>
      </c>
      <c r="O163" s="8">
        <v>0</v>
      </c>
      <c r="P163" s="9">
        <v>93.24</v>
      </c>
      <c r="Q163" s="9">
        <v>0</v>
      </c>
      <c r="R163" s="9">
        <v>0</v>
      </c>
      <c r="S163" s="9">
        <v>0</v>
      </c>
      <c r="T163" s="9">
        <v>0</v>
      </c>
      <c r="U163" s="9">
        <v>6.75</v>
      </c>
      <c r="V163" s="9">
        <v>0</v>
      </c>
      <c r="W163" s="8">
        <v>202551.99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  <c r="AC163" s="8">
        <v>202551.99</v>
      </c>
      <c r="AD163" s="8">
        <v>0</v>
      </c>
      <c r="AE163" s="8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100</v>
      </c>
      <c r="AL163" s="9">
        <v>0</v>
      </c>
      <c r="AM163" s="9">
        <v>0</v>
      </c>
    </row>
    <row r="164" spans="1:39" ht="12.75">
      <c r="A164" s="34">
        <v>6</v>
      </c>
      <c r="B164" s="34">
        <v>7</v>
      </c>
      <c r="C164" s="34">
        <v>9</v>
      </c>
      <c r="D164" s="35">
        <v>2</v>
      </c>
      <c r="E164" s="36"/>
      <c r="F164" s="7" t="s">
        <v>274</v>
      </c>
      <c r="G164" s="53" t="s">
        <v>416</v>
      </c>
      <c r="H164" s="8">
        <v>6550865</v>
      </c>
      <c r="I164" s="8">
        <v>2514497.7</v>
      </c>
      <c r="J164" s="8">
        <v>50000</v>
      </c>
      <c r="K164" s="8">
        <v>0</v>
      </c>
      <c r="L164" s="8">
        <v>1297557.52</v>
      </c>
      <c r="M164" s="8">
        <v>0</v>
      </c>
      <c r="N164" s="8">
        <v>2688809.78</v>
      </c>
      <c r="O164" s="8">
        <v>0</v>
      </c>
      <c r="P164" s="9">
        <v>38.38</v>
      </c>
      <c r="Q164" s="9">
        <v>0.76</v>
      </c>
      <c r="R164" s="9">
        <v>0</v>
      </c>
      <c r="S164" s="9">
        <v>19.8</v>
      </c>
      <c r="T164" s="9">
        <v>0</v>
      </c>
      <c r="U164" s="9">
        <v>41.04</v>
      </c>
      <c r="V164" s="9">
        <v>0</v>
      </c>
      <c r="W164" s="8">
        <v>3986367.3</v>
      </c>
      <c r="X164" s="8">
        <v>0</v>
      </c>
      <c r="Y164" s="8">
        <v>0</v>
      </c>
      <c r="Z164" s="8">
        <v>0</v>
      </c>
      <c r="AA164" s="8">
        <v>1297557.52</v>
      </c>
      <c r="AB164" s="8">
        <v>0</v>
      </c>
      <c r="AC164" s="8">
        <v>2688809.78</v>
      </c>
      <c r="AD164" s="8">
        <v>0</v>
      </c>
      <c r="AE164" s="8">
        <v>0</v>
      </c>
      <c r="AF164" s="9">
        <v>0</v>
      </c>
      <c r="AG164" s="9">
        <v>0</v>
      </c>
      <c r="AH164" s="9">
        <v>0</v>
      </c>
      <c r="AI164" s="9">
        <v>32.54</v>
      </c>
      <c r="AJ164" s="9">
        <v>0</v>
      </c>
      <c r="AK164" s="9">
        <v>67.45</v>
      </c>
      <c r="AL164" s="9">
        <v>0</v>
      </c>
      <c r="AM164" s="9">
        <v>0</v>
      </c>
    </row>
    <row r="165" spans="1:39" ht="12.75">
      <c r="A165" s="34">
        <v>6</v>
      </c>
      <c r="B165" s="34">
        <v>12</v>
      </c>
      <c r="C165" s="34">
        <v>7</v>
      </c>
      <c r="D165" s="35">
        <v>2</v>
      </c>
      <c r="E165" s="36"/>
      <c r="F165" s="7" t="s">
        <v>274</v>
      </c>
      <c r="G165" s="53" t="s">
        <v>417</v>
      </c>
      <c r="H165" s="8">
        <v>6542209.61</v>
      </c>
      <c r="I165" s="8">
        <v>0</v>
      </c>
      <c r="J165" s="8">
        <v>50000</v>
      </c>
      <c r="K165" s="8">
        <v>4011475</v>
      </c>
      <c r="L165" s="8">
        <v>738819.61</v>
      </c>
      <c r="M165" s="8">
        <v>0</v>
      </c>
      <c r="N165" s="8">
        <v>1741915</v>
      </c>
      <c r="O165" s="8">
        <v>0</v>
      </c>
      <c r="P165" s="9">
        <v>0</v>
      </c>
      <c r="Q165" s="9">
        <v>0.76</v>
      </c>
      <c r="R165" s="9">
        <v>61.31</v>
      </c>
      <c r="S165" s="9">
        <v>11.29</v>
      </c>
      <c r="T165" s="9">
        <v>0</v>
      </c>
      <c r="U165" s="9">
        <v>26.62</v>
      </c>
      <c r="V165" s="9">
        <v>0</v>
      </c>
      <c r="W165" s="8">
        <v>7119079.06</v>
      </c>
      <c r="X165" s="8">
        <v>0</v>
      </c>
      <c r="Y165" s="8">
        <v>0</v>
      </c>
      <c r="Z165" s="8">
        <v>4782604.82</v>
      </c>
      <c r="AA165" s="8">
        <v>801520.24</v>
      </c>
      <c r="AB165" s="8">
        <v>0</v>
      </c>
      <c r="AC165" s="8">
        <v>1534954</v>
      </c>
      <c r="AD165" s="8">
        <v>0</v>
      </c>
      <c r="AE165" s="8">
        <v>0</v>
      </c>
      <c r="AF165" s="9">
        <v>0</v>
      </c>
      <c r="AG165" s="9">
        <v>0</v>
      </c>
      <c r="AH165" s="9">
        <v>67.18</v>
      </c>
      <c r="AI165" s="9">
        <v>11.25</v>
      </c>
      <c r="AJ165" s="9">
        <v>0</v>
      </c>
      <c r="AK165" s="9">
        <v>21.56</v>
      </c>
      <c r="AL165" s="9">
        <v>0</v>
      </c>
      <c r="AM165" s="9">
        <v>0</v>
      </c>
    </row>
    <row r="166" spans="1:39" ht="12.75">
      <c r="A166" s="34">
        <v>6</v>
      </c>
      <c r="B166" s="34">
        <v>1</v>
      </c>
      <c r="C166" s="34">
        <v>18</v>
      </c>
      <c r="D166" s="35">
        <v>2</v>
      </c>
      <c r="E166" s="36"/>
      <c r="F166" s="7" t="s">
        <v>274</v>
      </c>
      <c r="G166" s="53" t="s">
        <v>418</v>
      </c>
      <c r="H166" s="8">
        <v>2187000</v>
      </c>
      <c r="I166" s="8">
        <v>2187000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9">
        <v>100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8">
        <v>98396.67</v>
      </c>
      <c r="X166" s="8">
        <v>0</v>
      </c>
      <c r="Y166" s="8">
        <v>0</v>
      </c>
      <c r="Z166" s="8">
        <v>0</v>
      </c>
      <c r="AA166" s="8">
        <v>60926.2</v>
      </c>
      <c r="AB166" s="8">
        <v>0</v>
      </c>
      <c r="AC166" s="8">
        <v>37470.47</v>
      </c>
      <c r="AD166" s="8">
        <v>0</v>
      </c>
      <c r="AE166" s="8">
        <v>0</v>
      </c>
      <c r="AF166" s="9">
        <v>0</v>
      </c>
      <c r="AG166" s="9">
        <v>0</v>
      </c>
      <c r="AH166" s="9">
        <v>0</v>
      </c>
      <c r="AI166" s="9">
        <v>61.91</v>
      </c>
      <c r="AJ166" s="9">
        <v>0</v>
      </c>
      <c r="AK166" s="9">
        <v>38.08</v>
      </c>
      <c r="AL166" s="9">
        <v>0</v>
      </c>
      <c r="AM166" s="9">
        <v>0</v>
      </c>
    </row>
    <row r="167" spans="1:39" ht="12.75">
      <c r="A167" s="34">
        <v>6</v>
      </c>
      <c r="B167" s="34">
        <v>19</v>
      </c>
      <c r="C167" s="34">
        <v>6</v>
      </c>
      <c r="D167" s="35">
        <v>2</v>
      </c>
      <c r="E167" s="36"/>
      <c r="F167" s="7" t="s">
        <v>274</v>
      </c>
      <c r="G167" s="53" t="s">
        <v>290</v>
      </c>
      <c r="H167" s="8">
        <v>7273757.41</v>
      </c>
      <c r="I167" s="8">
        <v>3869778</v>
      </c>
      <c r="J167" s="8">
        <v>0</v>
      </c>
      <c r="K167" s="8">
        <v>0</v>
      </c>
      <c r="L167" s="8">
        <v>1726036.55</v>
      </c>
      <c r="M167" s="8">
        <v>0</v>
      </c>
      <c r="N167" s="8">
        <v>1677942.86</v>
      </c>
      <c r="O167" s="8">
        <v>0</v>
      </c>
      <c r="P167" s="9">
        <v>53.2</v>
      </c>
      <c r="Q167" s="9">
        <v>0</v>
      </c>
      <c r="R167" s="9">
        <v>0</v>
      </c>
      <c r="S167" s="9">
        <v>23.72</v>
      </c>
      <c r="T167" s="9">
        <v>0</v>
      </c>
      <c r="U167" s="9">
        <v>23.06</v>
      </c>
      <c r="V167" s="9">
        <v>0</v>
      </c>
      <c r="W167" s="8">
        <v>3403979.41</v>
      </c>
      <c r="X167" s="8">
        <v>0</v>
      </c>
      <c r="Y167" s="8">
        <v>0</v>
      </c>
      <c r="Z167" s="8">
        <v>0</v>
      </c>
      <c r="AA167" s="8">
        <v>1726036.55</v>
      </c>
      <c r="AB167" s="8">
        <v>0</v>
      </c>
      <c r="AC167" s="8">
        <v>1677942.86</v>
      </c>
      <c r="AD167" s="8">
        <v>0</v>
      </c>
      <c r="AE167" s="8">
        <v>0</v>
      </c>
      <c r="AF167" s="9">
        <v>0</v>
      </c>
      <c r="AG167" s="9">
        <v>0</v>
      </c>
      <c r="AH167" s="9">
        <v>0</v>
      </c>
      <c r="AI167" s="9">
        <v>50.7</v>
      </c>
      <c r="AJ167" s="9">
        <v>0</v>
      </c>
      <c r="AK167" s="9">
        <v>49.29</v>
      </c>
      <c r="AL167" s="9">
        <v>0</v>
      </c>
      <c r="AM167" s="9">
        <v>0</v>
      </c>
    </row>
    <row r="168" spans="1:39" ht="12.75">
      <c r="A168" s="34">
        <v>6</v>
      </c>
      <c r="B168" s="34">
        <v>15</v>
      </c>
      <c r="C168" s="34">
        <v>8</v>
      </c>
      <c r="D168" s="35">
        <v>2</v>
      </c>
      <c r="E168" s="36"/>
      <c r="F168" s="7" t="s">
        <v>274</v>
      </c>
      <c r="G168" s="53" t="s">
        <v>419</v>
      </c>
      <c r="H168" s="8">
        <v>1463700.07</v>
      </c>
      <c r="I168" s="8">
        <v>0</v>
      </c>
      <c r="J168" s="8">
        <v>0</v>
      </c>
      <c r="K168" s="8">
        <v>1018709.3</v>
      </c>
      <c r="L168" s="8">
        <v>444990.77</v>
      </c>
      <c r="M168" s="8">
        <v>0</v>
      </c>
      <c r="N168" s="8">
        <v>0</v>
      </c>
      <c r="O168" s="8">
        <v>0</v>
      </c>
      <c r="P168" s="9">
        <v>0</v>
      </c>
      <c r="Q168" s="9">
        <v>0</v>
      </c>
      <c r="R168" s="9">
        <v>69.59</v>
      </c>
      <c r="S168" s="9">
        <v>30.4</v>
      </c>
      <c r="T168" s="9">
        <v>0</v>
      </c>
      <c r="U168" s="9">
        <v>0</v>
      </c>
      <c r="V168" s="9">
        <v>0</v>
      </c>
      <c r="W168" s="8">
        <v>3892589.46</v>
      </c>
      <c r="X168" s="8">
        <v>0</v>
      </c>
      <c r="Y168" s="8">
        <v>0</v>
      </c>
      <c r="Z168" s="8">
        <v>2747598.69</v>
      </c>
      <c r="AA168" s="8">
        <v>444990.77</v>
      </c>
      <c r="AB168" s="8">
        <v>0</v>
      </c>
      <c r="AC168" s="8">
        <v>700000</v>
      </c>
      <c r="AD168" s="8">
        <v>0</v>
      </c>
      <c r="AE168" s="8">
        <v>0</v>
      </c>
      <c r="AF168" s="9">
        <v>0</v>
      </c>
      <c r="AG168" s="9">
        <v>0</v>
      </c>
      <c r="AH168" s="9">
        <v>70.58</v>
      </c>
      <c r="AI168" s="9">
        <v>11.43</v>
      </c>
      <c r="AJ168" s="9">
        <v>0</v>
      </c>
      <c r="AK168" s="9">
        <v>17.98</v>
      </c>
      <c r="AL168" s="9">
        <v>0</v>
      </c>
      <c r="AM168" s="9">
        <v>0</v>
      </c>
    </row>
    <row r="169" spans="1:39" ht="12.75">
      <c r="A169" s="34">
        <v>6</v>
      </c>
      <c r="B169" s="34">
        <v>9</v>
      </c>
      <c r="C169" s="34">
        <v>13</v>
      </c>
      <c r="D169" s="35">
        <v>2</v>
      </c>
      <c r="E169" s="36"/>
      <c r="F169" s="7" t="s">
        <v>274</v>
      </c>
      <c r="G169" s="53" t="s">
        <v>420</v>
      </c>
      <c r="H169" s="8">
        <v>12298342.43</v>
      </c>
      <c r="I169" s="8">
        <v>10900000</v>
      </c>
      <c r="J169" s="8">
        <v>200000</v>
      </c>
      <c r="K169" s="8">
        <v>0</v>
      </c>
      <c r="L169" s="8">
        <v>0</v>
      </c>
      <c r="M169" s="8">
        <v>0</v>
      </c>
      <c r="N169" s="8">
        <v>1198342.43</v>
      </c>
      <c r="O169" s="8">
        <v>0</v>
      </c>
      <c r="P169" s="9">
        <v>88.62</v>
      </c>
      <c r="Q169" s="9">
        <v>1.62</v>
      </c>
      <c r="R169" s="9">
        <v>0</v>
      </c>
      <c r="S169" s="9">
        <v>0</v>
      </c>
      <c r="T169" s="9">
        <v>0</v>
      </c>
      <c r="U169" s="9">
        <v>9.74</v>
      </c>
      <c r="V169" s="9">
        <v>0</v>
      </c>
      <c r="W169" s="8">
        <v>2586327.16</v>
      </c>
      <c r="X169" s="8">
        <v>0</v>
      </c>
      <c r="Y169" s="8">
        <v>0</v>
      </c>
      <c r="Z169" s="8">
        <v>0</v>
      </c>
      <c r="AA169" s="8">
        <v>0</v>
      </c>
      <c r="AB169" s="8">
        <v>0</v>
      </c>
      <c r="AC169" s="8">
        <v>2586327.16</v>
      </c>
      <c r="AD169" s="8">
        <v>0</v>
      </c>
      <c r="AE169" s="8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100</v>
      </c>
      <c r="AL169" s="9">
        <v>0</v>
      </c>
      <c r="AM169" s="9">
        <v>0</v>
      </c>
    </row>
    <row r="170" spans="1:39" ht="12.75">
      <c r="A170" s="34">
        <v>6</v>
      </c>
      <c r="B170" s="34">
        <v>11</v>
      </c>
      <c r="C170" s="34">
        <v>10</v>
      </c>
      <c r="D170" s="35">
        <v>2</v>
      </c>
      <c r="E170" s="36"/>
      <c r="F170" s="7" t="s">
        <v>274</v>
      </c>
      <c r="G170" s="53" t="s">
        <v>421</v>
      </c>
      <c r="H170" s="8">
        <v>468907.75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468907.75</v>
      </c>
      <c r="O170" s="8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100</v>
      </c>
      <c r="V170" s="9">
        <v>0</v>
      </c>
      <c r="W170" s="8">
        <v>2468907.75</v>
      </c>
      <c r="X170" s="8">
        <v>0</v>
      </c>
      <c r="Y170" s="8">
        <v>0</v>
      </c>
      <c r="Z170" s="8">
        <v>0</v>
      </c>
      <c r="AA170" s="8">
        <v>0</v>
      </c>
      <c r="AB170" s="8">
        <v>0</v>
      </c>
      <c r="AC170" s="8">
        <v>468907.75</v>
      </c>
      <c r="AD170" s="8">
        <v>2000000</v>
      </c>
      <c r="AE170" s="8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18.99</v>
      </c>
      <c r="AL170" s="9">
        <v>81</v>
      </c>
      <c r="AM170" s="9">
        <v>0</v>
      </c>
    </row>
    <row r="171" spans="1:39" ht="12.75">
      <c r="A171" s="34">
        <v>6</v>
      </c>
      <c r="B171" s="34">
        <v>3</v>
      </c>
      <c r="C171" s="34">
        <v>13</v>
      </c>
      <c r="D171" s="35">
        <v>2</v>
      </c>
      <c r="E171" s="36"/>
      <c r="F171" s="7" t="s">
        <v>274</v>
      </c>
      <c r="G171" s="53" t="s">
        <v>422</v>
      </c>
      <c r="H171" s="8">
        <v>4199450</v>
      </c>
      <c r="I171" s="8">
        <v>2930000</v>
      </c>
      <c r="J171" s="8">
        <v>0</v>
      </c>
      <c r="K171" s="8">
        <v>0</v>
      </c>
      <c r="L171" s="8">
        <v>0</v>
      </c>
      <c r="M171" s="8">
        <v>0</v>
      </c>
      <c r="N171" s="8">
        <v>1269450</v>
      </c>
      <c r="O171" s="8">
        <v>0</v>
      </c>
      <c r="P171" s="9">
        <v>69.77</v>
      </c>
      <c r="Q171" s="9">
        <v>0</v>
      </c>
      <c r="R171" s="9">
        <v>0</v>
      </c>
      <c r="S171" s="9">
        <v>0</v>
      </c>
      <c r="T171" s="9">
        <v>0</v>
      </c>
      <c r="U171" s="9">
        <v>30.22</v>
      </c>
      <c r="V171" s="9">
        <v>0</v>
      </c>
      <c r="W171" s="8">
        <v>2993264.47</v>
      </c>
      <c r="X171" s="8">
        <v>0</v>
      </c>
      <c r="Y171" s="8">
        <v>0</v>
      </c>
      <c r="Z171" s="8">
        <v>0</v>
      </c>
      <c r="AA171" s="8">
        <v>0</v>
      </c>
      <c r="AB171" s="8">
        <v>0</v>
      </c>
      <c r="AC171" s="8">
        <v>2993264.47</v>
      </c>
      <c r="AD171" s="8">
        <v>0</v>
      </c>
      <c r="AE171" s="8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100</v>
      </c>
      <c r="AL171" s="9">
        <v>0</v>
      </c>
      <c r="AM171" s="9">
        <v>0</v>
      </c>
    </row>
    <row r="172" spans="1:39" ht="12.75">
      <c r="A172" s="34">
        <v>6</v>
      </c>
      <c r="B172" s="34">
        <v>11</v>
      </c>
      <c r="C172" s="34">
        <v>11</v>
      </c>
      <c r="D172" s="35">
        <v>2</v>
      </c>
      <c r="E172" s="36"/>
      <c r="F172" s="7" t="s">
        <v>274</v>
      </c>
      <c r="G172" s="53" t="s">
        <v>423</v>
      </c>
      <c r="H172" s="8">
        <v>10007175</v>
      </c>
      <c r="I172" s="8">
        <v>8700000</v>
      </c>
      <c r="J172" s="8">
        <v>0</v>
      </c>
      <c r="K172" s="8">
        <v>0</v>
      </c>
      <c r="L172" s="8">
        <v>1207175</v>
      </c>
      <c r="M172" s="8">
        <v>0</v>
      </c>
      <c r="N172" s="8">
        <v>100000</v>
      </c>
      <c r="O172" s="8">
        <v>0</v>
      </c>
      <c r="P172" s="9">
        <v>86.93</v>
      </c>
      <c r="Q172" s="9">
        <v>0</v>
      </c>
      <c r="R172" s="9">
        <v>0</v>
      </c>
      <c r="S172" s="9">
        <v>12.06</v>
      </c>
      <c r="T172" s="9">
        <v>0</v>
      </c>
      <c r="U172" s="9">
        <v>0.99</v>
      </c>
      <c r="V172" s="9">
        <v>0</v>
      </c>
      <c r="W172" s="8">
        <v>1763476.92</v>
      </c>
      <c r="X172" s="8">
        <v>0</v>
      </c>
      <c r="Y172" s="8">
        <v>0</v>
      </c>
      <c r="Z172" s="8">
        <v>0</v>
      </c>
      <c r="AA172" s="8">
        <v>1215979.99</v>
      </c>
      <c r="AB172" s="8">
        <v>0</v>
      </c>
      <c r="AC172" s="8">
        <v>547496.93</v>
      </c>
      <c r="AD172" s="8">
        <v>0</v>
      </c>
      <c r="AE172" s="8">
        <v>0</v>
      </c>
      <c r="AF172" s="9">
        <v>0</v>
      </c>
      <c r="AG172" s="9">
        <v>0</v>
      </c>
      <c r="AH172" s="9">
        <v>0</v>
      </c>
      <c r="AI172" s="9">
        <v>68.95</v>
      </c>
      <c r="AJ172" s="9">
        <v>0</v>
      </c>
      <c r="AK172" s="9">
        <v>31.04</v>
      </c>
      <c r="AL172" s="9">
        <v>0</v>
      </c>
      <c r="AM172" s="9">
        <v>0</v>
      </c>
    </row>
    <row r="173" spans="1:39" ht="12.75">
      <c r="A173" s="34">
        <v>6</v>
      </c>
      <c r="B173" s="34">
        <v>19</v>
      </c>
      <c r="C173" s="34">
        <v>7</v>
      </c>
      <c r="D173" s="35">
        <v>2</v>
      </c>
      <c r="E173" s="36"/>
      <c r="F173" s="7" t="s">
        <v>274</v>
      </c>
      <c r="G173" s="53" t="s">
        <v>424</v>
      </c>
      <c r="H173" s="8">
        <v>3047043.07</v>
      </c>
      <c r="I173" s="8">
        <v>1400000</v>
      </c>
      <c r="J173" s="8">
        <v>0</v>
      </c>
      <c r="K173" s="8">
        <v>0</v>
      </c>
      <c r="L173" s="8">
        <v>0</v>
      </c>
      <c r="M173" s="8">
        <v>0</v>
      </c>
      <c r="N173" s="8">
        <v>1647043.07</v>
      </c>
      <c r="O173" s="8">
        <v>0</v>
      </c>
      <c r="P173" s="9">
        <v>45.94</v>
      </c>
      <c r="Q173" s="9">
        <v>0</v>
      </c>
      <c r="R173" s="9">
        <v>0</v>
      </c>
      <c r="S173" s="9">
        <v>0</v>
      </c>
      <c r="T173" s="9">
        <v>0</v>
      </c>
      <c r="U173" s="9">
        <v>54.05</v>
      </c>
      <c r="V173" s="9">
        <v>0</v>
      </c>
      <c r="W173" s="8">
        <v>1647043.07</v>
      </c>
      <c r="X173" s="8">
        <v>0</v>
      </c>
      <c r="Y173" s="8">
        <v>0</v>
      </c>
      <c r="Z173" s="8">
        <v>0</v>
      </c>
      <c r="AA173" s="8">
        <v>0</v>
      </c>
      <c r="AB173" s="8">
        <v>0</v>
      </c>
      <c r="AC173" s="8">
        <v>1647043.07</v>
      </c>
      <c r="AD173" s="8">
        <v>0</v>
      </c>
      <c r="AE173" s="8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100</v>
      </c>
      <c r="AL173" s="9">
        <v>0</v>
      </c>
      <c r="AM173" s="9">
        <v>0</v>
      </c>
    </row>
    <row r="174" spans="1:39" ht="12.75">
      <c r="A174" s="34">
        <v>6</v>
      </c>
      <c r="B174" s="34">
        <v>9</v>
      </c>
      <c r="C174" s="34">
        <v>14</v>
      </c>
      <c r="D174" s="35">
        <v>2</v>
      </c>
      <c r="E174" s="36"/>
      <c r="F174" s="7" t="s">
        <v>274</v>
      </c>
      <c r="G174" s="53" t="s">
        <v>425</v>
      </c>
      <c r="H174" s="8">
        <v>18712841</v>
      </c>
      <c r="I174" s="8">
        <v>13136306</v>
      </c>
      <c r="J174" s="8">
        <v>0</v>
      </c>
      <c r="K174" s="8">
        <v>0</v>
      </c>
      <c r="L174" s="8">
        <v>4689850</v>
      </c>
      <c r="M174" s="8">
        <v>0</v>
      </c>
      <c r="N174" s="8">
        <v>886685</v>
      </c>
      <c r="O174" s="8">
        <v>0</v>
      </c>
      <c r="P174" s="9">
        <v>70.19</v>
      </c>
      <c r="Q174" s="9">
        <v>0</v>
      </c>
      <c r="R174" s="9">
        <v>0</v>
      </c>
      <c r="S174" s="9">
        <v>25.06</v>
      </c>
      <c r="T174" s="9">
        <v>0</v>
      </c>
      <c r="U174" s="9">
        <v>4.73</v>
      </c>
      <c r="V174" s="9">
        <v>0</v>
      </c>
      <c r="W174" s="8">
        <v>5576535</v>
      </c>
      <c r="X174" s="8">
        <v>0</v>
      </c>
      <c r="Y174" s="8">
        <v>0</v>
      </c>
      <c r="Z174" s="8">
        <v>0</v>
      </c>
      <c r="AA174" s="8">
        <v>4689850</v>
      </c>
      <c r="AB174" s="8">
        <v>0</v>
      </c>
      <c r="AC174" s="8">
        <v>886685</v>
      </c>
      <c r="AD174" s="8">
        <v>0</v>
      </c>
      <c r="AE174" s="8">
        <v>0</v>
      </c>
      <c r="AF174" s="9">
        <v>0</v>
      </c>
      <c r="AG174" s="9">
        <v>0</v>
      </c>
      <c r="AH174" s="9">
        <v>0</v>
      </c>
      <c r="AI174" s="9">
        <v>84.09</v>
      </c>
      <c r="AJ174" s="9">
        <v>0</v>
      </c>
      <c r="AK174" s="9">
        <v>15.9</v>
      </c>
      <c r="AL174" s="9">
        <v>0</v>
      </c>
      <c r="AM174" s="9">
        <v>0</v>
      </c>
    </row>
    <row r="175" spans="1:39" ht="12.75">
      <c r="A175" s="34">
        <v>6</v>
      </c>
      <c r="B175" s="34">
        <v>19</v>
      </c>
      <c r="C175" s="34">
        <v>8</v>
      </c>
      <c r="D175" s="35">
        <v>2</v>
      </c>
      <c r="E175" s="36"/>
      <c r="F175" s="7" t="s">
        <v>274</v>
      </c>
      <c r="G175" s="53" t="s">
        <v>426</v>
      </c>
      <c r="H175" s="8">
        <v>2440000</v>
      </c>
      <c r="I175" s="8">
        <v>1252207.32</v>
      </c>
      <c r="J175" s="8">
        <v>0</v>
      </c>
      <c r="K175" s="8">
        <v>0</v>
      </c>
      <c r="L175" s="8">
        <v>0</v>
      </c>
      <c r="M175" s="8">
        <v>0</v>
      </c>
      <c r="N175" s="8">
        <v>1187792.68</v>
      </c>
      <c r="O175" s="8">
        <v>0</v>
      </c>
      <c r="P175" s="9">
        <v>51.31</v>
      </c>
      <c r="Q175" s="9">
        <v>0</v>
      </c>
      <c r="R175" s="9">
        <v>0</v>
      </c>
      <c r="S175" s="9">
        <v>0</v>
      </c>
      <c r="T175" s="9">
        <v>0</v>
      </c>
      <c r="U175" s="9">
        <v>48.68</v>
      </c>
      <c r="V175" s="9">
        <v>0</v>
      </c>
      <c r="W175" s="8">
        <v>2892326.72</v>
      </c>
      <c r="X175" s="8">
        <v>0</v>
      </c>
      <c r="Y175" s="8">
        <v>0</v>
      </c>
      <c r="Z175" s="8">
        <v>0</v>
      </c>
      <c r="AA175" s="8">
        <v>0</v>
      </c>
      <c r="AB175" s="8">
        <v>0</v>
      </c>
      <c r="AC175" s="8">
        <v>2892326.72</v>
      </c>
      <c r="AD175" s="8">
        <v>0</v>
      </c>
      <c r="AE175" s="8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100</v>
      </c>
      <c r="AL175" s="9">
        <v>0</v>
      </c>
      <c r="AM175" s="9">
        <v>0</v>
      </c>
    </row>
    <row r="176" spans="1:39" ht="12.75">
      <c r="A176" s="34">
        <v>6</v>
      </c>
      <c r="B176" s="34">
        <v>9</v>
      </c>
      <c r="C176" s="34">
        <v>15</v>
      </c>
      <c r="D176" s="35">
        <v>2</v>
      </c>
      <c r="E176" s="36"/>
      <c r="F176" s="7" t="s">
        <v>274</v>
      </c>
      <c r="G176" s="53" t="s">
        <v>427</v>
      </c>
      <c r="H176" s="8">
        <v>6502410.91</v>
      </c>
      <c r="I176" s="8">
        <v>2500000</v>
      </c>
      <c r="J176" s="8">
        <v>0</v>
      </c>
      <c r="K176" s="8">
        <v>0</v>
      </c>
      <c r="L176" s="8">
        <v>58410.91</v>
      </c>
      <c r="M176" s="8">
        <v>0</v>
      </c>
      <c r="N176" s="8">
        <v>944000</v>
      </c>
      <c r="O176" s="8">
        <v>3000000</v>
      </c>
      <c r="P176" s="9">
        <v>38.44</v>
      </c>
      <c r="Q176" s="9">
        <v>0</v>
      </c>
      <c r="R176" s="9">
        <v>0</v>
      </c>
      <c r="S176" s="9">
        <v>0.89</v>
      </c>
      <c r="T176" s="9">
        <v>0</v>
      </c>
      <c r="U176" s="9">
        <v>14.51</v>
      </c>
      <c r="V176" s="9">
        <v>46.13</v>
      </c>
      <c r="W176" s="8">
        <v>4600089.94</v>
      </c>
      <c r="X176" s="8">
        <v>0</v>
      </c>
      <c r="Y176" s="8">
        <v>0</v>
      </c>
      <c r="Z176" s="8">
        <v>0</v>
      </c>
      <c r="AA176" s="8">
        <v>82959.88</v>
      </c>
      <c r="AB176" s="8">
        <v>0</v>
      </c>
      <c r="AC176" s="8">
        <v>1517130.06</v>
      </c>
      <c r="AD176" s="8">
        <v>0</v>
      </c>
      <c r="AE176" s="8">
        <v>3000000</v>
      </c>
      <c r="AF176" s="9">
        <v>0</v>
      </c>
      <c r="AG176" s="9">
        <v>0</v>
      </c>
      <c r="AH176" s="9">
        <v>0</v>
      </c>
      <c r="AI176" s="9">
        <v>1.8</v>
      </c>
      <c r="AJ176" s="9">
        <v>0</v>
      </c>
      <c r="AK176" s="9">
        <v>32.98</v>
      </c>
      <c r="AL176" s="9">
        <v>0</v>
      </c>
      <c r="AM176" s="9">
        <v>65.21</v>
      </c>
    </row>
    <row r="177" spans="1:39" ht="12.75">
      <c r="A177" s="34">
        <v>6</v>
      </c>
      <c r="B177" s="34">
        <v>9</v>
      </c>
      <c r="C177" s="34">
        <v>16</v>
      </c>
      <c r="D177" s="35">
        <v>2</v>
      </c>
      <c r="E177" s="36"/>
      <c r="F177" s="7" t="s">
        <v>274</v>
      </c>
      <c r="G177" s="53" t="s">
        <v>428</v>
      </c>
      <c r="H177" s="8">
        <v>1230000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1230000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100</v>
      </c>
      <c r="W177" s="8">
        <v>0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0</v>
      </c>
      <c r="AD177" s="8">
        <v>0</v>
      </c>
      <c r="AE177" s="8">
        <v>0</v>
      </c>
      <c r="AF177" s="9"/>
      <c r="AG177" s="9"/>
      <c r="AH177" s="9"/>
      <c r="AI177" s="9"/>
      <c r="AJ177" s="9"/>
      <c r="AK177" s="9"/>
      <c r="AL177" s="9"/>
      <c r="AM177" s="9"/>
    </row>
    <row r="178" spans="1:39" ht="12.75">
      <c r="A178" s="34">
        <v>6</v>
      </c>
      <c r="B178" s="34">
        <v>7</v>
      </c>
      <c r="C178" s="34">
        <v>10</v>
      </c>
      <c r="D178" s="35">
        <v>2</v>
      </c>
      <c r="E178" s="36"/>
      <c r="F178" s="7" t="s">
        <v>274</v>
      </c>
      <c r="G178" s="53" t="s">
        <v>429</v>
      </c>
      <c r="H178" s="8">
        <v>3373121.75</v>
      </c>
      <c r="I178" s="8">
        <v>2335000</v>
      </c>
      <c r="J178" s="8">
        <v>0</v>
      </c>
      <c r="K178" s="8">
        <v>0</v>
      </c>
      <c r="L178" s="8">
        <v>0</v>
      </c>
      <c r="M178" s="8">
        <v>0</v>
      </c>
      <c r="N178" s="8">
        <v>1038121.75</v>
      </c>
      <c r="O178" s="8">
        <v>0</v>
      </c>
      <c r="P178" s="9">
        <v>69.22</v>
      </c>
      <c r="Q178" s="9">
        <v>0</v>
      </c>
      <c r="R178" s="9">
        <v>0</v>
      </c>
      <c r="S178" s="9">
        <v>0</v>
      </c>
      <c r="T178" s="9">
        <v>0</v>
      </c>
      <c r="U178" s="9">
        <v>30.77</v>
      </c>
      <c r="V178" s="9">
        <v>0</v>
      </c>
      <c r="W178" s="8">
        <v>1440274.14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  <c r="AC178" s="8">
        <v>1038121.75</v>
      </c>
      <c r="AD178" s="8">
        <v>402152.39</v>
      </c>
      <c r="AE178" s="8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72.07</v>
      </c>
      <c r="AL178" s="9">
        <v>27.92</v>
      </c>
      <c r="AM178" s="9">
        <v>0</v>
      </c>
    </row>
    <row r="179" spans="1:39" ht="12.75">
      <c r="A179" s="34">
        <v>6</v>
      </c>
      <c r="B179" s="34">
        <v>1</v>
      </c>
      <c r="C179" s="34">
        <v>19</v>
      </c>
      <c r="D179" s="35">
        <v>2</v>
      </c>
      <c r="E179" s="36"/>
      <c r="F179" s="7" t="s">
        <v>274</v>
      </c>
      <c r="G179" s="53" t="s">
        <v>430</v>
      </c>
      <c r="H179" s="8">
        <v>6888726</v>
      </c>
      <c r="I179" s="8">
        <v>3733162</v>
      </c>
      <c r="J179" s="8">
        <v>0</v>
      </c>
      <c r="K179" s="8">
        <v>2645683.69</v>
      </c>
      <c r="L179" s="8">
        <v>509880.31</v>
      </c>
      <c r="M179" s="8">
        <v>0</v>
      </c>
      <c r="N179" s="8">
        <v>0</v>
      </c>
      <c r="O179" s="8">
        <v>0</v>
      </c>
      <c r="P179" s="9">
        <v>54.19</v>
      </c>
      <c r="Q179" s="9">
        <v>0</v>
      </c>
      <c r="R179" s="9">
        <v>38.4</v>
      </c>
      <c r="S179" s="9">
        <v>7.4</v>
      </c>
      <c r="T179" s="9">
        <v>0</v>
      </c>
      <c r="U179" s="9">
        <v>0</v>
      </c>
      <c r="V179" s="9">
        <v>0</v>
      </c>
      <c r="W179" s="8">
        <v>4841057.2</v>
      </c>
      <c r="X179" s="8">
        <v>0</v>
      </c>
      <c r="Y179" s="8">
        <v>0</v>
      </c>
      <c r="Z179" s="8">
        <v>2787780.33</v>
      </c>
      <c r="AA179" s="8">
        <v>586601.87</v>
      </c>
      <c r="AB179" s="8">
        <v>0</v>
      </c>
      <c r="AC179" s="8">
        <v>388000</v>
      </c>
      <c r="AD179" s="8">
        <v>0</v>
      </c>
      <c r="AE179" s="8">
        <v>1078675</v>
      </c>
      <c r="AF179" s="9">
        <v>0</v>
      </c>
      <c r="AG179" s="9">
        <v>0</v>
      </c>
      <c r="AH179" s="9">
        <v>57.58</v>
      </c>
      <c r="AI179" s="9">
        <v>12.11</v>
      </c>
      <c r="AJ179" s="9">
        <v>0</v>
      </c>
      <c r="AK179" s="9">
        <v>8.01</v>
      </c>
      <c r="AL179" s="9">
        <v>0</v>
      </c>
      <c r="AM179" s="9">
        <v>22.28</v>
      </c>
    </row>
    <row r="180" spans="1:39" ht="12.75">
      <c r="A180" s="34">
        <v>6</v>
      </c>
      <c r="B180" s="34">
        <v>20</v>
      </c>
      <c r="C180" s="34">
        <v>14</v>
      </c>
      <c r="D180" s="35">
        <v>2</v>
      </c>
      <c r="E180" s="36"/>
      <c r="F180" s="7" t="s">
        <v>274</v>
      </c>
      <c r="G180" s="53" t="s">
        <v>431</v>
      </c>
      <c r="H180" s="8">
        <v>17641996.54</v>
      </c>
      <c r="I180" s="8">
        <v>8000000</v>
      </c>
      <c r="J180" s="8">
        <v>0</v>
      </c>
      <c r="K180" s="8">
        <v>0</v>
      </c>
      <c r="L180" s="8">
        <v>2757114.15</v>
      </c>
      <c r="M180" s="8">
        <v>0</v>
      </c>
      <c r="N180" s="8">
        <v>6884882.39</v>
      </c>
      <c r="O180" s="8">
        <v>0</v>
      </c>
      <c r="P180" s="9">
        <v>45.34</v>
      </c>
      <c r="Q180" s="9">
        <v>0</v>
      </c>
      <c r="R180" s="9">
        <v>0</v>
      </c>
      <c r="S180" s="9">
        <v>15.62</v>
      </c>
      <c r="T180" s="9">
        <v>0</v>
      </c>
      <c r="U180" s="9">
        <v>39.02</v>
      </c>
      <c r="V180" s="9">
        <v>0</v>
      </c>
      <c r="W180" s="8">
        <v>10658483.3</v>
      </c>
      <c r="X180" s="8">
        <v>0</v>
      </c>
      <c r="Y180" s="8">
        <v>0</v>
      </c>
      <c r="Z180" s="8">
        <v>0</v>
      </c>
      <c r="AA180" s="8">
        <v>2757114.15</v>
      </c>
      <c r="AB180" s="8">
        <v>0</v>
      </c>
      <c r="AC180" s="8">
        <v>7901369.15</v>
      </c>
      <c r="AD180" s="8">
        <v>0</v>
      </c>
      <c r="AE180" s="8">
        <v>0</v>
      </c>
      <c r="AF180" s="9">
        <v>0</v>
      </c>
      <c r="AG180" s="9">
        <v>0</v>
      </c>
      <c r="AH180" s="9">
        <v>0</v>
      </c>
      <c r="AI180" s="9">
        <v>25.86</v>
      </c>
      <c r="AJ180" s="9">
        <v>0</v>
      </c>
      <c r="AK180" s="9">
        <v>74.13</v>
      </c>
      <c r="AL180" s="9">
        <v>0</v>
      </c>
      <c r="AM180" s="9">
        <v>0</v>
      </c>
    </row>
    <row r="181" spans="1:39" ht="12.75">
      <c r="A181" s="34">
        <v>6</v>
      </c>
      <c r="B181" s="34">
        <v>3</v>
      </c>
      <c r="C181" s="34">
        <v>14</v>
      </c>
      <c r="D181" s="35">
        <v>2</v>
      </c>
      <c r="E181" s="36"/>
      <c r="F181" s="7" t="s">
        <v>274</v>
      </c>
      <c r="G181" s="53" t="s">
        <v>432</v>
      </c>
      <c r="H181" s="8">
        <v>4102413.78</v>
      </c>
      <c r="I181" s="8">
        <v>2269628.57</v>
      </c>
      <c r="J181" s="8">
        <v>0</v>
      </c>
      <c r="K181" s="8">
        <v>0</v>
      </c>
      <c r="L181" s="8">
        <v>0</v>
      </c>
      <c r="M181" s="8">
        <v>0</v>
      </c>
      <c r="N181" s="8">
        <v>1832785.21</v>
      </c>
      <c r="O181" s="8">
        <v>0</v>
      </c>
      <c r="P181" s="9">
        <v>55.32</v>
      </c>
      <c r="Q181" s="9">
        <v>0</v>
      </c>
      <c r="R181" s="9">
        <v>0</v>
      </c>
      <c r="S181" s="9">
        <v>0</v>
      </c>
      <c r="T181" s="9">
        <v>0</v>
      </c>
      <c r="U181" s="9">
        <v>44.67</v>
      </c>
      <c r="V181" s="9">
        <v>0</v>
      </c>
      <c r="W181" s="8">
        <v>2054881.31</v>
      </c>
      <c r="X181" s="8">
        <v>0</v>
      </c>
      <c r="Y181" s="8">
        <v>0</v>
      </c>
      <c r="Z181" s="8">
        <v>0</v>
      </c>
      <c r="AA181" s="8">
        <v>1238119.18</v>
      </c>
      <c r="AB181" s="8">
        <v>0</v>
      </c>
      <c r="AC181" s="8">
        <v>816762.13</v>
      </c>
      <c r="AD181" s="8">
        <v>0</v>
      </c>
      <c r="AE181" s="8">
        <v>0</v>
      </c>
      <c r="AF181" s="9">
        <v>0</v>
      </c>
      <c r="AG181" s="9">
        <v>0</v>
      </c>
      <c r="AH181" s="9">
        <v>0</v>
      </c>
      <c r="AI181" s="9">
        <v>60.25</v>
      </c>
      <c r="AJ181" s="9">
        <v>0</v>
      </c>
      <c r="AK181" s="9">
        <v>39.74</v>
      </c>
      <c r="AL181" s="9">
        <v>0</v>
      </c>
      <c r="AM181" s="9">
        <v>0</v>
      </c>
    </row>
    <row r="182" spans="1:39" ht="12.75">
      <c r="A182" s="34">
        <v>6</v>
      </c>
      <c r="B182" s="34">
        <v>6</v>
      </c>
      <c r="C182" s="34">
        <v>11</v>
      </c>
      <c r="D182" s="35">
        <v>2</v>
      </c>
      <c r="E182" s="36"/>
      <c r="F182" s="7" t="s">
        <v>274</v>
      </c>
      <c r="G182" s="53" t="s">
        <v>433</v>
      </c>
      <c r="H182" s="8">
        <v>6499794.23</v>
      </c>
      <c r="I182" s="8">
        <v>1000000</v>
      </c>
      <c r="J182" s="8">
        <v>0</v>
      </c>
      <c r="K182" s="8">
        <v>0</v>
      </c>
      <c r="L182" s="8">
        <v>0</v>
      </c>
      <c r="M182" s="8">
        <v>0</v>
      </c>
      <c r="N182" s="8">
        <v>5499794.23</v>
      </c>
      <c r="O182" s="8">
        <v>0</v>
      </c>
      <c r="P182" s="9">
        <v>15.38</v>
      </c>
      <c r="Q182" s="9">
        <v>0</v>
      </c>
      <c r="R182" s="9">
        <v>0</v>
      </c>
      <c r="S182" s="9">
        <v>0</v>
      </c>
      <c r="T182" s="9">
        <v>0</v>
      </c>
      <c r="U182" s="9">
        <v>84.61</v>
      </c>
      <c r="V182" s="9">
        <v>0</v>
      </c>
      <c r="W182" s="8">
        <v>6303187.45</v>
      </c>
      <c r="X182" s="8">
        <v>0</v>
      </c>
      <c r="Y182" s="8">
        <v>0</v>
      </c>
      <c r="Z182" s="8">
        <v>0</v>
      </c>
      <c r="AA182" s="8">
        <v>0</v>
      </c>
      <c r="AB182" s="8">
        <v>0</v>
      </c>
      <c r="AC182" s="8">
        <v>6303187.45</v>
      </c>
      <c r="AD182" s="8">
        <v>0</v>
      </c>
      <c r="AE182" s="8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100</v>
      </c>
      <c r="AL182" s="9">
        <v>0</v>
      </c>
      <c r="AM182" s="9">
        <v>0</v>
      </c>
    </row>
    <row r="183" spans="1:39" ht="12.75">
      <c r="A183" s="34">
        <v>6</v>
      </c>
      <c r="B183" s="34">
        <v>14</v>
      </c>
      <c r="C183" s="34">
        <v>11</v>
      </c>
      <c r="D183" s="35">
        <v>2</v>
      </c>
      <c r="E183" s="36"/>
      <c r="F183" s="7" t="s">
        <v>274</v>
      </c>
      <c r="G183" s="53" t="s">
        <v>434</v>
      </c>
      <c r="H183" s="8">
        <v>9424179.67</v>
      </c>
      <c r="I183" s="8">
        <v>7500000</v>
      </c>
      <c r="J183" s="8">
        <v>0</v>
      </c>
      <c r="K183" s="8">
        <v>0</v>
      </c>
      <c r="L183" s="8">
        <v>1336136.67</v>
      </c>
      <c r="M183" s="8">
        <v>0</v>
      </c>
      <c r="N183" s="8">
        <v>588043</v>
      </c>
      <c r="O183" s="8">
        <v>0</v>
      </c>
      <c r="P183" s="9">
        <v>79.58</v>
      </c>
      <c r="Q183" s="9">
        <v>0</v>
      </c>
      <c r="R183" s="9">
        <v>0</v>
      </c>
      <c r="S183" s="9">
        <v>14.17</v>
      </c>
      <c r="T183" s="9">
        <v>0</v>
      </c>
      <c r="U183" s="9">
        <v>6.23</v>
      </c>
      <c r="V183" s="9">
        <v>0</v>
      </c>
      <c r="W183" s="8">
        <v>1924179.67</v>
      </c>
      <c r="X183" s="8">
        <v>0</v>
      </c>
      <c r="Y183" s="8">
        <v>0</v>
      </c>
      <c r="Z183" s="8">
        <v>0</v>
      </c>
      <c r="AA183" s="8">
        <v>1336136.67</v>
      </c>
      <c r="AB183" s="8">
        <v>0</v>
      </c>
      <c r="AC183" s="8">
        <v>588043</v>
      </c>
      <c r="AD183" s="8">
        <v>0</v>
      </c>
      <c r="AE183" s="8">
        <v>0</v>
      </c>
      <c r="AF183" s="9">
        <v>0</v>
      </c>
      <c r="AG183" s="9">
        <v>0</v>
      </c>
      <c r="AH183" s="9">
        <v>0</v>
      </c>
      <c r="AI183" s="9">
        <v>69.43</v>
      </c>
      <c r="AJ183" s="9">
        <v>0</v>
      </c>
      <c r="AK183" s="9">
        <v>30.56</v>
      </c>
      <c r="AL183" s="9">
        <v>0</v>
      </c>
      <c r="AM183" s="9">
        <v>0</v>
      </c>
    </row>
    <row r="184" spans="1:39" ht="12.75">
      <c r="A184" s="34">
        <v>6</v>
      </c>
      <c r="B184" s="34">
        <v>7</v>
      </c>
      <c r="C184" s="34">
        <v>2</v>
      </c>
      <c r="D184" s="35">
        <v>3</v>
      </c>
      <c r="E184" s="36"/>
      <c r="F184" s="7" t="s">
        <v>274</v>
      </c>
      <c r="G184" s="53" t="s">
        <v>435</v>
      </c>
      <c r="H184" s="8">
        <v>1254639.09</v>
      </c>
      <c r="I184" s="8">
        <v>0</v>
      </c>
      <c r="J184" s="8">
        <v>150000</v>
      </c>
      <c r="K184" s="8">
        <v>0</v>
      </c>
      <c r="L184" s="8">
        <v>0</v>
      </c>
      <c r="M184" s="8">
        <v>0</v>
      </c>
      <c r="N184" s="8">
        <v>1104639.09</v>
      </c>
      <c r="O184" s="8">
        <v>0</v>
      </c>
      <c r="P184" s="9">
        <v>0</v>
      </c>
      <c r="Q184" s="9">
        <v>11.95</v>
      </c>
      <c r="R184" s="9">
        <v>0</v>
      </c>
      <c r="S184" s="9">
        <v>0</v>
      </c>
      <c r="T184" s="9">
        <v>0</v>
      </c>
      <c r="U184" s="9">
        <v>88.04</v>
      </c>
      <c r="V184" s="9">
        <v>0</v>
      </c>
      <c r="W184" s="8">
        <v>1107695.11</v>
      </c>
      <c r="X184" s="8">
        <v>0</v>
      </c>
      <c r="Y184" s="8">
        <v>3056.02</v>
      </c>
      <c r="Z184" s="8">
        <v>0</v>
      </c>
      <c r="AA184" s="8">
        <v>0</v>
      </c>
      <c r="AB184" s="8">
        <v>0</v>
      </c>
      <c r="AC184" s="8">
        <v>1104639.09</v>
      </c>
      <c r="AD184" s="8">
        <v>0</v>
      </c>
      <c r="AE184" s="8">
        <v>0</v>
      </c>
      <c r="AF184" s="9">
        <v>0</v>
      </c>
      <c r="AG184" s="9">
        <v>0.27</v>
      </c>
      <c r="AH184" s="9">
        <v>0</v>
      </c>
      <c r="AI184" s="9">
        <v>0</v>
      </c>
      <c r="AJ184" s="9">
        <v>0</v>
      </c>
      <c r="AK184" s="9">
        <v>99.72</v>
      </c>
      <c r="AL184" s="9">
        <v>0</v>
      </c>
      <c r="AM184" s="9">
        <v>0</v>
      </c>
    </row>
    <row r="185" spans="1:39" ht="12.75">
      <c r="A185" s="34">
        <v>6</v>
      </c>
      <c r="B185" s="34">
        <v>9</v>
      </c>
      <c r="C185" s="34">
        <v>1</v>
      </c>
      <c r="D185" s="35">
        <v>3</v>
      </c>
      <c r="E185" s="36"/>
      <c r="F185" s="7" t="s">
        <v>274</v>
      </c>
      <c r="G185" s="53" t="s">
        <v>436</v>
      </c>
      <c r="H185" s="8">
        <v>6942720.42</v>
      </c>
      <c r="I185" s="8">
        <v>0</v>
      </c>
      <c r="J185" s="8">
        <v>73390.42</v>
      </c>
      <c r="K185" s="8">
        <v>0</v>
      </c>
      <c r="L185" s="8">
        <v>2869330</v>
      </c>
      <c r="M185" s="8">
        <v>0</v>
      </c>
      <c r="N185" s="8">
        <v>4000000</v>
      </c>
      <c r="O185" s="8">
        <v>0</v>
      </c>
      <c r="P185" s="9">
        <v>0</v>
      </c>
      <c r="Q185" s="9">
        <v>1.05</v>
      </c>
      <c r="R185" s="9">
        <v>0</v>
      </c>
      <c r="S185" s="9">
        <v>41.32</v>
      </c>
      <c r="T185" s="9">
        <v>0</v>
      </c>
      <c r="U185" s="9">
        <v>57.61</v>
      </c>
      <c r="V185" s="9">
        <v>0</v>
      </c>
      <c r="W185" s="8">
        <v>6869330</v>
      </c>
      <c r="X185" s="8">
        <v>0</v>
      </c>
      <c r="Y185" s="8">
        <v>0</v>
      </c>
      <c r="Z185" s="8">
        <v>0</v>
      </c>
      <c r="AA185" s="8">
        <v>2869330</v>
      </c>
      <c r="AB185" s="8">
        <v>0</v>
      </c>
      <c r="AC185" s="8">
        <v>4000000</v>
      </c>
      <c r="AD185" s="8">
        <v>0</v>
      </c>
      <c r="AE185" s="8">
        <v>0</v>
      </c>
      <c r="AF185" s="9">
        <v>0</v>
      </c>
      <c r="AG185" s="9">
        <v>0</v>
      </c>
      <c r="AH185" s="9">
        <v>0</v>
      </c>
      <c r="AI185" s="9">
        <v>41.77</v>
      </c>
      <c r="AJ185" s="9">
        <v>0</v>
      </c>
      <c r="AK185" s="9">
        <v>58.22</v>
      </c>
      <c r="AL185" s="9">
        <v>0</v>
      </c>
      <c r="AM185" s="9">
        <v>0</v>
      </c>
    </row>
    <row r="186" spans="1:39" ht="12.75">
      <c r="A186" s="34">
        <v>6</v>
      </c>
      <c r="B186" s="34">
        <v>9</v>
      </c>
      <c r="C186" s="34">
        <v>3</v>
      </c>
      <c r="D186" s="35">
        <v>3</v>
      </c>
      <c r="E186" s="36"/>
      <c r="F186" s="7" t="s">
        <v>274</v>
      </c>
      <c r="G186" s="53" t="s">
        <v>437</v>
      </c>
      <c r="H186" s="8">
        <v>8914693.44</v>
      </c>
      <c r="I186" s="8">
        <v>5800000</v>
      </c>
      <c r="J186" s="8">
        <v>166675.63</v>
      </c>
      <c r="K186" s="8">
        <v>0</v>
      </c>
      <c r="L186" s="8">
        <v>299313.16</v>
      </c>
      <c r="M186" s="8">
        <v>0</v>
      </c>
      <c r="N186" s="8">
        <v>2648704.65</v>
      </c>
      <c r="O186" s="8">
        <v>0</v>
      </c>
      <c r="P186" s="9">
        <v>65.06</v>
      </c>
      <c r="Q186" s="9">
        <v>1.86</v>
      </c>
      <c r="R186" s="9">
        <v>0</v>
      </c>
      <c r="S186" s="9">
        <v>3.35</v>
      </c>
      <c r="T186" s="9">
        <v>0</v>
      </c>
      <c r="U186" s="9">
        <v>29.71</v>
      </c>
      <c r="V186" s="9">
        <v>0</v>
      </c>
      <c r="W186" s="8">
        <v>3362026.7</v>
      </c>
      <c r="X186" s="8">
        <v>0</v>
      </c>
      <c r="Y186" s="8">
        <v>0</v>
      </c>
      <c r="Z186" s="8">
        <v>0</v>
      </c>
      <c r="AA186" s="8">
        <v>299313.16</v>
      </c>
      <c r="AB186" s="8">
        <v>0</v>
      </c>
      <c r="AC186" s="8">
        <v>3062713.54</v>
      </c>
      <c r="AD186" s="8">
        <v>0</v>
      </c>
      <c r="AE186" s="8">
        <v>0</v>
      </c>
      <c r="AF186" s="9">
        <v>0</v>
      </c>
      <c r="AG186" s="9">
        <v>0</v>
      </c>
      <c r="AH186" s="9">
        <v>0</v>
      </c>
      <c r="AI186" s="9">
        <v>8.9</v>
      </c>
      <c r="AJ186" s="9">
        <v>0</v>
      </c>
      <c r="AK186" s="9">
        <v>91.09</v>
      </c>
      <c r="AL186" s="9">
        <v>0</v>
      </c>
      <c r="AM186" s="9">
        <v>0</v>
      </c>
    </row>
    <row r="187" spans="1:39" ht="12.75">
      <c r="A187" s="34">
        <v>6</v>
      </c>
      <c r="B187" s="34">
        <v>15</v>
      </c>
      <c r="C187" s="34">
        <v>3</v>
      </c>
      <c r="D187" s="35">
        <v>3</v>
      </c>
      <c r="E187" s="36"/>
      <c r="F187" s="7" t="s">
        <v>274</v>
      </c>
      <c r="G187" s="53" t="s">
        <v>438</v>
      </c>
      <c r="H187" s="8">
        <v>2761622</v>
      </c>
      <c r="I187" s="8">
        <v>2211622</v>
      </c>
      <c r="J187" s="8">
        <v>0</v>
      </c>
      <c r="K187" s="8">
        <v>0</v>
      </c>
      <c r="L187" s="8">
        <v>0</v>
      </c>
      <c r="M187" s="8">
        <v>0</v>
      </c>
      <c r="N187" s="8">
        <v>550000</v>
      </c>
      <c r="O187" s="8">
        <v>0</v>
      </c>
      <c r="P187" s="9">
        <v>80.08</v>
      </c>
      <c r="Q187" s="9">
        <v>0</v>
      </c>
      <c r="R187" s="9">
        <v>0</v>
      </c>
      <c r="S187" s="9">
        <v>0</v>
      </c>
      <c r="T187" s="9">
        <v>0</v>
      </c>
      <c r="U187" s="9">
        <v>19.91</v>
      </c>
      <c r="V187" s="9">
        <v>0</v>
      </c>
      <c r="W187" s="8">
        <v>1281669.41</v>
      </c>
      <c r="X187" s="8">
        <v>0</v>
      </c>
      <c r="Y187" s="8">
        <v>0</v>
      </c>
      <c r="Z187" s="8">
        <v>0</v>
      </c>
      <c r="AA187" s="8">
        <v>31669.41</v>
      </c>
      <c r="AB187" s="8">
        <v>0</v>
      </c>
      <c r="AC187" s="8">
        <v>1250000</v>
      </c>
      <c r="AD187" s="8">
        <v>0</v>
      </c>
      <c r="AE187" s="8">
        <v>0</v>
      </c>
      <c r="AF187" s="9">
        <v>0</v>
      </c>
      <c r="AG187" s="9">
        <v>0</v>
      </c>
      <c r="AH187" s="9">
        <v>0</v>
      </c>
      <c r="AI187" s="9">
        <v>2.47</v>
      </c>
      <c r="AJ187" s="9">
        <v>0</v>
      </c>
      <c r="AK187" s="9">
        <v>97.52</v>
      </c>
      <c r="AL187" s="9">
        <v>0</v>
      </c>
      <c r="AM187" s="9">
        <v>0</v>
      </c>
    </row>
    <row r="188" spans="1:39" ht="12.75">
      <c r="A188" s="34">
        <v>6</v>
      </c>
      <c r="B188" s="34">
        <v>2</v>
      </c>
      <c r="C188" s="34">
        <v>5</v>
      </c>
      <c r="D188" s="35">
        <v>3</v>
      </c>
      <c r="E188" s="36"/>
      <c r="F188" s="7" t="s">
        <v>274</v>
      </c>
      <c r="G188" s="53" t="s">
        <v>439</v>
      </c>
      <c r="H188" s="8">
        <v>2356229.71</v>
      </c>
      <c r="I188" s="8">
        <v>2356229.71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9">
        <v>100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8">
        <v>0</v>
      </c>
      <c r="X188" s="8">
        <v>0</v>
      </c>
      <c r="Y188" s="8">
        <v>0</v>
      </c>
      <c r="Z188" s="8">
        <v>0</v>
      </c>
      <c r="AA188" s="8">
        <v>0</v>
      </c>
      <c r="AB188" s="8">
        <v>0</v>
      </c>
      <c r="AC188" s="8">
        <v>0</v>
      </c>
      <c r="AD188" s="8">
        <v>0</v>
      </c>
      <c r="AE188" s="8">
        <v>0</v>
      </c>
      <c r="AF188" s="9"/>
      <c r="AG188" s="9"/>
      <c r="AH188" s="9"/>
      <c r="AI188" s="9"/>
      <c r="AJ188" s="9"/>
      <c r="AK188" s="9"/>
      <c r="AL188" s="9"/>
      <c r="AM188" s="9"/>
    </row>
    <row r="189" spans="1:39" ht="12.75">
      <c r="A189" s="34">
        <v>6</v>
      </c>
      <c r="B189" s="34">
        <v>2</v>
      </c>
      <c r="C189" s="34">
        <v>6</v>
      </c>
      <c r="D189" s="35">
        <v>3</v>
      </c>
      <c r="E189" s="36"/>
      <c r="F189" s="7" t="s">
        <v>274</v>
      </c>
      <c r="G189" s="53" t="s">
        <v>440</v>
      </c>
      <c r="H189" s="8">
        <v>4973667</v>
      </c>
      <c r="I189" s="8">
        <v>3209000</v>
      </c>
      <c r="J189" s="8">
        <v>0</v>
      </c>
      <c r="K189" s="8">
        <v>0</v>
      </c>
      <c r="L189" s="8">
        <v>265783</v>
      </c>
      <c r="M189" s="8">
        <v>0</v>
      </c>
      <c r="N189" s="8">
        <v>1498884</v>
      </c>
      <c r="O189" s="8">
        <v>0</v>
      </c>
      <c r="P189" s="9">
        <v>64.51</v>
      </c>
      <c r="Q189" s="9">
        <v>0</v>
      </c>
      <c r="R189" s="9">
        <v>0</v>
      </c>
      <c r="S189" s="9">
        <v>5.34</v>
      </c>
      <c r="T189" s="9">
        <v>0</v>
      </c>
      <c r="U189" s="9">
        <v>30.13</v>
      </c>
      <c r="V189" s="9">
        <v>0</v>
      </c>
      <c r="W189" s="8">
        <v>2715288.2</v>
      </c>
      <c r="X189" s="8">
        <v>0</v>
      </c>
      <c r="Y189" s="8">
        <v>0</v>
      </c>
      <c r="Z189" s="8">
        <v>0</v>
      </c>
      <c r="AA189" s="8">
        <v>265800.68</v>
      </c>
      <c r="AB189" s="8">
        <v>0</v>
      </c>
      <c r="AC189" s="8">
        <v>2449487.52</v>
      </c>
      <c r="AD189" s="8">
        <v>0</v>
      </c>
      <c r="AE189" s="8">
        <v>0</v>
      </c>
      <c r="AF189" s="9">
        <v>0</v>
      </c>
      <c r="AG189" s="9">
        <v>0</v>
      </c>
      <c r="AH189" s="9">
        <v>0</v>
      </c>
      <c r="AI189" s="9">
        <v>9.78</v>
      </c>
      <c r="AJ189" s="9">
        <v>0</v>
      </c>
      <c r="AK189" s="9">
        <v>90.21</v>
      </c>
      <c r="AL189" s="9">
        <v>0</v>
      </c>
      <c r="AM189" s="9">
        <v>0</v>
      </c>
    </row>
    <row r="190" spans="1:39" ht="12.75">
      <c r="A190" s="34">
        <v>6</v>
      </c>
      <c r="B190" s="34">
        <v>6</v>
      </c>
      <c r="C190" s="34">
        <v>4</v>
      </c>
      <c r="D190" s="35">
        <v>3</v>
      </c>
      <c r="E190" s="36"/>
      <c r="F190" s="7" t="s">
        <v>274</v>
      </c>
      <c r="G190" s="53" t="s">
        <v>441</v>
      </c>
      <c r="H190" s="8">
        <v>2958281.85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2958281.85</v>
      </c>
      <c r="O190" s="8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100</v>
      </c>
      <c r="V190" s="9">
        <v>0</v>
      </c>
      <c r="W190" s="8">
        <v>4359839.44</v>
      </c>
      <c r="X190" s="8">
        <v>0</v>
      </c>
      <c r="Y190" s="8">
        <v>0</v>
      </c>
      <c r="Z190" s="8">
        <v>0</v>
      </c>
      <c r="AA190" s="8">
        <v>0</v>
      </c>
      <c r="AB190" s="8">
        <v>0</v>
      </c>
      <c r="AC190" s="8">
        <v>4359839.44</v>
      </c>
      <c r="AD190" s="8">
        <v>0</v>
      </c>
      <c r="AE190" s="8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100</v>
      </c>
      <c r="AL190" s="9">
        <v>0</v>
      </c>
      <c r="AM190" s="9">
        <v>0</v>
      </c>
    </row>
    <row r="191" spans="1:39" ht="12.75">
      <c r="A191" s="34">
        <v>6</v>
      </c>
      <c r="B191" s="34">
        <v>5</v>
      </c>
      <c r="C191" s="34">
        <v>5</v>
      </c>
      <c r="D191" s="35">
        <v>3</v>
      </c>
      <c r="E191" s="36"/>
      <c r="F191" s="7" t="s">
        <v>274</v>
      </c>
      <c r="G191" s="53" t="s">
        <v>442</v>
      </c>
      <c r="H191" s="8">
        <v>12790000</v>
      </c>
      <c r="I191" s="8">
        <v>6300000</v>
      </c>
      <c r="J191" s="8">
        <v>1300000</v>
      </c>
      <c r="K191" s="8">
        <v>0</v>
      </c>
      <c r="L191" s="8">
        <v>830304.47</v>
      </c>
      <c r="M191" s="8">
        <v>0</v>
      </c>
      <c r="N191" s="8">
        <v>4359695.53</v>
      </c>
      <c r="O191" s="8">
        <v>0</v>
      </c>
      <c r="P191" s="9">
        <v>49.25</v>
      </c>
      <c r="Q191" s="9">
        <v>10.16</v>
      </c>
      <c r="R191" s="9">
        <v>0</v>
      </c>
      <c r="S191" s="9">
        <v>6.49</v>
      </c>
      <c r="T191" s="9">
        <v>0</v>
      </c>
      <c r="U191" s="9">
        <v>34.08</v>
      </c>
      <c r="V191" s="9">
        <v>0</v>
      </c>
      <c r="W191" s="8">
        <v>6605753.61</v>
      </c>
      <c r="X191" s="8">
        <v>0</v>
      </c>
      <c r="Y191" s="8">
        <v>0</v>
      </c>
      <c r="Z191" s="8">
        <v>0</v>
      </c>
      <c r="AA191" s="8">
        <v>830304.47</v>
      </c>
      <c r="AB191" s="8">
        <v>0</v>
      </c>
      <c r="AC191" s="8">
        <v>5775449.14</v>
      </c>
      <c r="AD191" s="8">
        <v>0</v>
      </c>
      <c r="AE191" s="8">
        <v>0</v>
      </c>
      <c r="AF191" s="9">
        <v>0</v>
      </c>
      <c r="AG191" s="9">
        <v>0</v>
      </c>
      <c r="AH191" s="9">
        <v>0</v>
      </c>
      <c r="AI191" s="9">
        <v>12.56</v>
      </c>
      <c r="AJ191" s="9">
        <v>0</v>
      </c>
      <c r="AK191" s="9">
        <v>87.43</v>
      </c>
      <c r="AL191" s="9">
        <v>0</v>
      </c>
      <c r="AM191" s="9">
        <v>0</v>
      </c>
    </row>
    <row r="192" spans="1:39" ht="12.75">
      <c r="A192" s="34">
        <v>6</v>
      </c>
      <c r="B192" s="34">
        <v>2</v>
      </c>
      <c r="C192" s="34">
        <v>7</v>
      </c>
      <c r="D192" s="35">
        <v>3</v>
      </c>
      <c r="E192" s="36"/>
      <c r="F192" s="7" t="s">
        <v>274</v>
      </c>
      <c r="G192" s="53" t="s">
        <v>443</v>
      </c>
      <c r="H192" s="8">
        <v>1800000</v>
      </c>
      <c r="I192" s="8">
        <v>1800000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9">
        <v>100</v>
      </c>
      <c r="Q192" s="9">
        <v>0</v>
      </c>
      <c r="R192" s="9">
        <v>0</v>
      </c>
      <c r="S192" s="9">
        <v>0</v>
      </c>
      <c r="T192" s="9">
        <v>0</v>
      </c>
      <c r="U192" s="9">
        <v>0</v>
      </c>
      <c r="V192" s="9">
        <v>0</v>
      </c>
      <c r="W192" s="8">
        <v>3707610.84</v>
      </c>
      <c r="X192" s="8">
        <v>0</v>
      </c>
      <c r="Y192" s="8">
        <v>0</v>
      </c>
      <c r="Z192" s="8">
        <v>0</v>
      </c>
      <c r="AA192" s="8">
        <v>0</v>
      </c>
      <c r="AB192" s="8">
        <v>0</v>
      </c>
      <c r="AC192" s="8">
        <v>3707610.84</v>
      </c>
      <c r="AD192" s="8">
        <v>0</v>
      </c>
      <c r="AE192" s="8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0</v>
      </c>
      <c r="AK192" s="9">
        <v>100</v>
      </c>
      <c r="AL192" s="9">
        <v>0</v>
      </c>
      <c r="AM192" s="9">
        <v>0</v>
      </c>
    </row>
    <row r="193" spans="1:39" ht="12.75">
      <c r="A193" s="34">
        <v>6</v>
      </c>
      <c r="B193" s="34">
        <v>12</v>
      </c>
      <c r="C193" s="34">
        <v>2</v>
      </c>
      <c r="D193" s="35">
        <v>3</v>
      </c>
      <c r="E193" s="36"/>
      <c r="F193" s="7" t="s">
        <v>274</v>
      </c>
      <c r="G193" s="53" t="s">
        <v>444</v>
      </c>
      <c r="H193" s="8">
        <v>6927450.54</v>
      </c>
      <c r="I193" s="8">
        <v>0</v>
      </c>
      <c r="J193" s="8">
        <v>0</v>
      </c>
      <c r="K193" s="8">
        <v>3400000</v>
      </c>
      <c r="L193" s="8">
        <v>3527450.54</v>
      </c>
      <c r="M193" s="8">
        <v>0</v>
      </c>
      <c r="N193" s="8">
        <v>0</v>
      </c>
      <c r="O193" s="8">
        <v>0</v>
      </c>
      <c r="P193" s="9">
        <v>0</v>
      </c>
      <c r="Q193" s="9">
        <v>0</v>
      </c>
      <c r="R193" s="9">
        <v>49.08</v>
      </c>
      <c r="S193" s="9">
        <v>50.91</v>
      </c>
      <c r="T193" s="9">
        <v>0</v>
      </c>
      <c r="U193" s="9">
        <v>0</v>
      </c>
      <c r="V193" s="9">
        <v>0</v>
      </c>
      <c r="W193" s="8">
        <v>10833560.55</v>
      </c>
      <c r="X193" s="8">
        <v>0</v>
      </c>
      <c r="Y193" s="8">
        <v>0</v>
      </c>
      <c r="Z193" s="8">
        <v>7306110.01</v>
      </c>
      <c r="AA193" s="8">
        <v>3527450.54</v>
      </c>
      <c r="AB193" s="8">
        <v>0</v>
      </c>
      <c r="AC193" s="8">
        <v>0</v>
      </c>
      <c r="AD193" s="8">
        <v>0</v>
      </c>
      <c r="AE193" s="8">
        <v>0</v>
      </c>
      <c r="AF193" s="9">
        <v>0</v>
      </c>
      <c r="AG193" s="9">
        <v>0</v>
      </c>
      <c r="AH193" s="9">
        <v>67.43</v>
      </c>
      <c r="AI193" s="9">
        <v>32.56</v>
      </c>
      <c r="AJ193" s="9">
        <v>0</v>
      </c>
      <c r="AK193" s="9">
        <v>0</v>
      </c>
      <c r="AL193" s="9">
        <v>0</v>
      </c>
      <c r="AM193" s="9">
        <v>0</v>
      </c>
    </row>
    <row r="194" spans="1:39" ht="12.75">
      <c r="A194" s="34">
        <v>6</v>
      </c>
      <c r="B194" s="34">
        <v>8</v>
      </c>
      <c r="C194" s="34">
        <v>5</v>
      </c>
      <c r="D194" s="35">
        <v>3</v>
      </c>
      <c r="E194" s="36"/>
      <c r="F194" s="7" t="s">
        <v>274</v>
      </c>
      <c r="G194" s="53" t="s">
        <v>445</v>
      </c>
      <c r="H194" s="8">
        <v>16396928.69</v>
      </c>
      <c r="I194" s="8">
        <v>7500000</v>
      </c>
      <c r="J194" s="8">
        <v>398862</v>
      </c>
      <c r="K194" s="8">
        <v>0</v>
      </c>
      <c r="L194" s="8">
        <v>2374632.33</v>
      </c>
      <c r="M194" s="8">
        <v>0</v>
      </c>
      <c r="N194" s="8">
        <v>6123434.36</v>
      </c>
      <c r="O194" s="8">
        <v>0</v>
      </c>
      <c r="P194" s="9">
        <v>45.74</v>
      </c>
      <c r="Q194" s="9">
        <v>2.43</v>
      </c>
      <c r="R194" s="9">
        <v>0</v>
      </c>
      <c r="S194" s="9">
        <v>14.48</v>
      </c>
      <c r="T194" s="9">
        <v>0</v>
      </c>
      <c r="U194" s="9">
        <v>37.34</v>
      </c>
      <c r="V194" s="9">
        <v>0</v>
      </c>
      <c r="W194" s="8">
        <v>7520837.9</v>
      </c>
      <c r="X194" s="8">
        <v>0</v>
      </c>
      <c r="Y194" s="8">
        <v>0</v>
      </c>
      <c r="Z194" s="8">
        <v>0</v>
      </c>
      <c r="AA194" s="8">
        <v>2374632.33</v>
      </c>
      <c r="AB194" s="8">
        <v>0</v>
      </c>
      <c r="AC194" s="8">
        <v>5146205.57</v>
      </c>
      <c r="AD194" s="8">
        <v>0</v>
      </c>
      <c r="AE194" s="8">
        <v>0</v>
      </c>
      <c r="AF194" s="9">
        <v>0</v>
      </c>
      <c r="AG194" s="9">
        <v>0</v>
      </c>
      <c r="AH194" s="9">
        <v>0</v>
      </c>
      <c r="AI194" s="9">
        <v>31.57</v>
      </c>
      <c r="AJ194" s="9">
        <v>0</v>
      </c>
      <c r="AK194" s="9">
        <v>68.42</v>
      </c>
      <c r="AL194" s="9">
        <v>0</v>
      </c>
      <c r="AM194" s="9">
        <v>0</v>
      </c>
    </row>
    <row r="195" spans="1:39" ht="12.75">
      <c r="A195" s="34">
        <v>6</v>
      </c>
      <c r="B195" s="34">
        <v>14</v>
      </c>
      <c r="C195" s="34">
        <v>4</v>
      </c>
      <c r="D195" s="35">
        <v>3</v>
      </c>
      <c r="E195" s="36"/>
      <c r="F195" s="7" t="s">
        <v>274</v>
      </c>
      <c r="G195" s="53" t="s">
        <v>446</v>
      </c>
      <c r="H195" s="8">
        <v>9264763.89</v>
      </c>
      <c r="I195" s="8">
        <v>9000000</v>
      </c>
      <c r="J195" s="8">
        <v>150000</v>
      </c>
      <c r="K195" s="8">
        <v>0</v>
      </c>
      <c r="L195" s="8">
        <v>0</v>
      </c>
      <c r="M195" s="8">
        <v>0</v>
      </c>
      <c r="N195" s="8">
        <v>114763.89</v>
      </c>
      <c r="O195" s="8">
        <v>0</v>
      </c>
      <c r="P195" s="9">
        <v>97.14</v>
      </c>
      <c r="Q195" s="9">
        <v>1.61</v>
      </c>
      <c r="R195" s="9">
        <v>0</v>
      </c>
      <c r="S195" s="9">
        <v>0</v>
      </c>
      <c r="T195" s="9">
        <v>0</v>
      </c>
      <c r="U195" s="9">
        <v>1.23</v>
      </c>
      <c r="V195" s="9">
        <v>0</v>
      </c>
      <c r="W195" s="8">
        <v>895109.21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8">
        <v>895109.21</v>
      </c>
      <c r="AD195" s="8">
        <v>0</v>
      </c>
      <c r="AE195" s="8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100</v>
      </c>
      <c r="AL195" s="9">
        <v>0</v>
      </c>
      <c r="AM195" s="9">
        <v>0</v>
      </c>
    </row>
    <row r="196" spans="1:39" ht="12.75">
      <c r="A196" s="34">
        <v>6</v>
      </c>
      <c r="B196" s="34">
        <v>8</v>
      </c>
      <c r="C196" s="34">
        <v>6</v>
      </c>
      <c r="D196" s="35">
        <v>3</v>
      </c>
      <c r="E196" s="36"/>
      <c r="F196" s="7" t="s">
        <v>274</v>
      </c>
      <c r="G196" s="53" t="s">
        <v>447</v>
      </c>
      <c r="H196" s="8">
        <v>7000141.23</v>
      </c>
      <c r="I196" s="8">
        <v>0</v>
      </c>
      <c r="J196" s="8">
        <v>2000</v>
      </c>
      <c r="K196" s="8">
        <v>0</v>
      </c>
      <c r="L196" s="8">
        <v>1017.14</v>
      </c>
      <c r="M196" s="8">
        <v>0</v>
      </c>
      <c r="N196" s="8">
        <v>6997124.09</v>
      </c>
      <c r="O196" s="8">
        <v>0</v>
      </c>
      <c r="P196" s="9">
        <v>0</v>
      </c>
      <c r="Q196" s="9">
        <v>0.02</v>
      </c>
      <c r="R196" s="9">
        <v>0</v>
      </c>
      <c r="S196" s="9">
        <v>0.01</v>
      </c>
      <c r="T196" s="9">
        <v>0</v>
      </c>
      <c r="U196" s="9">
        <v>99.95</v>
      </c>
      <c r="V196" s="9">
        <v>0</v>
      </c>
      <c r="W196" s="8">
        <v>7637799.83</v>
      </c>
      <c r="X196" s="8">
        <v>0</v>
      </c>
      <c r="Y196" s="8">
        <v>0</v>
      </c>
      <c r="Z196" s="8">
        <v>0</v>
      </c>
      <c r="AA196" s="8">
        <v>1017.14</v>
      </c>
      <c r="AB196" s="8">
        <v>0</v>
      </c>
      <c r="AC196" s="8">
        <v>7636782.69</v>
      </c>
      <c r="AD196" s="8">
        <v>0</v>
      </c>
      <c r="AE196" s="8">
        <v>0</v>
      </c>
      <c r="AF196" s="9">
        <v>0</v>
      </c>
      <c r="AG196" s="9">
        <v>0</v>
      </c>
      <c r="AH196" s="9">
        <v>0</v>
      </c>
      <c r="AI196" s="9">
        <v>0.01</v>
      </c>
      <c r="AJ196" s="9">
        <v>0</v>
      </c>
      <c r="AK196" s="9">
        <v>99.98</v>
      </c>
      <c r="AL196" s="9">
        <v>0</v>
      </c>
      <c r="AM196" s="9">
        <v>0</v>
      </c>
    </row>
    <row r="197" spans="1:39" ht="12.75">
      <c r="A197" s="34">
        <v>6</v>
      </c>
      <c r="B197" s="34">
        <v>20</v>
      </c>
      <c r="C197" s="34">
        <v>4</v>
      </c>
      <c r="D197" s="35">
        <v>3</v>
      </c>
      <c r="E197" s="36"/>
      <c r="F197" s="7" t="s">
        <v>274</v>
      </c>
      <c r="G197" s="53" t="s">
        <v>448</v>
      </c>
      <c r="H197" s="8">
        <v>3701997.89</v>
      </c>
      <c r="I197" s="8">
        <v>1200000</v>
      </c>
      <c r="J197" s="8">
        <v>312120</v>
      </c>
      <c r="K197" s="8">
        <v>0</v>
      </c>
      <c r="L197" s="8">
        <v>0</v>
      </c>
      <c r="M197" s="8">
        <v>0</v>
      </c>
      <c r="N197" s="8">
        <v>2189877.89</v>
      </c>
      <c r="O197" s="8">
        <v>0</v>
      </c>
      <c r="P197" s="9">
        <v>32.41</v>
      </c>
      <c r="Q197" s="9">
        <v>8.43</v>
      </c>
      <c r="R197" s="9">
        <v>0</v>
      </c>
      <c r="S197" s="9">
        <v>0</v>
      </c>
      <c r="T197" s="9">
        <v>0</v>
      </c>
      <c r="U197" s="9">
        <v>59.15</v>
      </c>
      <c r="V197" s="9">
        <v>0</v>
      </c>
      <c r="W197" s="8">
        <v>3615209.88</v>
      </c>
      <c r="X197" s="8">
        <v>0</v>
      </c>
      <c r="Y197" s="8">
        <v>0</v>
      </c>
      <c r="Z197" s="8">
        <v>0</v>
      </c>
      <c r="AA197" s="8">
        <v>0</v>
      </c>
      <c r="AB197" s="8">
        <v>0</v>
      </c>
      <c r="AC197" s="8">
        <v>3615209.88</v>
      </c>
      <c r="AD197" s="8">
        <v>0</v>
      </c>
      <c r="AE197" s="8">
        <v>0</v>
      </c>
      <c r="AF197" s="9">
        <v>0</v>
      </c>
      <c r="AG197" s="9">
        <v>0</v>
      </c>
      <c r="AH197" s="9">
        <v>0</v>
      </c>
      <c r="AI197" s="9">
        <v>0</v>
      </c>
      <c r="AJ197" s="9">
        <v>0</v>
      </c>
      <c r="AK197" s="9">
        <v>100</v>
      </c>
      <c r="AL197" s="9">
        <v>0</v>
      </c>
      <c r="AM197" s="9">
        <v>0</v>
      </c>
    </row>
    <row r="198" spans="1:39" ht="12.75">
      <c r="A198" s="34">
        <v>6</v>
      </c>
      <c r="B198" s="34">
        <v>18</v>
      </c>
      <c r="C198" s="34">
        <v>5</v>
      </c>
      <c r="D198" s="35">
        <v>3</v>
      </c>
      <c r="E198" s="36"/>
      <c r="F198" s="7" t="s">
        <v>274</v>
      </c>
      <c r="G198" s="53" t="s">
        <v>449</v>
      </c>
      <c r="H198" s="8">
        <v>9669956.17</v>
      </c>
      <c r="I198" s="8">
        <v>9462735.9</v>
      </c>
      <c r="J198" s="8">
        <v>0</v>
      </c>
      <c r="K198" s="8">
        <v>0</v>
      </c>
      <c r="L198" s="8">
        <v>200555.37</v>
      </c>
      <c r="M198" s="8">
        <v>0</v>
      </c>
      <c r="N198" s="8">
        <v>6664.9</v>
      </c>
      <c r="O198" s="8">
        <v>0</v>
      </c>
      <c r="P198" s="9">
        <v>97.85</v>
      </c>
      <c r="Q198" s="9">
        <v>0</v>
      </c>
      <c r="R198" s="9">
        <v>0</v>
      </c>
      <c r="S198" s="9">
        <v>2.07</v>
      </c>
      <c r="T198" s="9">
        <v>0</v>
      </c>
      <c r="U198" s="9">
        <v>0.06</v>
      </c>
      <c r="V198" s="9">
        <v>0</v>
      </c>
      <c r="W198" s="8">
        <v>481663.83</v>
      </c>
      <c r="X198" s="8">
        <v>0</v>
      </c>
      <c r="Y198" s="8">
        <v>0</v>
      </c>
      <c r="Z198" s="8">
        <v>0</v>
      </c>
      <c r="AA198" s="8">
        <v>0</v>
      </c>
      <c r="AB198" s="8">
        <v>0</v>
      </c>
      <c r="AC198" s="8">
        <v>0</v>
      </c>
      <c r="AD198" s="8">
        <v>481663.83</v>
      </c>
      <c r="AE198" s="8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0</v>
      </c>
      <c r="AK198" s="9">
        <v>0</v>
      </c>
      <c r="AL198" s="9">
        <v>100</v>
      </c>
      <c r="AM198" s="9">
        <v>0</v>
      </c>
    </row>
    <row r="199" spans="1:39" ht="12.75">
      <c r="A199" s="34">
        <v>6</v>
      </c>
      <c r="B199" s="34">
        <v>18</v>
      </c>
      <c r="C199" s="34">
        <v>6</v>
      </c>
      <c r="D199" s="35">
        <v>3</v>
      </c>
      <c r="E199" s="36"/>
      <c r="F199" s="7" t="s">
        <v>274</v>
      </c>
      <c r="G199" s="53" t="s">
        <v>450</v>
      </c>
      <c r="H199" s="8">
        <v>1924325.92</v>
      </c>
      <c r="I199" s="8">
        <v>0</v>
      </c>
      <c r="J199" s="8">
        <v>0</v>
      </c>
      <c r="K199" s="8">
        <v>0</v>
      </c>
      <c r="L199" s="8">
        <v>380702.92</v>
      </c>
      <c r="M199" s="8">
        <v>0</v>
      </c>
      <c r="N199" s="8">
        <v>1543623</v>
      </c>
      <c r="O199" s="8">
        <v>0</v>
      </c>
      <c r="P199" s="9">
        <v>0</v>
      </c>
      <c r="Q199" s="9">
        <v>0</v>
      </c>
      <c r="R199" s="9">
        <v>0</v>
      </c>
      <c r="S199" s="9">
        <v>19.78</v>
      </c>
      <c r="T199" s="9">
        <v>0</v>
      </c>
      <c r="U199" s="9">
        <v>80.21</v>
      </c>
      <c r="V199" s="9">
        <v>0</v>
      </c>
      <c r="W199" s="8">
        <v>2560796.61</v>
      </c>
      <c r="X199" s="8">
        <v>0</v>
      </c>
      <c r="Y199" s="8">
        <v>0</v>
      </c>
      <c r="Z199" s="8">
        <v>0</v>
      </c>
      <c r="AA199" s="8">
        <v>380702.92</v>
      </c>
      <c r="AB199" s="8">
        <v>0</v>
      </c>
      <c r="AC199" s="8">
        <v>2180093.69</v>
      </c>
      <c r="AD199" s="8">
        <v>0</v>
      </c>
      <c r="AE199" s="8">
        <v>0</v>
      </c>
      <c r="AF199" s="9">
        <v>0</v>
      </c>
      <c r="AG199" s="9">
        <v>0</v>
      </c>
      <c r="AH199" s="9">
        <v>0</v>
      </c>
      <c r="AI199" s="9">
        <v>14.86</v>
      </c>
      <c r="AJ199" s="9">
        <v>0</v>
      </c>
      <c r="AK199" s="9">
        <v>85.13</v>
      </c>
      <c r="AL199" s="9">
        <v>0</v>
      </c>
      <c r="AM199" s="9">
        <v>0</v>
      </c>
    </row>
    <row r="200" spans="1:39" ht="12.75">
      <c r="A200" s="34">
        <v>6</v>
      </c>
      <c r="B200" s="34">
        <v>10</v>
      </c>
      <c r="C200" s="34">
        <v>3</v>
      </c>
      <c r="D200" s="35">
        <v>3</v>
      </c>
      <c r="E200" s="36"/>
      <c r="F200" s="7" t="s">
        <v>274</v>
      </c>
      <c r="G200" s="53" t="s">
        <v>451</v>
      </c>
      <c r="H200" s="8">
        <v>12468391.72</v>
      </c>
      <c r="I200" s="8">
        <v>8768472.14</v>
      </c>
      <c r="J200" s="8">
        <v>0</v>
      </c>
      <c r="K200" s="8">
        <v>0</v>
      </c>
      <c r="L200" s="8">
        <v>1697297.45</v>
      </c>
      <c r="M200" s="8">
        <v>0</v>
      </c>
      <c r="N200" s="8">
        <v>2002622.13</v>
      </c>
      <c r="O200" s="8">
        <v>0</v>
      </c>
      <c r="P200" s="9">
        <v>70.32</v>
      </c>
      <c r="Q200" s="9">
        <v>0</v>
      </c>
      <c r="R200" s="9">
        <v>0</v>
      </c>
      <c r="S200" s="9">
        <v>13.61</v>
      </c>
      <c r="T200" s="9">
        <v>0</v>
      </c>
      <c r="U200" s="9">
        <v>16.06</v>
      </c>
      <c r="V200" s="9">
        <v>0</v>
      </c>
      <c r="W200" s="8">
        <v>7611459.49</v>
      </c>
      <c r="X200" s="8">
        <v>0</v>
      </c>
      <c r="Y200" s="8">
        <v>0</v>
      </c>
      <c r="Z200" s="8">
        <v>0</v>
      </c>
      <c r="AA200" s="8">
        <v>1697297.45</v>
      </c>
      <c r="AB200" s="8">
        <v>0</v>
      </c>
      <c r="AC200" s="8">
        <v>5914162.04</v>
      </c>
      <c r="AD200" s="8">
        <v>0</v>
      </c>
      <c r="AE200" s="8">
        <v>0</v>
      </c>
      <c r="AF200" s="9">
        <v>0</v>
      </c>
      <c r="AG200" s="9">
        <v>0</v>
      </c>
      <c r="AH200" s="9">
        <v>0</v>
      </c>
      <c r="AI200" s="9">
        <v>22.29</v>
      </c>
      <c r="AJ200" s="9">
        <v>0</v>
      </c>
      <c r="AK200" s="9">
        <v>77.7</v>
      </c>
      <c r="AL200" s="9">
        <v>0</v>
      </c>
      <c r="AM200" s="9">
        <v>0</v>
      </c>
    </row>
    <row r="201" spans="1:39" ht="12.75">
      <c r="A201" s="34">
        <v>6</v>
      </c>
      <c r="B201" s="34">
        <v>5</v>
      </c>
      <c r="C201" s="34">
        <v>6</v>
      </c>
      <c r="D201" s="35">
        <v>3</v>
      </c>
      <c r="E201" s="36"/>
      <c r="F201" s="7" t="s">
        <v>274</v>
      </c>
      <c r="G201" s="53" t="s">
        <v>452</v>
      </c>
      <c r="H201" s="8">
        <v>9170092</v>
      </c>
      <c r="I201" s="8">
        <v>0</v>
      </c>
      <c r="J201" s="8">
        <v>0</v>
      </c>
      <c r="K201" s="8">
        <v>0</v>
      </c>
      <c r="L201" s="8">
        <v>1126795</v>
      </c>
      <c r="M201" s="8">
        <v>0</v>
      </c>
      <c r="N201" s="8">
        <v>3043297</v>
      </c>
      <c r="O201" s="8">
        <v>5000000</v>
      </c>
      <c r="P201" s="9">
        <v>0</v>
      </c>
      <c r="Q201" s="9">
        <v>0</v>
      </c>
      <c r="R201" s="9">
        <v>0</v>
      </c>
      <c r="S201" s="9">
        <v>12.28</v>
      </c>
      <c r="T201" s="9">
        <v>0</v>
      </c>
      <c r="U201" s="9">
        <v>33.18</v>
      </c>
      <c r="V201" s="9">
        <v>54.52</v>
      </c>
      <c r="W201" s="8">
        <v>10132930.3</v>
      </c>
      <c r="X201" s="8">
        <v>0</v>
      </c>
      <c r="Y201" s="8">
        <v>0</v>
      </c>
      <c r="Z201" s="8">
        <v>0</v>
      </c>
      <c r="AA201" s="8">
        <v>1280739.67</v>
      </c>
      <c r="AB201" s="8">
        <v>0</v>
      </c>
      <c r="AC201" s="8">
        <v>3852190.63</v>
      </c>
      <c r="AD201" s="8">
        <v>0</v>
      </c>
      <c r="AE201" s="8">
        <v>5000000</v>
      </c>
      <c r="AF201" s="9">
        <v>0</v>
      </c>
      <c r="AG201" s="9">
        <v>0</v>
      </c>
      <c r="AH201" s="9">
        <v>0</v>
      </c>
      <c r="AI201" s="9">
        <v>12.63</v>
      </c>
      <c r="AJ201" s="9">
        <v>0</v>
      </c>
      <c r="AK201" s="9">
        <v>38.01</v>
      </c>
      <c r="AL201" s="9">
        <v>0</v>
      </c>
      <c r="AM201" s="9">
        <v>49.34</v>
      </c>
    </row>
    <row r="202" spans="1:39" ht="12.75">
      <c r="A202" s="34">
        <v>6</v>
      </c>
      <c r="B202" s="34">
        <v>14</v>
      </c>
      <c r="C202" s="34">
        <v>8</v>
      </c>
      <c r="D202" s="35">
        <v>3</v>
      </c>
      <c r="E202" s="36"/>
      <c r="F202" s="7" t="s">
        <v>274</v>
      </c>
      <c r="G202" s="53" t="s">
        <v>453</v>
      </c>
      <c r="H202" s="8">
        <v>19462394.55</v>
      </c>
      <c r="I202" s="8">
        <v>0</v>
      </c>
      <c r="J202" s="8">
        <v>0</v>
      </c>
      <c r="K202" s="8">
        <v>7788796.43</v>
      </c>
      <c r="L202" s="8">
        <v>11673598.12</v>
      </c>
      <c r="M202" s="8">
        <v>0</v>
      </c>
      <c r="N202" s="8">
        <v>0</v>
      </c>
      <c r="O202" s="8">
        <v>0</v>
      </c>
      <c r="P202" s="9">
        <v>0</v>
      </c>
      <c r="Q202" s="9">
        <v>0</v>
      </c>
      <c r="R202" s="9">
        <v>40.01</v>
      </c>
      <c r="S202" s="9">
        <v>59.98</v>
      </c>
      <c r="T202" s="9">
        <v>0</v>
      </c>
      <c r="U202" s="9">
        <v>0</v>
      </c>
      <c r="V202" s="9">
        <v>0</v>
      </c>
      <c r="W202" s="8">
        <v>26634564.17</v>
      </c>
      <c r="X202" s="8">
        <v>0</v>
      </c>
      <c r="Y202" s="8">
        <v>0</v>
      </c>
      <c r="Z202" s="8">
        <v>14949338.92</v>
      </c>
      <c r="AA202" s="8">
        <v>11685225.25</v>
      </c>
      <c r="AB202" s="8">
        <v>0</v>
      </c>
      <c r="AC202" s="8">
        <v>0</v>
      </c>
      <c r="AD202" s="8">
        <v>0</v>
      </c>
      <c r="AE202" s="8">
        <v>0</v>
      </c>
      <c r="AF202" s="9">
        <v>0</v>
      </c>
      <c r="AG202" s="9">
        <v>0</v>
      </c>
      <c r="AH202" s="9">
        <v>56.12</v>
      </c>
      <c r="AI202" s="9">
        <v>43.87</v>
      </c>
      <c r="AJ202" s="9">
        <v>0</v>
      </c>
      <c r="AK202" s="9">
        <v>0</v>
      </c>
      <c r="AL202" s="9">
        <v>0</v>
      </c>
      <c r="AM202" s="9">
        <v>0</v>
      </c>
    </row>
    <row r="203" spans="1:39" ht="12.75">
      <c r="A203" s="34">
        <v>6</v>
      </c>
      <c r="B203" s="34">
        <v>12</v>
      </c>
      <c r="C203" s="34">
        <v>5</v>
      </c>
      <c r="D203" s="35">
        <v>3</v>
      </c>
      <c r="E203" s="36"/>
      <c r="F203" s="7" t="s">
        <v>274</v>
      </c>
      <c r="G203" s="53" t="s">
        <v>454</v>
      </c>
      <c r="H203" s="8">
        <v>7324694</v>
      </c>
      <c r="I203" s="8">
        <v>0</v>
      </c>
      <c r="J203" s="8">
        <v>0</v>
      </c>
      <c r="K203" s="8">
        <v>0</v>
      </c>
      <c r="L203" s="8">
        <v>213993.6</v>
      </c>
      <c r="M203" s="8">
        <v>0</v>
      </c>
      <c r="N203" s="8">
        <v>4610700.4</v>
      </c>
      <c r="O203" s="8">
        <v>2500000</v>
      </c>
      <c r="P203" s="9">
        <v>0</v>
      </c>
      <c r="Q203" s="9">
        <v>0</v>
      </c>
      <c r="R203" s="9">
        <v>0</v>
      </c>
      <c r="S203" s="9">
        <v>2.92</v>
      </c>
      <c r="T203" s="9">
        <v>0</v>
      </c>
      <c r="U203" s="9">
        <v>62.94</v>
      </c>
      <c r="V203" s="9">
        <v>34.13</v>
      </c>
      <c r="W203" s="8">
        <v>10092630.08</v>
      </c>
      <c r="X203" s="8">
        <v>0</v>
      </c>
      <c r="Y203" s="8">
        <v>0</v>
      </c>
      <c r="Z203" s="8">
        <v>0</v>
      </c>
      <c r="AA203" s="8">
        <v>249048.33</v>
      </c>
      <c r="AB203" s="8">
        <v>0</v>
      </c>
      <c r="AC203" s="8">
        <v>7343581.75</v>
      </c>
      <c r="AD203" s="8">
        <v>0</v>
      </c>
      <c r="AE203" s="8">
        <v>2500000</v>
      </c>
      <c r="AF203" s="9">
        <v>0</v>
      </c>
      <c r="AG203" s="9">
        <v>0</v>
      </c>
      <c r="AH203" s="9">
        <v>0</v>
      </c>
      <c r="AI203" s="9">
        <v>2.46</v>
      </c>
      <c r="AJ203" s="9">
        <v>0</v>
      </c>
      <c r="AK203" s="9">
        <v>72.76</v>
      </c>
      <c r="AL203" s="9">
        <v>0</v>
      </c>
      <c r="AM203" s="9">
        <v>24.77</v>
      </c>
    </row>
    <row r="204" spans="1:39" ht="12.75">
      <c r="A204" s="34">
        <v>6</v>
      </c>
      <c r="B204" s="34">
        <v>8</v>
      </c>
      <c r="C204" s="34">
        <v>10</v>
      </c>
      <c r="D204" s="35">
        <v>3</v>
      </c>
      <c r="E204" s="36"/>
      <c r="F204" s="7" t="s">
        <v>274</v>
      </c>
      <c r="G204" s="53" t="s">
        <v>455</v>
      </c>
      <c r="H204" s="8">
        <v>3957399.99</v>
      </c>
      <c r="I204" s="8">
        <v>0</v>
      </c>
      <c r="J204" s="8">
        <v>151153</v>
      </c>
      <c r="K204" s="8">
        <v>0</v>
      </c>
      <c r="L204" s="8">
        <v>2212390.61</v>
      </c>
      <c r="M204" s="8">
        <v>0</v>
      </c>
      <c r="N204" s="8">
        <v>1593856.38</v>
      </c>
      <c r="O204" s="8">
        <v>0</v>
      </c>
      <c r="P204" s="9">
        <v>0</v>
      </c>
      <c r="Q204" s="9">
        <v>3.81</v>
      </c>
      <c r="R204" s="9">
        <v>0</v>
      </c>
      <c r="S204" s="9">
        <v>55.9</v>
      </c>
      <c r="T204" s="9">
        <v>0</v>
      </c>
      <c r="U204" s="9">
        <v>40.27</v>
      </c>
      <c r="V204" s="9">
        <v>0</v>
      </c>
      <c r="W204" s="8">
        <v>5179938.88</v>
      </c>
      <c r="X204" s="8">
        <v>0</v>
      </c>
      <c r="Y204" s="8">
        <v>0</v>
      </c>
      <c r="Z204" s="8">
        <v>0</v>
      </c>
      <c r="AA204" s="8">
        <v>2212390.61</v>
      </c>
      <c r="AB204" s="8">
        <v>0</v>
      </c>
      <c r="AC204" s="8">
        <v>2967548.27</v>
      </c>
      <c r="AD204" s="8">
        <v>0</v>
      </c>
      <c r="AE204" s="8">
        <v>0</v>
      </c>
      <c r="AF204" s="9">
        <v>0</v>
      </c>
      <c r="AG204" s="9">
        <v>0</v>
      </c>
      <c r="AH204" s="9">
        <v>0</v>
      </c>
      <c r="AI204" s="9">
        <v>42.71</v>
      </c>
      <c r="AJ204" s="9">
        <v>0</v>
      </c>
      <c r="AK204" s="9">
        <v>57.28</v>
      </c>
      <c r="AL204" s="9">
        <v>0</v>
      </c>
      <c r="AM204" s="9">
        <v>0</v>
      </c>
    </row>
    <row r="205" spans="1:39" ht="12.75">
      <c r="A205" s="34">
        <v>6</v>
      </c>
      <c r="B205" s="34">
        <v>13</v>
      </c>
      <c r="C205" s="34">
        <v>4</v>
      </c>
      <c r="D205" s="35">
        <v>3</v>
      </c>
      <c r="E205" s="36"/>
      <c r="F205" s="7" t="s">
        <v>274</v>
      </c>
      <c r="G205" s="53" t="s">
        <v>456</v>
      </c>
      <c r="H205" s="8">
        <v>8567340.08</v>
      </c>
      <c r="I205" s="8">
        <v>3000000</v>
      </c>
      <c r="J205" s="8">
        <v>447905</v>
      </c>
      <c r="K205" s="8">
        <v>0</v>
      </c>
      <c r="L205" s="8">
        <v>200295.81</v>
      </c>
      <c r="M205" s="8">
        <v>0</v>
      </c>
      <c r="N205" s="8">
        <v>4919139.27</v>
      </c>
      <c r="O205" s="8">
        <v>0</v>
      </c>
      <c r="P205" s="9">
        <v>35.01</v>
      </c>
      <c r="Q205" s="9">
        <v>5.22</v>
      </c>
      <c r="R205" s="9">
        <v>0</v>
      </c>
      <c r="S205" s="9">
        <v>2.33</v>
      </c>
      <c r="T205" s="9">
        <v>0</v>
      </c>
      <c r="U205" s="9">
        <v>57.41</v>
      </c>
      <c r="V205" s="9">
        <v>0</v>
      </c>
      <c r="W205" s="8">
        <v>10451702.55</v>
      </c>
      <c r="X205" s="8">
        <v>0</v>
      </c>
      <c r="Y205" s="8">
        <v>370761</v>
      </c>
      <c r="Z205" s="8">
        <v>0</v>
      </c>
      <c r="AA205" s="8">
        <v>200295.81</v>
      </c>
      <c r="AB205" s="8">
        <v>0</v>
      </c>
      <c r="AC205" s="8">
        <v>9880645.74</v>
      </c>
      <c r="AD205" s="8">
        <v>0</v>
      </c>
      <c r="AE205" s="8">
        <v>0</v>
      </c>
      <c r="AF205" s="9">
        <v>0</v>
      </c>
      <c r="AG205" s="9">
        <v>3.54</v>
      </c>
      <c r="AH205" s="9">
        <v>0</v>
      </c>
      <c r="AI205" s="9">
        <v>1.91</v>
      </c>
      <c r="AJ205" s="9">
        <v>0</v>
      </c>
      <c r="AK205" s="9">
        <v>94.53</v>
      </c>
      <c r="AL205" s="9">
        <v>0</v>
      </c>
      <c r="AM205" s="9">
        <v>0</v>
      </c>
    </row>
    <row r="206" spans="1:39" ht="12.75">
      <c r="A206" s="34">
        <v>6</v>
      </c>
      <c r="B206" s="34">
        <v>17</v>
      </c>
      <c r="C206" s="34">
        <v>3</v>
      </c>
      <c r="D206" s="35">
        <v>3</v>
      </c>
      <c r="E206" s="36"/>
      <c r="F206" s="7" t="s">
        <v>274</v>
      </c>
      <c r="G206" s="53" t="s">
        <v>457</v>
      </c>
      <c r="H206" s="8">
        <v>16613623.76</v>
      </c>
      <c r="I206" s="8">
        <v>6192499.65</v>
      </c>
      <c r="J206" s="8">
        <v>172863</v>
      </c>
      <c r="K206" s="8">
        <v>0</v>
      </c>
      <c r="L206" s="8">
        <v>748261.11</v>
      </c>
      <c r="M206" s="8">
        <v>0</v>
      </c>
      <c r="N206" s="8">
        <v>9500000</v>
      </c>
      <c r="O206" s="8">
        <v>0</v>
      </c>
      <c r="P206" s="9">
        <v>37.27</v>
      </c>
      <c r="Q206" s="9">
        <v>1.04</v>
      </c>
      <c r="R206" s="9">
        <v>0</v>
      </c>
      <c r="S206" s="9">
        <v>4.5</v>
      </c>
      <c r="T206" s="9">
        <v>0</v>
      </c>
      <c r="U206" s="9">
        <v>57.18</v>
      </c>
      <c r="V206" s="9">
        <v>0</v>
      </c>
      <c r="W206" s="8">
        <v>9526999.8</v>
      </c>
      <c r="X206" s="8">
        <v>0</v>
      </c>
      <c r="Y206" s="8">
        <v>31050</v>
      </c>
      <c r="Z206" s="8">
        <v>0</v>
      </c>
      <c r="AA206" s="8">
        <v>748261.11</v>
      </c>
      <c r="AB206" s="8">
        <v>0</v>
      </c>
      <c r="AC206" s="8">
        <v>8747688.69</v>
      </c>
      <c r="AD206" s="8">
        <v>0</v>
      </c>
      <c r="AE206" s="8">
        <v>0</v>
      </c>
      <c r="AF206" s="9">
        <v>0</v>
      </c>
      <c r="AG206" s="9">
        <v>0.32</v>
      </c>
      <c r="AH206" s="9">
        <v>0</v>
      </c>
      <c r="AI206" s="9">
        <v>7.85</v>
      </c>
      <c r="AJ206" s="9">
        <v>0</v>
      </c>
      <c r="AK206" s="9">
        <v>91.81</v>
      </c>
      <c r="AL206" s="9">
        <v>0</v>
      </c>
      <c r="AM206" s="9">
        <v>0</v>
      </c>
    </row>
    <row r="207" spans="1:39" ht="12.75">
      <c r="A207" s="34">
        <v>6</v>
      </c>
      <c r="B207" s="34">
        <v>1</v>
      </c>
      <c r="C207" s="34">
        <v>11</v>
      </c>
      <c r="D207" s="35">
        <v>3</v>
      </c>
      <c r="E207" s="36"/>
      <c r="F207" s="7" t="s">
        <v>274</v>
      </c>
      <c r="G207" s="53" t="s">
        <v>458</v>
      </c>
      <c r="H207" s="8">
        <v>3060000</v>
      </c>
      <c r="I207" s="8">
        <v>3000000</v>
      </c>
      <c r="J207" s="8">
        <v>60000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9">
        <v>98.03</v>
      </c>
      <c r="Q207" s="9">
        <v>1.96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8">
        <v>1284958.43</v>
      </c>
      <c r="X207" s="8">
        <v>0</v>
      </c>
      <c r="Y207" s="8">
        <v>0</v>
      </c>
      <c r="Z207" s="8">
        <v>0</v>
      </c>
      <c r="AA207" s="8">
        <v>24694.82</v>
      </c>
      <c r="AB207" s="8">
        <v>0</v>
      </c>
      <c r="AC207" s="8">
        <v>1260263.61</v>
      </c>
      <c r="AD207" s="8">
        <v>0</v>
      </c>
      <c r="AE207" s="8">
        <v>0</v>
      </c>
      <c r="AF207" s="9">
        <v>0</v>
      </c>
      <c r="AG207" s="9">
        <v>0</v>
      </c>
      <c r="AH207" s="9">
        <v>0</v>
      </c>
      <c r="AI207" s="9">
        <v>1.92</v>
      </c>
      <c r="AJ207" s="9">
        <v>0</v>
      </c>
      <c r="AK207" s="9">
        <v>98.07</v>
      </c>
      <c r="AL207" s="9">
        <v>0</v>
      </c>
      <c r="AM207" s="9">
        <v>0</v>
      </c>
    </row>
    <row r="208" spans="1:39" ht="12.75">
      <c r="A208" s="34">
        <v>6</v>
      </c>
      <c r="B208" s="34">
        <v>12</v>
      </c>
      <c r="C208" s="34">
        <v>6</v>
      </c>
      <c r="D208" s="35">
        <v>3</v>
      </c>
      <c r="E208" s="36"/>
      <c r="F208" s="7" t="s">
        <v>274</v>
      </c>
      <c r="G208" s="53" t="s">
        <v>459</v>
      </c>
      <c r="H208" s="8">
        <v>7902230.24</v>
      </c>
      <c r="I208" s="8">
        <v>5542000</v>
      </c>
      <c r="J208" s="8">
        <v>0</v>
      </c>
      <c r="K208" s="8">
        <v>0</v>
      </c>
      <c r="L208" s="8">
        <v>41210.41</v>
      </c>
      <c r="M208" s="8">
        <v>0</v>
      </c>
      <c r="N208" s="8">
        <v>2319019.83</v>
      </c>
      <c r="O208" s="8">
        <v>0</v>
      </c>
      <c r="P208" s="9">
        <v>70.13</v>
      </c>
      <c r="Q208" s="9">
        <v>0</v>
      </c>
      <c r="R208" s="9">
        <v>0</v>
      </c>
      <c r="S208" s="9">
        <v>0.52</v>
      </c>
      <c r="T208" s="9">
        <v>0</v>
      </c>
      <c r="U208" s="9">
        <v>29.34</v>
      </c>
      <c r="V208" s="9">
        <v>0</v>
      </c>
      <c r="W208" s="8">
        <v>2376676.52</v>
      </c>
      <c r="X208" s="8">
        <v>0</v>
      </c>
      <c r="Y208" s="8">
        <v>0</v>
      </c>
      <c r="Z208" s="8">
        <v>0</v>
      </c>
      <c r="AA208" s="8">
        <v>50728.78</v>
      </c>
      <c r="AB208" s="8">
        <v>0</v>
      </c>
      <c r="AC208" s="8">
        <v>2325947.74</v>
      </c>
      <c r="AD208" s="8">
        <v>0</v>
      </c>
      <c r="AE208" s="8">
        <v>0</v>
      </c>
      <c r="AF208" s="9">
        <v>0</v>
      </c>
      <c r="AG208" s="9">
        <v>0</v>
      </c>
      <c r="AH208" s="9">
        <v>0</v>
      </c>
      <c r="AI208" s="9">
        <v>2.13</v>
      </c>
      <c r="AJ208" s="9">
        <v>0</v>
      </c>
      <c r="AK208" s="9">
        <v>97.86</v>
      </c>
      <c r="AL208" s="9">
        <v>0</v>
      </c>
      <c r="AM208" s="9">
        <v>0</v>
      </c>
    </row>
    <row r="209" spans="1:39" ht="12.75">
      <c r="A209" s="34">
        <v>6</v>
      </c>
      <c r="B209" s="34">
        <v>3</v>
      </c>
      <c r="C209" s="34">
        <v>15</v>
      </c>
      <c r="D209" s="35">
        <v>3</v>
      </c>
      <c r="E209" s="36"/>
      <c r="F209" s="7" t="s">
        <v>274</v>
      </c>
      <c r="G209" s="53" t="s">
        <v>460</v>
      </c>
      <c r="H209" s="8">
        <v>6256000</v>
      </c>
      <c r="I209" s="8">
        <v>2100000</v>
      </c>
      <c r="J209" s="8">
        <v>0</v>
      </c>
      <c r="K209" s="8">
        <v>0</v>
      </c>
      <c r="L209" s="8">
        <v>0</v>
      </c>
      <c r="M209" s="8">
        <v>0</v>
      </c>
      <c r="N209" s="8">
        <v>4156000</v>
      </c>
      <c r="O209" s="8">
        <v>0</v>
      </c>
      <c r="P209" s="9">
        <v>33.56</v>
      </c>
      <c r="Q209" s="9">
        <v>0</v>
      </c>
      <c r="R209" s="9">
        <v>0</v>
      </c>
      <c r="S209" s="9">
        <v>0</v>
      </c>
      <c r="T209" s="9">
        <v>0</v>
      </c>
      <c r="U209" s="9">
        <v>66.43</v>
      </c>
      <c r="V209" s="9">
        <v>0</v>
      </c>
      <c r="W209" s="8">
        <v>4398364.31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4398364.31</v>
      </c>
      <c r="AD209" s="8">
        <v>0</v>
      </c>
      <c r="AE209" s="8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100</v>
      </c>
      <c r="AL209" s="9">
        <v>0</v>
      </c>
      <c r="AM209" s="9">
        <v>0</v>
      </c>
    </row>
    <row r="210" spans="1:39" ht="12.75">
      <c r="A210" s="34">
        <v>6</v>
      </c>
      <c r="B210" s="34">
        <v>16</v>
      </c>
      <c r="C210" s="34">
        <v>4</v>
      </c>
      <c r="D210" s="35">
        <v>3</v>
      </c>
      <c r="E210" s="36"/>
      <c r="F210" s="7" t="s">
        <v>274</v>
      </c>
      <c r="G210" s="53" t="s">
        <v>461</v>
      </c>
      <c r="H210" s="8">
        <v>10632367.07</v>
      </c>
      <c r="I210" s="8">
        <v>0</v>
      </c>
      <c r="J210" s="8">
        <v>978031</v>
      </c>
      <c r="K210" s="8">
        <v>0</v>
      </c>
      <c r="L210" s="8">
        <v>3926992.95</v>
      </c>
      <c r="M210" s="8">
        <v>0</v>
      </c>
      <c r="N210" s="8">
        <v>1527343.12</v>
      </c>
      <c r="O210" s="8">
        <v>4200000</v>
      </c>
      <c r="P210" s="9">
        <v>0</v>
      </c>
      <c r="Q210" s="9">
        <v>9.19</v>
      </c>
      <c r="R210" s="9">
        <v>0</v>
      </c>
      <c r="S210" s="9">
        <v>36.93</v>
      </c>
      <c r="T210" s="9">
        <v>0</v>
      </c>
      <c r="U210" s="9">
        <v>14.36</v>
      </c>
      <c r="V210" s="9">
        <v>39.5</v>
      </c>
      <c r="W210" s="8">
        <v>9654336.07</v>
      </c>
      <c r="X210" s="8">
        <v>0</v>
      </c>
      <c r="Y210" s="8">
        <v>0</v>
      </c>
      <c r="Z210" s="8">
        <v>0</v>
      </c>
      <c r="AA210" s="8">
        <v>3926992.95</v>
      </c>
      <c r="AB210" s="8">
        <v>0</v>
      </c>
      <c r="AC210" s="8">
        <v>1527343.12</v>
      </c>
      <c r="AD210" s="8">
        <v>0</v>
      </c>
      <c r="AE210" s="8">
        <v>4200000</v>
      </c>
      <c r="AF210" s="9">
        <v>0</v>
      </c>
      <c r="AG210" s="9">
        <v>0</v>
      </c>
      <c r="AH210" s="9">
        <v>0</v>
      </c>
      <c r="AI210" s="9">
        <v>40.67</v>
      </c>
      <c r="AJ210" s="9">
        <v>0</v>
      </c>
      <c r="AK210" s="9">
        <v>15.82</v>
      </c>
      <c r="AL210" s="9">
        <v>0</v>
      </c>
      <c r="AM210" s="9">
        <v>43.5</v>
      </c>
    </row>
    <row r="211" spans="1:39" ht="12.75">
      <c r="A211" s="34">
        <v>6</v>
      </c>
      <c r="B211" s="34">
        <v>3</v>
      </c>
      <c r="C211" s="34">
        <v>11</v>
      </c>
      <c r="D211" s="35">
        <v>3</v>
      </c>
      <c r="E211" s="36"/>
      <c r="F211" s="7" t="s">
        <v>274</v>
      </c>
      <c r="G211" s="53" t="s">
        <v>462</v>
      </c>
      <c r="H211" s="8">
        <v>4034910.32</v>
      </c>
      <c r="I211" s="8">
        <v>1600000</v>
      </c>
      <c r="J211" s="8">
        <v>87920</v>
      </c>
      <c r="K211" s="8">
        <v>0</v>
      </c>
      <c r="L211" s="8">
        <v>0</v>
      </c>
      <c r="M211" s="8">
        <v>0</v>
      </c>
      <c r="N211" s="8">
        <v>2346990.32</v>
      </c>
      <c r="O211" s="8">
        <v>0</v>
      </c>
      <c r="P211" s="9">
        <v>39.65</v>
      </c>
      <c r="Q211" s="9">
        <v>2.17</v>
      </c>
      <c r="R211" s="9">
        <v>0</v>
      </c>
      <c r="S211" s="9">
        <v>0</v>
      </c>
      <c r="T211" s="9">
        <v>0</v>
      </c>
      <c r="U211" s="9">
        <v>58.16</v>
      </c>
      <c r="V211" s="9">
        <v>0</v>
      </c>
      <c r="W211" s="8">
        <v>2346990.32</v>
      </c>
      <c r="X211" s="8">
        <v>0</v>
      </c>
      <c r="Y211" s="8">
        <v>0</v>
      </c>
      <c r="Z211" s="8">
        <v>0</v>
      </c>
      <c r="AA211" s="8">
        <v>0</v>
      </c>
      <c r="AB211" s="8">
        <v>0</v>
      </c>
      <c r="AC211" s="8">
        <v>2346990.32</v>
      </c>
      <c r="AD211" s="8">
        <v>0</v>
      </c>
      <c r="AE211" s="8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100</v>
      </c>
      <c r="AL211" s="9">
        <v>0</v>
      </c>
      <c r="AM211" s="9">
        <v>0</v>
      </c>
    </row>
    <row r="212" spans="1:39" ht="12.75">
      <c r="A212" s="34">
        <v>6</v>
      </c>
      <c r="B212" s="34">
        <v>20</v>
      </c>
      <c r="C212" s="34">
        <v>13</v>
      </c>
      <c r="D212" s="35">
        <v>3</v>
      </c>
      <c r="E212" s="36"/>
      <c r="F212" s="7" t="s">
        <v>274</v>
      </c>
      <c r="G212" s="53" t="s">
        <v>463</v>
      </c>
      <c r="H212" s="8">
        <v>10000000</v>
      </c>
      <c r="I212" s="8">
        <v>10000000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9">
        <v>100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8">
        <v>4076449.21</v>
      </c>
      <c r="X212" s="8">
        <v>0</v>
      </c>
      <c r="Y212" s="8">
        <v>0</v>
      </c>
      <c r="Z212" s="8">
        <v>0</v>
      </c>
      <c r="AA212" s="8">
        <v>0</v>
      </c>
      <c r="AB212" s="8">
        <v>0</v>
      </c>
      <c r="AC212" s="8">
        <v>4076449.21</v>
      </c>
      <c r="AD212" s="8">
        <v>0</v>
      </c>
      <c r="AE212" s="8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100</v>
      </c>
      <c r="AL212" s="9">
        <v>0</v>
      </c>
      <c r="AM212" s="9">
        <v>0</v>
      </c>
    </row>
    <row r="213" spans="1:39" ht="12.75">
      <c r="A213" s="34">
        <v>6</v>
      </c>
      <c r="B213" s="34">
        <v>2</v>
      </c>
      <c r="C213" s="34">
        <v>12</v>
      </c>
      <c r="D213" s="35">
        <v>3</v>
      </c>
      <c r="E213" s="36"/>
      <c r="F213" s="7" t="s">
        <v>274</v>
      </c>
      <c r="G213" s="53" t="s">
        <v>464</v>
      </c>
      <c r="H213" s="8">
        <v>2600000</v>
      </c>
      <c r="I213" s="8">
        <v>2100000</v>
      </c>
      <c r="J213" s="8">
        <v>500000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9">
        <v>80.76</v>
      </c>
      <c r="Q213" s="9">
        <v>19.23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8">
        <v>642186.96</v>
      </c>
      <c r="X213" s="8">
        <v>0</v>
      </c>
      <c r="Y213" s="8">
        <v>57756</v>
      </c>
      <c r="Z213" s="8">
        <v>0</v>
      </c>
      <c r="AA213" s="8">
        <v>61608.61</v>
      </c>
      <c r="AB213" s="8">
        <v>0</v>
      </c>
      <c r="AC213" s="8">
        <v>296916.43</v>
      </c>
      <c r="AD213" s="8">
        <v>225905.92</v>
      </c>
      <c r="AE213" s="8">
        <v>0</v>
      </c>
      <c r="AF213" s="9">
        <v>0</v>
      </c>
      <c r="AG213" s="9">
        <v>8.99</v>
      </c>
      <c r="AH213" s="9">
        <v>0</v>
      </c>
      <c r="AI213" s="9">
        <v>9.59</v>
      </c>
      <c r="AJ213" s="9">
        <v>0</v>
      </c>
      <c r="AK213" s="9">
        <v>46.23</v>
      </c>
      <c r="AL213" s="9">
        <v>35.17</v>
      </c>
      <c r="AM213" s="9">
        <v>0</v>
      </c>
    </row>
    <row r="214" spans="1:39" ht="12.75">
      <c r="A214" s="34">
        <v>6</v>
      </c>
      <c r="B214" s="34">
        <v>2</v>
      </c>
      <c r="C214" s="34">
        <v>14</v>
      </c>
      <c r="D214" s="35">
        <v>3</v>
      </c>
      <c r="E214" s="36"/>
      <c r="F214" s="7" t="s">
        <v>274</v>
      </c>
      <c r="G214" s="53" t="s">
        <v>465</v>
      </c>
      <c r="H214" s="8">
        <v>12896028</v>
      </c>
      <c r="I214" s="8">
        <v>5833143</v>
      </c>
      <c r="J214" s="8">
        <v>0</v>
      </c>
      <c r="K214" s="8">
        <v>0</v>
      </c>
      <c r="L214" s="8">
        <v>4100000</v>
      </c>
      <c r="M214" s="8">
        <v>0</v>
      </c>
      <c r="N214" s="8">
        <v>2962885</v>
      </c>
      <c r="O214" s="8">
        <v>0</v>
      </c>
      <c r="P214" s="9">
        <v>45.23</v>
      </c>
      <c r="Q214" s="9">
        <v>0</v>
      </c>
      <c r="R214" s="9">
        <v>0</v>
      </c>
      <c r="S214" s="9">
        <v>31.79</v>
      </c>
      <c r="T214" s="9">
        <v>0</v>
      </c>
      <c r="U214" s="9">
        <v>22.97</v>
      </c>
      <c r="V214" s="9">
        <v>0</v>
      </c>
      <c r="W214" s="8">
        <v>7062885</v>
      </c>
      <c r="X214" s="8">
        <v>0</v>
      </c>
      <c r="Y214" s="8">
        <v>0</v>
      </c>
      <c r="Z214" s="8">
        <v>0</v>
      </c>
      <c r="AA214" s="8">
        <v>4100000</v>
      </c>
      <c r="AB214" s="8">
        <v>0</v>
      </c>
      <c r="AC214" s="8">
        <v>2962885</v>
      </c>
      <c r="AD214" s="8">
        <v>0</v>
      </c>
      <c r="AE214" s="8">
        <v>0</v>
      </c>
      <c r="AF214" s="9">
        <v>0</v>
      </c>
      <c r="AG214" s="9">
        <v>0</v>
      </c>
      <c r="AH214" s="9">
        <v>0</v>
      </c>
      <c r="AI214" s="9">
        <v>58.04</v>
      </c>
      <c r="AJ214" s="9">
        <v>0</v>
      </c>
      <c r="AK214" s="9">
        <v>41.95</v>
      </c>
      <c r="AL214" s="9">
        <v>0</v>
      </c>
      <c r="AM214" s="9">
        <v>0</v>
      </c>
    </row>
    <row r="215" spans="1:39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274</v>
      </c>
      <c r="G215" s="53" t="s">
        <v>466</v>
      </c>
      <c r="H215" s="8">
        <v>4091377.16</v>
      </c>
      <c r="I215" s="8">
        <v>1795000</v>
      </c>
      <c r="J215" s="8">
        <v>0</v>
      </c>
      <c r="K215" s="8">
        <v>0</v>
      </c>
      <c r="L215" s="8">
        <v>352.52</v>
      </c>
      <c r="M215" s="8">
        <v>0</v>
      </c>
      <c r="N215" s="8">
        <v>2296024.64</v>
      </c>
      <c r="O215" s="8">
        <v>0</v>
      </c>
      <c r="P215" s="9">
        <v>43.87</v>
      </c>
      <c r="Q215" s="9">
        <v>0</v>
      </c>
      <c r="R215" s="9">
        <v>0</v>
      </c>
      <c r="S215" s="9">
        <v>0</v>
      </c>
      <c r="T215" s="9">
        <v>0</v>
      </c>
      <c r="U215" s="9">
        <v>56.11</v>
      </c>
      <c r="V215" s="9">
        <v>0</v>
      </c>
      <c r="W215" s="8">
        <v>2770776.73</v>
      </c>
      <c r="X215" s="8">
        <v>0</v>
      </c>
      <c r="Y215" s="8">
        <v>0</v>
      </c>
      <c r="Z215" s="8">
        <v>0</v>
      </c>
      <c r="AA215" s="8">
        <v>352.52</v>
      </c>
      <c r="AB215" s="8">
        <v>0</v>
      </c>
      <c r="AC215" s="8">
        <v>2770424.21</v>
      </c>
      <c r="AD215" s="8">
        <v>0</v>
      </c>
      <c r="AE215" s="8">
        <v>0</v>
      </c>
      <c r="AF215" s="9">
        <v>0</v>
      </c>
      <c r="AG215" s="9">
        <v>0</v>
      </c>
      <c r="AH215" s="9">
        <v>0</v>
      </c>
      <c r="AI215" s="9">
        <v>0.01</v>
      </c>
      <c r="AJ215" s="9">
        <v>0</v>
      </c>
      <c r="AK215" s="9">
        <v>99.98</v>
      </c>
      <c r="AL215" s="9">
        <v>0</v>
      </c>
      <c r="AM215" s="9">
        <v>0</v>
      </c>
    </row>
    <row r="216" spans="1:39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274</v>
      </c>
      <c r="G216" s="53" t="s">
        <v>467</v>
      </c>
      <c r="H216" s="8">
        <v>7571782.97</v>
      </c>
      <c r="I216" s="8">
        <v>1370000</v>
      </c>
      <c r="J216" s="8">
        <v>0</v>
      </c>
      <c r="K216" s="8">
        <v>0</v>
      </c>
      <c r="L216" s="8">
        <v>2084782.97</v>
      </c>
      <c r="M216" s="8">
        <v>0</v>
      </c>
      <c r="N216" s="8">
        <v>1100000</v>
      </c>
      <c r="O216" s="8">
        <v>3017000</v>
      </c>
      <c r="P216" s="9">
        <v>18.09</v>
      </c>
      <c r="Q216" s="9">
        <v>0</v>
      </c>
      <c r="R216" s="9">
        <v>0</v>
      </c>
      <c r="S216" s="9">
        <v>27.53</v>
      </c>
      <c r="T216" s="9">
        <v>0</v>
      </c>
      <c r="U216" s="9">
        <v>14.52</v>
      </c>
      <c r="V216" s="9">
        <v>39.84</v>
      </c>
      <c r="W216" s="8">
        <v>7148157.73</v>
      </c>
      <c r="X216" s="8">
        <v>0</v>
      </c>
      <c r="Y216" s="8">
        <v>0</v>
      </c>
      <c r="Z216" s="8">
        <v>0</v>
      </c>
      <c r="AA216" s="8">
        <v>2993272.97</v>
      </c>
      <c r="AB216" s="8">
        <v>0</v>
      </c>
      <c r="AC216" s="8">
        <v>1137884.76</v>
      </c>
      <c r="AD216" s="8">
        <v>0</v>
      </c>
      <c r="AE216" s="8">
        <v>3017000</v>
      </c>
      <c r="AF216" s="9">
        <v>0</v>
      </c>
      <c r="AG216" s="9">
        <v>0</v>
      </c>
      <c r="AH216" s="9">
        <v>0</v>
      </c>
      <c r="AI216" s="9">
        <v>41.87</v>
      </c>
      <c r="AJ216" s="9">
        <v>0</v>
      </c>
      <c r="AK216" s="9">
        <v>15.91</v>
      </c>
      <c r="AL216" s="9">
        <v>0</v>
      </c>
      <c r="AM216" s="9">
        <v>42.2</v>
      </c>
    </row>
    <row r="217" spans="1:39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274</v>
      </c>
      <c r="G217" s="53" t="s">
        <v>468</v>
      </c>
      <c r="H217" s="8">
        <v>7337091.02</v>
      </c>
      <c r="I217" s="8">
        <v>7000000</v>
      </c>
      <c r="J217" s="8">
        <v>335892</v>
      </c>
      <c r="K217" s="8">
        <v>0</v>
      </c>
      <c r="L217" s="8">
        <v>0</v>
      </c>
      <c r="M217" s="8">
        <v>0</v>
      </c>
      <c r="N217" s="8">
        <v>1199.02</v>
      </c>
      <c r="O217" s="8">
        <v>0</v>
      </c>
      <c r="P217" s="9">
        <v>95.4</v>
      </c>
      <c r="Q217" s="9">
        <v>4.57</v>
      </c>
      <c r="R217" s="9">
        <v>0</v>
      </c>
      <c r="S217" s="9">
        <v>0</v>
      </c>
      <c r="T217" s="9">
        <v>0</v>
      </c>
      <c r="U217" s="9">
        <v>0.01</v>
      </c>
      <c r="V217" s="9">
        <v>0</v>
      </c>
      <c r="W217" s="8">
        <v>6387272.73</v>
      </c>
      <c r="X217" s="8">
        <v>0</v>
      </c>
      <c r="Y217" s="8">
        <v>0</v>
      </c>
      <c r="Z217" s="8">
        <v>0</v>
      </c>
      <c r="AA217" s="8">
        <v>188453.36</v>
      </c>
      <c r="AB217" s="8">
        <v>0</v>
      </c>
      <c r="AC217" s="8">
        <v>6198819.37</v>
      </c>
      <c r="AD217" s="8">
        <v>0</v>
      </c>
      <c r="AE217" s="8">
        <v>0</v>
      </c>
      <c r="AF217" s="9">
        <v>0</v>
      </c>
      <c r="AG217" s="9">
        <v>0</v>
      </c>
      <c r="AH217" s="9">
        <v>0</v>
      </c>
      <c r="AI217" s="9">
        <v>2.95</v>
      </c>
      <c r="AJ217" s="9">
        <v>0</v>
      </c>
      <c r="AK217" s="9">
        <v>97.04</v>
      </c>
      <c r="AL217" s="9">
        <v>0</v>
      </c>
      <c r="AM217" s="9">
        <v>0</v>
      </c>
    </row>
    <row r="218" spans="1:39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469</v>
      </c>
      <c r="G218" s="53" t="s">
        <v>470</v>
      </c>
      <c r="H218" s="8">
        <v>96905387.99</v>
      </c>
      <c r="I218" s="8">
        <v>77000000</v>
      </c>
      <c r="J218" s="8">
        <v>0</v>
      </c>
      <c r="K218" s="8">
        <v>0</v>
      </c>
      <c r="L218" s="8">
        <v>588144.57</v>
      </c>
      <c r="M218" s="8">
        <v>0</v>
      </c>
      <c r="N218" s="8">
        <v>19317243.42</v>
      </c>
      <c r="O218" s="8">
        <v>0</v>
      </c>
      <c r="P218" s="9">
        <v>79.45</v>
      </c>
      <c r="Q218" s="9">
        <v>0</v>
      </c>
      <c r="R218" s="9">
        <v>0</v>
      </c>
      <c r="S218" s="9">
        <v>0.6</v>
      </c>
      <c r="T218" s="9">
        <v>0</v>
      </c>
      <c r="U218" s="9">
        <v>19.93</v>
      </c>
      <c r="V218" s="9">
        <v>0</v>
      </c>
      <c r="W218" s="8">
        <v>56305703.28</v>
      </c>
      <c r="X218" s="8">
        <v>0</v>
      </c>
      <c r="Y218" s="8">
        <v>0</v>
      </c>
      <c r="Z218" s="8">
        <v>0</v>
      </c>
      <c r="AA218" s="8">
        <v>1616389.4</v>
      </c>
      <c r="AB218" s="8">
        <v>0</v>
      </c>
      <c r="AC218" s="8">
        <v>54689313.88</v>
      </c>
      <c r="AD218" s="8">
        <v>0</v>
      </c>
      <c r="AE218" s="8">
        <v>0</v>
      </c>
      <c r="AF218" s="9">
        <v>0</v>
      </c>
      <c r="AG218" s="9">
        <v>0</v>
      </c>
      <c r="AH218" s="9">
        <v>0</v>
      </c>
      <c r="AI218" s="9">
        <v>2.87</v>
      </c>
      <c r="AJ218" s="9">
        <v>0</v>
      </c>
      <c r="AK218" s="9">
        <v>97.12</v>
      </c>
      <c r="AL218" s="9">
        <v>0</v>
      </c>
      <c r="AM218" s="9">
        <v>0</v>
      </c>
    </row>
    <row r="219" spans="1:39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469</v>
      </c>
      <c r="G219" s="53" t="s">
        <v>471</v>
      </c>
      <c r="H219" s="8">
        <v>63471050.94</v>
      </c>
      <c r="I219" s="8">
        <v>61100000</v>
      </c>
      <c r="J219" s="8">
        <v>0</v>
      </c>
      <c r="K219" s="8">
        <v>0</v>
      </c>
      <c r="L219" s="8">
        <v>2371050.94</v>
      </c>
      <c r="M219" s="8">
        <v>0</v>
      </c>
      <c r="N219" s="8">
        <v>0</v>
      </c>
      <c r="O219" s="8">
        <v>0</v>
      </c>
      <c r="P219" s="9">
        <v>96.26</v>
      </c>
      <c r="Q219" s="9">
        <v>0</v>
      </c>
      <c r="R219" s="9">
        <v>0</v>
      </c>
      <c r="S219" s="9">
        <v>3.73</v>
      </c>
      <c r="T219" s="9">
        <v>0</v>
      </c>
      <c r="U219" s="9">
        <v>0</v>
      </c>
      <c r="V219" s="9">
        <v>0</v>
      </c>
      <c r="W219" s="8">
        <v>1425269.77</v>
      </c>
      <c r="X219" s="8">
        <v>0</v>
      </c>
      <c r="Y219" s="8">
        <v>0</v>
      </c>
      <c r="Z219" s="8">
        <v>0</v>
      </c>
      <c r="AA219" s="8">
        <v>1425269.77</v>
      </c>
      <c r="AB219" s="8">
        <v>0</v>
      </c>
      <c r="AC219" s="8">
        <v>0</v>
      </c>
      <c r="AD219" s="8">
        <v>0</v>
      </c>
      <c r="AE219" s="8">
        <v>0</v>
      </c>
      <c r="AF219" s="9">
        <v>0</v>
      </c>
      <c r="AG219" s="9">
        <v>0</v>
      </c>
      <c r="AH219" s="9">
        <v>0</v>
      </c>
      <c r="AI219" s="9">
        <v>100</v>
      </c>
      <c r="AJ219" s="9">
        <v>0</v>
      </c>
      <c r="AK219" s="9">
        <v>0</v>
      </c>
      <c r="AL219" s="9">
        <v>0</v>
      </c>
      <c r="AM219" s="9">
        <v>0</v>
      </c>
    </row>
    <row r="220" spans="1:39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469</v>
      </c>
      <c r="G220" s="53" t="s">
        <v>472</v>
      </c>
      <c r="H220" s="8">
        <v>293376049.18</v>
      </c>
      <c r="I220" s="8">
        <v>270000000</v>
      </c>
      <c r="J220" s="8">
        <v>0</v>
      </c>
      <c r="K220" s="8">
        <v>0</v>
      </c>
      <c r="L220" s="8">
        <v>3387116.39</v>
      </c>
      <c r="M220" s="8">
        <v>0</v>
      </c>
      <c r="N220" s="8">
        <v>0</v>
      </c>
      <c r="O220" s="8">
        <v>19988932.79</v>
      </c>
      <c r="P220" s="9">
        <v>92.03</v>
      </c>
      <c r="Q220" s="9">
        <v>0</v>
      </c>
      <c r="R220" s="9">
        <v>0</v>
      </c>
      <c r="S220" s="9">
        <v>1.15</v>
      </c>
      <c r="T220" s="9">
        <v>0</v>
      </c>
      <c r="U220" s="9">
        <v>0</v>
      </c>
      <c r="V220" s="9">
        <v>6.81</v>
      </c>
      <c r="W220" s="8">
        <v>37703936.69</v>
      </c>
      <c r="X220" s="8">
        <v>14327887.51</v>
      </c>
      <c r="Y220" s="8">
        <v>0</v>
      </c>
      <c r="Z220" s="8">
        <v>0</v>
      </c>
      <c r="AA220" s="8">
        <v>3387116.39</v>
      </c>
      <c r="AB220" s="8">
        <v>0</v>
      </c>
      <c r="AC220" s="8">
        <v>0</v>
      </c>
      <c r="AD220" s="8">
        <v>0</v>
      </c>
      <c r="AE220" s="8">
        <v>19988932.79</v>
      </c>
      <c r="AF220" s="9">
        <v>38</v>
      </c>
      <c r="AG220" s="9">
        <v>0</v>
      </c>
      <c r="AH220" s="9">
        <v>0</v>
      </c>
      <c r="AI220" s="9">
        <v>8.98</v>
      </c>
      <c r="AJ220" s="9">
        <v>0</v>
      </c>
      <c r="AK220" s="9">
        <v>0</v>
      </c>
      <c r="AL220" s="9">
        <v>0</v>
      </c>
      <c r="AM220" s="9">
        <v>53.01</v>
      </c>
    </row>
    <row r="221" spans="1:39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469</v>
      </c>
      <c r="G221" s="53" t="s">
        <v>473</v>
      </c>
      <c r="H221" s="8">
        <v>56273873</v>
      </c>
      <c r="I221" s="8">
        <v>12000000</v>
      </c>
      <c r="J221" s="8">
        <v>0</v>
      </c>
      <c r="K221" s="8">
        <v>0</v>
      </c>
      <c r="L221" s="8">
        <v>15191</v>
      </c>
      <c r="M221" s="8">
        <v>0</v>
      </c>
      <c r="N221" s="8">
        <v>44258682</v>
      </c>
      <c r="O221" s="8">
        <v>0</v>
      </c>
      <c r="P221" s="9">
        <v>21.32</v>
      </c>
      <c r="Q221" s="9">
        <v>0</v>
      </c>
      <c r="R221" s="9">
        <v>0</v>
      </c>
      <c r="S221" s="9">
        <v>0.02</v>
      </c>
      <c r="T221" s="9">
        <v>0</v>
      </c>
      <c r="U221" s="9">
        <v>78.64</v>
      </c>
      <c r="V221" s="9">
        <v>0</v>
      </c>
      <c r="W221" s="8">
        <v>60096721.48</v>
      </c>
      <c r="X221" s="8">
        <v>0</v>
      </c>
      <c r="Y221" s="8">
        <v>0</v>
      </c>
      <c r="Z221" s="8">
        <v>0</v>
      </c>
      <c r="AA221" s="8">
        <v>2764364.3</v>
      </c>
      <c r="AB221" s="8">
        <v>0</v>
      </c>
      <c r="AC221" s="8">
        <v>57332357.18</v>
      </c>
      <c r="AD221" s="8">
        <v>0</v>
      </c>
      <c r="AE221" s="8">
        <v>0</v>
      </c>
      <c r="AF221" s="9">
        <v>0</v>
      </c>
      <c r="AG221" s="9">
        <v>0</v>
      </c>
      <c r="AH221" s="9">
        <v>0</v>
      </c>
      <c r="AI221" s="9">
        <v>4.59</v>
      </c>
      <c r="AJ221" s="9">
        <v>0</v>
      </c>
      <c r="AK221" s="9">
        <v>95.4</v>
      </c>
      <c r="AL221" s="9">
        <v>0</v>
      </c>
      <c r="AM221" s="9">
        <v>0</v>
      </c>
    </row>
    <row r="222" spans="1:39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474</v>
      </c>
      <c r="G222" s="53" t="s">
        <v>475</v>
      </c>
      <c r="H222" s="8">
        <v>53275625.23</v>
      </c>
      <c r="I222" s="8">
        <v>48530000</v>
      </c>
      <c r="J222" s="8">
        <v>0</v>
      </c>
      <c r="K222" s="8">
        <v>0</v>
      </c>
      <c r="L222" s="8">
        <v>4271891.06</v>
      </c>
      <c r="M222" s="8">
        <v>0</v>
      </c>
      <c r="N222" s="8">
        <v>473734.17</v>
      </c>
      <c r="O222" s="8">
        <v>0</v>
      </c>
      <c r="P222" s="9">
        <v>91.09</v>
      </c>
      <c r="Q222" s="9">
        <v>0</v>
      </c>
      <c r="R222" s="9">
        <v>0</v>
      </c>
      <c r="S222" s="9">
        <v>8.01</v>
      </c>
      <c r="T222" s="9">
        <v>0</v>
      </c>
      <c r="U222" s="9">
        <v>0.88</v>
      </c>
      <c r="V222" s="9">
        <v>0</v>
      </c>
      <c r="W222" s="8">
        <v>18079547.46</v>
      </c>
      <c r="X222" s="8">
        <v>0</v>
      </c>
      <c r="Y222" s="8">
        <v>48927</v>
      </c>
      <c r="Z222" s="8">
        <v>0</v>
      </c>
      <c r="AA222" s="8">
        <v>4271891.06</v>
      </c>
      <c r="AB222" s="8">
        <v>0</v>
      </c>
      <c r="AC222" s="8">
        <v>13758729.4</v>
      </c>
      <c r="AD222" s="8">
        <v>0</v>
      </c>
      <c r="AE222" s="8">
        <v>0</v>
      </c>
      <c r="AF222" s="9">
        <v>0</v>
      </c>
      <c r="AG222" s="9">
        <v>0.27</v>
      </c>
      <c r="AH222" s="9">
        <v>0</v>
      </c>
      <c r="AI222" s="9">
        <v>23.62</v>
      </c>
      <c r="AJ222" s="9">
        <v>0</v>
      </c>
      <c r="AK222" s="9">
        <v>76.1</v>
      </c>
      <c r="AL222" s="9">
        <v>0</v>
      </c>
      <c r="AM222" s="9">
        <v>0</v>
      </c>
    </row>
    <row r="223" spans="1:39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474</v>
      </c>
      <c r="G223" s="53" t="s">
        <v>476</v>
      </c>
      <c r="H223" s="8">
        <v>40339923.88</v>
      </c>
      <c r="I223" s="8">
        <v>27000000</v>
      </c>
      <c r="J223" s="8">
        <v>0</v>
      </c>
      <c r="K223" s="8">
        <v>0</v>
      </c>
      <c r="L223" s="8">
        <v>9356894.71</v>
      </c>
      <c r="M223" s="8">
        <v>0</v>
      </c>
      <c r="N223" s="8">
        <v>3983029.17</v>
      </c>
      <c r="O223" s="8">
        <v>0</v>
      </c>
      <c r="P223" s="9">
        <v>66.93</v>
      </c>
      <c r="Q223" s="9">
        <v>0</v>
      </c>
      <c r="R223" s="9">
        <v>0</v>
      </c>
      <c r="S223" s="9">
        <v>23.19</v>
      </c>
      <c r="T223" s="9">
        <v>0</v>
      </c>
      <c r="U223" s="9">
        <v>9.87</v>
      </c>
      <c r="V223" s="9">
        <v>0</v>
      </c>
      <c r="W223" s="8">
        <v>17563591.81</v>
      </c>
      <c r="X223" s="8">
        <v>0</v>
      </c>
      <c r="Y223" s="8">
        <v>0</v>
      </c>
      <c r="Z223" s="8">
        <v>0</v>
      </c>
      <c r="AA223" s="8">
        <v>12911388.62</v>
      </c>
      <c r="AB223" s="8">
        <v>0</v>
      </c>
      <c r="AC223" s="8">
        <v>4652203.19</v>
      </c>
      <c r="AD223" s="8">
        <v>0</v>
      </c>
      <c r="AE223" s="8">
        <v>0</v>
      </c>
      <c r="AF223" s="9">
        <v>0</v>
      </c>
      <c r="AG223" s="9">
        <v>0</v>
      </c>
      <c r="AH223" s="9">
        <v>0</v>
      </c>
      <c r="AI223" s="9">
        <v>73.51</v>
      </c>
      <c r="AJ223" s="9">
        <v>0</v>
      </c>
      <c r="AK223" s="9">
        <v>26.48</v>
      </c>
      <c r="AL223" s="9">
        <v>0</v>
      </c>
      <c r="AM223" s="9">
        <v>0</v>
      </c>
    </row>
    <row r="224" spans="1:39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474</v>
      </c>
      <c r="G224" s="53" t="s">
        <v>477</v>
      </c>
      <c r="H224" s="8">
        <v>12881100.97</v>
      </c>
      <c r="I224" s="8">
        <v>0</v>
      </c>
      <c r="J224" s="8">
        <v>0</v>
      </c>
      <c r="K224" s="8">
        <v>0</v>
      </c>
      <c r="L224" s="8">
        <v>3531546.1</v>
      </c>
      <c r="M224" s="8">
        <v>0</v>
      </c>
      <c r="N224" s="8">
        <v>9349554.87</v>
      </c>
      <c r="O224" s="8">
        <v>0</v>
      </c>
      <c r="P224" s="9">
        <v>0</v>
      </c>
      <c r="Q224" s="9">
        <v>0</v>
      </c>
      <c r="R224" s="9">
        <v>0</v>
      </c>
      <c r="S224" s="9">
        <v>27.41</v>
      </c>
      <c r="T224" s="9">
        <v>0</v>
      </c>
      <c r="U224" s="9">
        <v>72.58</v>
      </c>
      <c r="V224" s="9">
        <v>0</v>
      </c>
      <c r="W224" s="8">
        <v>17199780.1</v>
      </c>
      <c r="X224" s="8">
        <v>0</v>
      </c>
      <c r="Y224" s="8">
        <v>0</v>
      </c>
      <c r="Z224" s="8">
        <v>0</v>
      </c>
      <c r="AA224" s="8">
        <v>3531546.1</v>
      </c>
      <c r="AB224" s="8">
        <v>0</v>
      </c>
      <c r="AC224" s="8">
        <v>13668234</v>
      </c>
      <c r="AD224" s="8">
        <v>0</v>
      </c>
      <c r="AE224" s="8">
        <v>0</v>
      </c>
      <c r="AF224" s="9">
        <v>0</v>
      </c>
      <c r="AG224" s="9">
        <v>0</v>
      </c>
      <c r="AH224" s="9">
        <v>0</v>
      </c>
      <c r="AI224" s="9">
        <v>20.53</v>
      </c>
      <c r="AJ224" s="9">
        <v>0</v>
      </c>
      <c r="AK224" s="9">
        <v>79.46</v>
      </c>
      <c r="AL224" s="9">
        <v>0</v>
      </c>
      <c r="AM224" s="9">
        <v>0</v>
      </c>
    </row>
    <row r="225" spans="1:39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474</v>
      </c>
      <c r="G225" s="53" t="s">
        <v>478</v>
      </c>
      <c r="H225" s="8">
        <v>10652502.84</v>
      </c>
      <c r="I225" s="8">
        <v>5000000</v>
      </c>
      <c r="J225" s="8">
        <v>0</v>
      </c>
      <c r="K225" s="8">
        <v>0</v>
      </c>
      <c r="L225" s="8">
        <v>1108034.52</v>
      </c>
      <c r="M225" s="8">
        <v>0</v>
      </c>
      <c r="N225" s="8">
        <v>4544468.32</v>
      </c>
      <c r="O225" s="8">
        <v>0</v>
      </c>
      <c r="P225" s="9">
        <v>46.93</v>
      </c>
      <c r="Q225" s="9">
        <v>0</v>
      </c>
      <c r="R225" s="9">
        <v>0</v>
      </c>
      <c r="S225" s="9">
        <v>10.4</v>
      </c>
      <c r="T225" s="9">
        <v>0</v>
      </c>
      <c r="U225" s="9">
        <v>42.66</v>
      </c>
      <c r="V225" s="9">
        <v>0</v>
      </c>
      <c r="W225" s="8">
        <v>5652502.84</v>
      </c>
      <c r="X225" s="8">
        <v>0</v>
      </c>
      <c r="Y225" s="8">
        <v>0</v>
      </c>
      <c r="Z225" s="8">
        <v>0</v>
      </c>
      <c r="AA225" s="8">
        <v>1108034.52</v>
      </c>
      <c r="AB225" s="8">
        <v>0</v>
      </c>
      <c r="AC225" s="8">
        <v>4544468.32</v>
      </c>
      <c r="AD225" s="8">
        <v>0</v>
      </c>
      <c r="AE225" s="8">
        <v>0</v>
      </c>
      <c r="AF225" s="9">
        <v>0</v>
      </c>
      <c r="AG225" s="9">
        <v>0</v>
      </c>
      <c r="AH225" s="9">
        <v>0</v>
      </c>
      <c r="AI225" s="9">
        <v>19.6</v>
      </c>
      <c r="AJ225" s="9">
        <v>0</v>
      </c>
      <c r="AK225" s="9">
        <v>80.39</v>
      </c>
      <c r="AL225" s="9">
        <v>0</v>
      </c>
      <c r="AM225" s="9">
        <v>0</v>
      </c>
    </row>
    <row r="226" spans="1:39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474</v>
      </c>
      <c r="G226" s="53" t="s">
        <v>479</v>
      </c>
      <c r="H226" s="8">
        <v>3720993.78</v>
      </c>
      <c r="I226" s="8">
        <v>1200000</v>
      </c>
      <c r="J226" s="8">
        <v>700000</v>
      </c>
      <c r="K226" s="8">
        <v>0</v>
      </c>
      <c r="L226" s="8">
        <v>1820993.78</v>
      </c>
      <c r="M226" s="8">
        <v>0</v>
      </c>
      <c r="N226" s="8">
        <v>0</v>
      </c>
      <c r="O226" s="8">
        <v>0</v>
      </c>
      <c r="P226" s="9">
        <v>32.24</v>
      </c>
      <c r="Q226" s="9">
        <v>18.81</v>
      </c>
      <c r="R226" s="9">
        <v>0</v>
      </c>
      <c r="S226" s="9">
        <v>48.93</v>
      </c>
      <c r="T226" s="9">
        <v>0</v>
      </c>
      <c r="U226" s="9">
        <v>0</v>
      </c>
      <c r="V226" s="9">
        <v>0</v>
      </c>
      <c r="W226" s="8">
        <v>2810194.76</v>
      </c>
      <c r="X226" s="8">
        <v>0</v>
      </c>
      <c r="Y226" s="8">
        <v>0</v>
      </c>
      <c r="Z226" s="8">
        <v>0</v>
      </c>
      <c r="AA226" s="8">
        <v>1820993.78</v>
      </c>
      <c r="AB226" s="8">
        <v>0</v>
      </c>
      <c r="AC226" s="8">
        <v>989200.98</v>
      </c>
      <c r="AD226" s="8">
        <v>0</v>
      </c>
      <c r="AE226" s="8">
        <v>0</v>
      </c>
      <c r="AF226" s="9">
        <v>0</v>
      </c>
      <c r="AG226" s="9">
        <v>0</v>
      </c>
      <c r="AH226" s="9">
        <v>0</v>
      </c>
      <c r="AI226" s="9">
        <v>64.79</v>
      </c>
      <c r="AJ226" s="9">
        <v>0</v>
      </c>
      <c r="AK226" s="9">
        <v>35.2</v>
      </c>
      <c r="AL226" s="9">
        <v>0</v>
      </c>
      <c r="AM226" s="9">
        <v>0</v>
      </c>
    </row>
    <row r="227" spans="1:39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474</v>
      </c>
      <c r="G227" s="53" t="s">
        <v>480</v>
      </c>
      <c r="H227" s="8">
        <v>4752908.35</v>
      </c>
      <c r="I227" s="8">
        <v>2475000</v>
      </c>
      <c r="J227" s="8">
        <v>0</v>
      </c>
      <c r="K227" s="8">
        <v>0</v>
      </c>
      <c r="L227" s="8">
        <v>2277908.35</v>
      </c>
      <c r="M227" s="8">
        <v>0</v>
      </c>
      <c r="N227" s="8">
        <v>0</v>
      </c>
      <c r="O227" s="8">
        <v>0</v>
      </c>
      <c r="P227" s="9">
        <v>52.07</v>
      </c>
      <c r="Q227" s="9">
        <v>0</v>
      </c>
      <c r="R227" s="9">
        <v>0</v>
      </c>
      <c r="S227" s="9">
        <v>47.92</v>
      </c>
      <c r="T227" s="9">
        <v>0</v>
      </c>
      <c r="U227" s="9">
        <v>0</v>
      </c>
      <c r="V227" s="9">
        <v>0</v>
      </c>
      <c r="W227" s="8">
        <v>3704747.35</v>
      </c>
      <c r="X227" s="8">
        <v>0</v>
      </c>
      <c r="Y227" s="8">
        <v>0</v>
      </c>
      <c r="Z227" s="8">
        <v>0</v>
      </c>
      <c r="AA227" s="8">
        <v>2277908.35</v>
      </c>
      <c r="AB227" s="8">
        <v>0</v>
      </c>
      <c r="AC227" s="8">
        <v>1426839</v>
      </c>
      <c r="AD227" s="8">
        <v>0</v>
      </c>
      <c r="AE227" s="8">
        <v>0</v>
      </c>
      <c r="AF227" s="9">
        <v>0</v>
      </c>
      <c r="AG227" s="9">
        <v>0</v>
      </c>
      <c r="AH227" s="9">
        <v>0</v>
      </c>
      <c r="AI227" s="9">
        <v>61.48</v>
      </c>
      <c r="AJ227" s="9">
        <v>0</v>
      </c>
      <c r="AK227" s="9">
        <v>38.51</v>
      </c>
      <c r="AL227" s="9">
        <v>0</v>
      </c>
      <c r="AM227" s="9">
        <v>0</v>
      </c>
    </row>
    <row r="228" spans="1:39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474</v>
      </c>
      <c r="G228" s="53" t="s">
        <v>481</v>
      </c>
      <c r="H228" s="8">
        <v>18408072.78</v>
      </c>
      <c r="I228" s="8">
        <v>9800000</v>
      </c>
      <c r="J228" s="8">
        <v>5000000</v>
      </c>
      <c r="K228" s="8">
        <v>0</v>
      </c>
      <c r="L228" s="8">
        <v>3069858.45</v>
      </c>
      <c r="M228" s="8">
        <v>0</v>
      </c>
      <c r="N228" s="8">
        <v>538214.33</v>
      </c>
      <c r="O228" s="8">
        <v>0</v>
      </c>
      <c r="P228" s="9">
        <v>53.23</v>
      </c>
      <c r="Q228" s="9">
        <v>27.16</v>
      </c>
      <c r="R228" s="9">
        <v>0</v>
      </c>
      <c r="S228" s="9">
        <v>16.67</v>
      </c>
      <c r="T228" s="9">
        <v>0</v>
      </c>
      <c r="U228" s="9">
        <v>2.92</v>
      </c>
      <c r="V228" s="9">
        <v>0</v>
      </c>
      <c r="W228" s="8">
        <v>22742299</v>
      </c>
      <c r="X228" s="8">
        <v>0</v>
      </c>
      <c r="Y228" s="8">
        <v>0</v>
      </c>
      <c r="Z228" s="8">
        <v>0</v>
      </c>
      <c r="AA228" s="8">
        <v>3069858.45</v>
      </c>
      <c r="AB228" s="8">
        <v>0</v>
      </c>
      <c r="AC228" s="8">
        <v>19672440.55</v>
      </c>
      <c r="AD228" s="8">
        <v>0</v>
      </c>
      <c r="AE228" s="8">
        <v>0</v>
      </c>
      <c r="AF228" s="9">
        <v>0</v>
      </c>
      <c r="AG228" s="9">
        <v>0</v>
      </c>
      <c r="AH228" s="9">
        <v>0</v>
      </c>
      <c r="AI228" s="9">
        <v>13.49</v>
      </c>
      <c r="AJ228" s="9">
        <v>0</v>
      </c>
      <c r="AK228" s="9">
        <v>86.5</v>
      </c>
      <c r="AL228" s="9">
        <v>0</v>
      </c>
      <c r="AM228" s="9">
        <v>0</v>
      </c>
    </row>
    <row r="229" spans="1:39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474</v>
      </c>
      <c r="G229" s="53" t="s">
        <v>482</v>
      </c>
      <c r="H229" s="8">
        <v>15096688.07</v>
      </c>
      <c r="I229" s="8">
        <v>9000000</v>
      </c>
      <c r="J229" s="8">
        <v>0</v>
      </c>
      <c r="K229" s="8">
        <v>0</v>
      </c>
      <c r="L229" s="8">
        <v>1408217.18</v>
      </c>
      <c r="M229" s="8">
        <v>0</v>
      </c>
      <c r="N229" s="8">
        <v>4688470.89</v>
      </c>
      <c r="O229" s="8">
        <v>0</v>
      </c>
      <c r="P229" s="9">
        <v>59.61</v>
      </c>
      <c r="Q229" s="9">
        <v>0</v>
      </c>
      <c r="R229" s="9">
        <v>0</v>
      </c>
      <c r="S229" s="9">
        <v>9.32</v>
      </c>
      <c r="T229" s="9">
        <v>0</v>
      </c>
      <c r="U229" s="9">
        <v>31.05</v>
      </c>
      <c r="V229" s="9">
        <v>0</v>
      </c>
      <c r="W229" s="8">
        <v>6096688.07</v>
      </c>
      <c r="X229" s="8">
        <v>0</v>
      </c>
      <c r="Y229" s="8">
        <v>0</v>
      </c>
      <c r="Z229" s="8">
        <v>0</v>
      </c>
      <c r="AA229" s="8">
        <v>1408217.18</v>
      </c>
      <c r="AB229" s="8">
        <v>0</v>
      </c>
      <c r="AC229" s="8">
        <v>4688470.89</v>
      </c>
      <c r="AD229" s="8">
        <v>0</v>
      </c>
      <c r="AE229" s="8">
        <v>0</v>
      </c>
      <c r="AF229" s="9">
        <v>0</v>
      </c>
      <c r="AG229" s="9">
        <v>0</v>
      </c>
      <c r="AH229" s="9">
        <v>0</v>
      </c>
      <c r="AI229" s="9">
        <v>23.09</v>
      </c>
      <c r="AJ229" s="9">
        <v>0</v>
      </c>
      <c r="AK229" s="9">
        <v>76.9</v>
      </c>
      <c r="AL229" s="9">
        <v>0</v>
      </c>
      <c r="AM229" s="9">
        <v>0</v>
      </c>
    </row>
    <row r="230" spans="1:39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474</v>
      </c>
      <c r="G230" s="53" t="s">
        <v>483</v>
      </c>
      <c r="H230" s="8">
        <v>26337671</v>
      </c>
      <c r="I230" s="8">
        <v>23637671</v>
      </c>
      <c r="J230" s="8">
        <v>2700000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9">
        <v>89.74</v>
      </c>
      <c r="Q230" s="9">
        <v>10.25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8">
        <v>19029549.9</v>
      </c>
      <c r="X230" s="8">
        <v>0</v>
      </c>
      <c r="Y230" s="8">
        <v>0</v>
      </c>
      <c r="Z230" s="8">
        <v>0</v>
      </c>
      <c r="AA230" s="8">
        <v>14514059.48</v>
      </c>
      <c r="AB230" s="8">
        <v>0</v>
      </c>
      <c r="AC230" s="8">
        <v>4515490.42</v>
      </c>
      <c r="AD230" s="8">
        <v>0</v>
      </c>
      <c r="AE230" s="8">
        <v>0</v>
      </c>
      <c r="AF230" s="9">
        <v>0</v>
      </c>
      <c r="AG230" s="9">
        <v>0</v>
      </c>
      <c r="AH230" s="9">
        <v>0</v>
      </c>
      <c r="AI230" s="9">
        <v>76.27</v>
      </c>
      <c r="AJ230" s="9">
        <v>0</v>
      </c>
      <c r="AK230" s="9">
        <v>23.72</v>
      </c>
      <c r="AL230" s="9">
        <v>0</v>
      </c>
      <c r="AM230" s="9">
        <v>0</v>
      </c>
    </row>
    <row r="231" spans="1:39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474</v>
      </c>
      <c r="G231" s="53" t="s">
        <v>484</v>
      </c>
      <c r="H231" s="8">
        <v>18834210</v>
      </c>
      <c r="I231" s="8">
        <v>13500000</v>
      </c>
      <c r="J231" s="8">
        <v>0</v>
      </c>
      <c r="K231" s="8">
        <v>0</v>
      </c>
      <c r="L231" s="8">
        <v>0</v>
      </c>
      <c r="M231" s="8">
        <v>0</v>
      </c>
      <c r="N231" s="8">
        <v>5334210</v>
      </c>
      <c r="O231" s="8">
        <v>0</v>
      </c>
      <c r="P231" s="9">
        <v>71.67</v>
      </c>
      <c r="Q231" s="9">
        <v>0</v>
      </c>
      <c r="R231" s="9">
        <v>0</v>
      </c>
      <c r="S231" s="9">
        <v>0</v>
      </c>
      <c r="T231" s="9">
        <v>0</v>
      </c>
      <c r="U231" s="9">
        <v>28.32</v>
      </c>
      <c r="V231" s="9">
        <v>0</v>
      </c>
      <c r="W231" s="8">
        <v>13932040.71</v>
      </c>
      <c r="X231" s="8">
        <v>0</v>
      </c>
      <c r="Y231" s="8">
        <v>0</v>
      </c>
      <c r="Z231" s="8">
        <v>0</v>
      </c>
      <c r="AA231" s="8">
        <v>0</v>
      </c>
      <c r="AB231" s="8">
        <v>0</v>
      </c>
      <c r="AC231" s="8">
        <v>5334210.18</v>
      </c>
      <c r="AD231" s="8">
        <v>8597830.53</v>
      </c>
      <c r="AE231" s="8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38.28</v>
      </c>
      <c r="AL231" s="9">
        <v>61.71</v>
      </c>
      <c r="AM231" s="9">
        <v>0</v>
      </c>
    </row>
    <row r="232" spans="1:39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474</v>
      </c>
      <c r="G232" s="53" t="s">
        <v>485</v>
      </c>
      <c r="H232" s="8">
        <v>27315971.83</v>
      </c>
      <c r="I232" s="8">
        <v>9900000</v>
      </c>
      <c r="J232" s="8">
        <v>0</v>
      </c>
      <c r="K232" s="8">
        <v>0</v>
      </c>
      <c r="L232" s="8">
        <v>16091332.77</v>
      </c>
      <c r="M232" s="8">
        <v>0</v>
      </c>
      <c r="N232" s="8">
        <v>1324639.06</v>
      </c>
      <c r="O232" s="8">
        <v>0</v>
      </c>
      <c r="P232" s="9">
        <v>36.24</v>
      </c>
      <c r="Q232" s="9">
        <v>0</v>
      </c>
      <c r="R232" s="9">
        <v>0</v>
      </c>
      <c r="S232" s="9">
        <v>58.9</v>
      </c>
      <c r="T232" s="9">
        <v>0</v>
      </c>
      <c r="U232" s="9">
        <v>4.84</v>
      </c>
      <c r="V232" s="9">
        <v>0</v>
      </c>
      <c r="W232" s="8">
        <v>18910025.3</v>
      </c>
      <c r="X232" s="8">
        <v>0</v>
      </c>
      <c r="Y232" s="8">
        <v>0</v>
      </c>
      <c r="Z232" s="8">
        <v>0</v>
      </c>
      <c r="AA232" s="8">
        <v>16091332.77</v>
      </c>
      <c r="AB232" s="8">
        <v>0</v>
      </c>
      <c r="AC232" s="8">
        <v>2818692.53</v>
      </c>
      <c r="AD232" s="8">
        <v>0</v>
      </c>
      <c r="AE232" s="8">
        <v>0</v>
      </c>
      <c r="AF232" s="9">
        <v>0</v>
      </c>
      <c r="AG232" s="9">
        <v>0</v>
      </c>
      <c r="AH232" s="9">
        <v>0</v>
      </c>
      <c r="AI232" s="9">
        <v>85.09</v>
      </c>
      <c r="AJ232" s="9">
        <v>0</v>
      </c>
      <c r="AK232" s="9">
        <v>14.9</v>
      </c>
      <c r="AL232" s="9">
        <v>0</v>
      </c>
      <c r="AM232" s="9">
        <v>0</v>
      </c>
    </row>
    <row r="233" spans="1:39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474</v>
      </c>
      <c r="G233" s="53" t="s">
        <v>486</v>
      </c>
      <c r="H233" s="8">
        <v>23025450.01</v>
      </c>
      <c r="I233" s="8">
        <v>5000000</v>
      </c>
      <c r="J233" s="8">
        <v>1874986</v>
      </c>
      <c r="K233" s="8">
        <v>0</v>
      </c>
      <c r="L233" s="8">
        <v>13158825.56</v>
      </c>
      <c r="M233" s="8">
        <v>0</v>
      </c>
      <c r="N233" s="8">
        <v>2991638.45</v>
      </c>
      <c r="O233" s="8">
        <v>0</v>
      </c>
      <c r="P233" s="9">
        <v>21.71</v>
      </c>
      <c r="Q233" s="9">
        <v>8.14</v>
      </c>
      <c r="R233" s="9">
        <v>0</v>
      </c>
      <c r="S233" s="9">
        <v>57.14</v>
      </c>
      <c r="T233" s="9">
        <v>0</v>
      </c>
      <c r="U233" s="9">
        <v>12.99</v>
      </c>
      <c r="V233" s="9">
        <v>0</v>
      </c>
      <c r="W233" s="8">
        <v>19403078.67</v>
      </c>
      <c r="X233" s="8">
        <v>0</v>
      </c>
      <c r="Y233" s="8">
        <v>0</v>
      </c>
      <c r="Z233" s="8">
        <v>0</v>
      </c>
      <c r="AA233" s="8">
        <v>15956785.8</v>
      </c>
      <c r="AB233" s="8">
        <v>0</v>
      </c>
      <c r="AC233" s="8">
        <v>3446292.87</v>
      </c>
      <c r="AD233" s="8">
        <v>0</v>
      </c>
      <c r="AE233" s="8">
        <v>0</v>
      </c>
      <c r="AF233" s="9">
        <v>0</v>
      </c>
      <c r="AG233" s="9">
        <v>0</v>
      </c>
      <c r="AH233" s="9">
        <v>0</v>
      </c>
      <c r="AI233" s="9">
        <v>82.23</v>
      </c>
      <c r="AJ233" s="9">
        <v>0</v>
      </c>
      <c r="AK233" s="9">
        <v>17.76</v>
      </c>
      <c r="AL233" s="9">
        <v>0</v>
      </c>
      <c r="AM233" s="9">
        <v>0</v>
      </c>
    </row>
    <row r="234" spans="1:39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474</v>
      </c>
      <c r="G234" s="53" t="s">
        <v>487</v>
      </c>
      <c r="H234" s="8">
        <v>11203579.22</v>
      </c>
      <c r="I234" s="8">
        <v>3500000</v>
      </c>
      <c r="J234" s="8">
        <v>0</v>
      </c>
      <c r="K234" s="8">
        <v>0</v>
      </c>
      <c r="L234" s="8">
        <v>2506677.63</v>
      </c>
      <c r="M234" s="8">
        <v>0</v>
      </c>
      <c r="N234" s="8">
        <v>3996901.59</v>
      </c>
      <c r="O234" s="8">
        <v>1200000</v>
      </c>
      <c r="P234" s="9">
        <v>31.24</v>
      </c>
      <c r="Q234" s="9">
        <v>0</v>
      </c>
      <c r="R234" s="9">
        <v>0</v>
      </c>
      <c r="S234" s="9">
        <v>22.37</v>
      </c>
      <c r="T234" s="9">
        <v>0</v>
      </c>
      <c r="U234" s="9">
        <v>35.67</v>
      </c>
      <c r="V234" s="9">
        <v>10.71</v>
      </c>
      <c r="W234" s="8">
        <v>12210815.97</v>
      </c>
      <c r="X234" s="8">
        <v>0</v>
      </c>
      <c r="Y234" s="8">
        <v>0</v>
      </c>
      <c r="Z234" s="8">
        <v>0</v>
      </c>
      <c r="AA234" s="8">
        <v>2506677.63</v>
      </c>
      <c r="AB234" s="8">
        <v>0</v>
      </c>
      <c r="AC234" s="8">
        <v>8504138.34</v>
      </c>
      <c r="AD234" s="8">
        <v>0</v>
      </c>
      <c r="AE234" s="8">
        <v>1200000</v>
      </c>
      <c r="AF234" s="9">
        <v>0</v>
      </c>
      <c r="AG234" s="9">
        <v>0</v>
      </c>
      <c r="AH234" s="9">
        <v>0</v>
      </c>
      <c r="AI234" s="9">
        <v>20.52</v>
      </c>
      <c r="AJ234" s="9">
        <v>0</v>
      </c>
      <c r="AK234" s="9">
        <v>69.64</v>
      </c>
      <c r="AL234" s="9">
        <v>0</v>
      </c>
      <c r="AM234" s="9">
        <v>9.82</v>
      </c>
    </row>
    <row r="235" spans="1:39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474</v>
      </c>
      <c r="G235" s="53" t="s">
        <v>488</v>
      </c>
      <c r="H235" s="8">
        <v>14336458.86</v>
      </c>
      <c r="I235" s="8">
        <v>6800000</v>
      </c>
      <c r="J235" s="8">
        <v>1500000</v>
      </c>
      <c r="K235" s="8">
        <v>0</v>
      </c>
      <c r="L235" s="8">
        <v>6036458.86</v>
      </c>
      <c r="M235" s="8">
        <v>0</v>
      </c>
      <c r="N235" s="8">
        <v>0</v>
      </c>
      <c r="O235" s="8">
        <v>0</v>
      </c>
      <c r="P235" s="9">
        <v>47.43</v>
      </c>
      <c r="Q235" s="9">
        <v>10.46</v>
      </c>
      <c r="R235" s="9">
        <v>0</v>
      </c>
      <c r="S235" s="9">
        <v>42.1</v>
      </c>
      <c r="T235" s="9">
        <v>0</v>
      </c>
      <c r="U235" s="9">
        <v>0</v>
      </c>
      <c r="V235" s="9">
        <v>0</v>
      </c>
      <c r="W235" s="8">
        <v>24705811.09</v>
      </c>
      <c r="X235" s="8">
        <v>0</v>
      </c>
      <c r="Y235" s="8">
        <v>1500000</v>
      </c>
      <c r="Z235" s="8">
        <v>4605811.09</v>
      </c>
      <c r="AA235" s="8">
        <v>6036458.86</v>
      </c>
      <c r="AB235" s="8">
        <v>0</v>
      </c>
      <c r="AC235" s="8">
        <v>12563541.14</v>
      </c>
      <c r="AD235" s="8">
        <v>0</v>
      </c>
      <c r="AE235" s="8">
        <v>0</v>
      </c>
      <c r="AF235" s="9">
        <v>0</v>
      </c>
      <c r="AG235" s="9">
        <v>6.07</v>
      </c>
      <c r="AH235" s="9">
        <v>18.64</v>
      </c>
      <c r="AI235" s="9">
        <v>24.43</v>
      </c>
      <c r="AJ235" s="9">
        <v>0</v>
      </c>
      <c r="AK235" s="9">
        <v>50.85</v>
      </c>
      <c r="AL235" s="9">
        <v>0</v>
      </c>
      <c r="AM235" s="9">
        <v>0</v>
      </c>
    </row>
    <row r="236" spans="1:39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474</v>
      </c>
      <c r="G236" s="53" t="s">
        <v>489</v>
      </c>
      <c r="H236" s="8">
        <v>36955700</v>
      </c>
      <c r="I236" s="8">
        <v>9500000</v>
      </c>
      <c r="J236" s="8">
        <v>0</v>
      </c>
      <c r="K236" s="8">
        <v>0</v>
      </c>
      <c r="L236" s="8">
        <v>15605656.28</v>
      </c>
      <c r="M236" s="8">
        <v>0</v>
      </c>
      <c r="N236" s="8">
        <v>11850043.72</v>
      </c>
      <c r="O236" s="8">
        <v>0</v>
      </c>
      <c r="P236" s="9">
        <v>25.7</v>
      </c>
      <c r="Q236" s="9">
        <v>0</v>
      </c>
      <c r="R236" s="9">
        <v>0</v>
      </c>
      <c r="S236" s="9">
        <v>42.22</v>
      </c>
      <c r="T236" s="9">
        <v>0</v>
      </c>
      <c r="U236" s="9">
        <v>32.06</v>
      </c>
      <c r="V236" s="9">
        <v>0</v>
      </c>
      <c r="W236" s="8">
        <v>27683375.33</v>
      </c>
      <c r="X236" s="8">
        <v>0</v>
      </c>
      <c r="Y236" s="8">
        <v>0</v>
      </c>
      <c r="Z236" s="8">
        <v>0</v>
      </c>
      <c r="AA236" s="8">
        <v>15605656.28</v>
      </c>
      <c r="AB236" s="8">
        <v>0</v>
      </c>
      <c r="AC236" s="8">
        <v>12077719.05</v>
      </c>
      <c r="AD236" s="8">
        <v>0</v>
      </c>
      <c r="AE236" s="8">
        <v>0</v>
      </c>
      <c r="AF236" s="9">
        <v>0</v>
      </c>
      <c r="AG236" s="9">
        <v>0</v>
      </c>
      <c r="AH236" s="9">
        <v>0</v>
      </c>
      <c r="AI236" s="9">
        <v>56.37</v>
      </c>
      <c r="AJ236" s="9">
        <v>0</v>
      </c>
      <c r="AK236" s="9">
        <v>43.62</v>
      </c>
      <c r="AL236" s="9">
        <v>0</v>
      </c>
      <c r="AM236" s="9">
        <v>0</v>
      </c>
    </row>
    <row r="237" spans="1:39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474</v>
      </c>
      <c r="G237" s="53" t="s">
        <v>490</v>
      </c>
      <c r="H237" s="8">
        <v>10535562.7</v>
      </c>
      <c r="I237" s="8">
        <v>5500000</v>
      </c>
      <c r="J237" s="8">
        <v>0</v>
      </c>
      <c r="K237" s="8">
        <v>0</v>
      </c>
      <c r="L237" s="8">
        <v>1720514.77</v>
      </c>
      <c r="M237" s="8">
        <v>0</v>
      </c>
      <c r="N237" s="8">
        <v>3315047.93</v>
      </c>
      <c r="O237" s="8">
        <v>0</v>
      </c>
      <c r="P237" s="9">
        <v>52.2</v>
      </c>
      <c r="Q237" s="9">
        <v>0</v>
      </c>
      <c r="R237" s="9">
        <v>0</v>
      </c>
      <c r="S237" s="9">
        <v>16.33</v>
      </c>
      <c r="T237" s="9">
        <v>0</v>
      </c>
      <c r="U237" s="9">
        <v>31.46</v>
      </c>
      <c r="V237" s="9">
        <v>0</v>
      </c>
      <c r="W237" s="8">
        <v>9150257.7</v>
      </c>
      <c r="X237" s="8">
        <v>0</v>
      </c>
      <c r="Y237" s="8">
        <v>0</v>
      </c>
      <c r="Z237" s="8">
        <v>0</v>
      </c>
      <c r="AA237" s="8">
        <v>1833209.77</v>
      </c>
      <c r="AB237" s="8">
        <v>0</v>
      </c>
      <c r="AC237" s="8">
        <v>7317047.93</v>
      </c>
      <c r="AD237" s="8">
        <v>0</v>
      </c>
      <c r="AE237" s="8">
        <v>0</v>
      </c>
      <c r="AF237" s="9">
        <v>0</v>
      </c>
      <c r="AG237" s="9">
        <v>0</v>
      </c>
      <c r="AH237" s="9">
        <v>0</v>
      </c>
      <c r="AI237" s="9">
        <v>20.03</v>
      </c>
      <c r="AJ237" s="9">
        <v>0</v>
      </c>
      <c r="AK237" s="9">
        <v>79.96</v>
      </c>
      <c r="AL237" s="9">
        <v>0</v>
      </c>
      <c r="AM237" s="9">
        <v>0</v>
      </c>
    </row>
    <row r="238" spans="1:39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474</v>
      </c>
      <c r="G238" s="53" t="s">
        <v>491</v>
      </c>
      <c r="H238" s="8">
        <v>18799439.84</v>
      </c>
      <c r="I238" s="8">
        <v>6000000</v>
      </c>
      <c r="J238" s="8">
        <v>0</v>
      </c>
      <c r="K238" s="8">
        <v>5644701.24</v>
      </c>
      <c r="L238" s="8">
        <v>6154738.6</v>
      </c>
      <c r="M238" s="8">
        <v>0</v>
      </c>
      <c r="N238" s="8">
        <v>1000000</v>
      </c>
      <c r="O238" s="8">
        <v>0</v>
      </c>
      <c r="P238" s="9">
        <v>31.91</v>
      </c>
      <c r="Q238" s="9">
        <v>0</v>
      </c>
      <c r="R238" s="9">
        <v>30.02</v>
      </c>
      <c r="S238" s="9">
        <v>32.73</v>
      </c>
      <c r="T238" s="9">
        <v>0</v>
      </c>
      <c r="U238" s="9">
        <v>5.31</v>
      </c>
      <c r="V238" s="9">
        <v>0</v>
      </c>
      <c r="W238" s="8">
        <v>26792397.98</v>
      </c>
      <c r="X238" s="8">
        <v>0</v>
      </c>
      <c r="Y238" s="8">
        <v>0</v>
      </c>
      <c r="Z238" s="8">
        <v>13737716.29</v>
      </c>
      <c r="AA238" s="8">
        <v>6154738.6</v>
      </c>
      <c r="AB238" s="8">
        <v>0</v>
      </c>
      <c r="AC238" s="8">
        <v>6899943.09</v>
      </c>
      <c r="AD238" s="8">
        <v>0</v>
      </c>
      <c r="AE238" s="8">
        <v>0</v>
      </c>
      <c r="AF238" s="9">
        <v>0</v>
      </c>
      <c r="AG238" s="9">
        <v>0</v>
      </c>
      <c r="AH238" s="9">
        <v>51.27</v>
      </c>
      <c r="AI238" s="9">
        <v>22.97</v>
      </c>
      <c r="AJ238" s="9">
        <v>0</v>
      </c>
      <c r="AK238" s="9">
        <v>25.75</v>
      </c>
      <c r="AL238" s="9">
        <v>0</v>
      </c>
      <c r="AM238" s="9">
        <v>0</v>
      </c>
    </row>
    <row r="239" spans="1:39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474</v>
      </c>
      <c r="G239" s="53" t="s">
        <v>492</v>
      </c>
      <c r="H239" s="8">
        <v>4207524.72</v>
      </c>
      <c r="I239" s="8">
        <v>0</v>
      </c>
      <c r="J239" s="8">
        <v>0</v>
      </c>
      <c r="K239" s="8">
        <v>0</v>
      </c>
      <c r="L239" s="8">
        <v>3105836.71</v>
      </c>
      <c r="M239" s="8">
        <v>0</v>
      </c>
      <c r="N239" s="8">
        <v>1101688.01</v>
      </c>
      <c r="O239" s="8">
        <v>0</v>
      </c>
      <c r="P239" s="9">
        <v>0</v>
      </c>
      <c r="Q239" s="9">
        <v>0</v>
      </c>
      <c r="R239" s="9">
        <v>0</v>
      </c>
      <c r="S239" s="9">
        <v>73.81</v>
      </c>
      <c r="T239" s="9">
        <v>0</v>
      </c>
      <c r="U239" s="9">
        <v>26.18</v>
      </c>
      <c r="V239" s="9">
        <v>0</v>
      </c>
      <c r="W239" s="8">
        <v>7786709.65</v>
      </c>
      <c r="X239" s="8">
        <v>0</v>
      </c>
      <c r="Y239" s="8">
        <v>0</v>
      </c>
      <c r="Z239" s="8">
        <v>0</v>
      </c>
      <c r="AA239" s="8">
        <v>3105836.71</v>
      </c>
      <c r="AB239" s="8">
        <v>0</v>
      </c>
      <c r="AC239" s="8">
        <v>4680872.94</v>
      </c>
      <c r="AD239" s="8">
        <v>0</v>
      </c>
      <c r="AE239" s="8">
        <v>0</v>
      </c>
      <c r="AF239" s="9">
        <v>0</v>
      </c>
      <c r="AG239" s="9">
        <v>0</v>
      </c>
      <c r="AH239" s="9">
        <v>0</v>
      </c>
      <c r="AI239" s="9">
        <v>39.88</v>
      </c>
      <c r="AJ239" s="9">
        <v>0</v>
      </c>
      <c r="AK239" s="9">
        <v>60.11</v>
      </c>
      <c r="AL239" s="9">
        <v>0</v>
      </c>
      <c r="AM239" s="9">
        <v>0</v>
      </c>
    </row>
    <row r="240" spans="1:39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474</v>
      </c>
      <c r="G240" s="53" t="s">
        <v>493</v>
      </c>
      <c r="H240" s="8">
        <v>10054223.37</v>
      </c>
      <c r="I240" s="8">
        <v>4630000</v>
      </c>
      <c r="J240" s="8">
        <v>0</v>
      </c>
      <c r="K240" s="8">
        <v>0</v>
      </c>
      <c r="L240" s="8">
        <v>3998512.9</v>
      </c>
      <c r="M240" s="8">
        <v>0</v>
      </c>
      <c r="N240" s="8">
        <v>1425710.47</v>
      </c>
      <c r="O240" s="8">
        <v>0</v>
      </c>
      <c r="P240" s="9">
        <v>46.05</v>
      </c>
      <c r="Q240" s="9">
        <v>0</v>
      </c>
      <c r="R240" s="9">
        <v>0</v>
      </c>
      <c r="S240" s="9">
        <v>39.76</v>
      </c>
      <c r="T240" s="9">
        <v>0</v>
      </c>
      <c r="U240" s="9">
        <v>14.18</v>
      </c>
      <c r="V240" s="9">
        <v>0</v>
      </c>
      <c r="W240" s="8">
        <v>5424223.37</v>
      </c>
      <c r="X240" s="8">
        <v>0</v>
      </c>
      <c r="Y240" s="8">
        <v>0</v>
      </c>
      <c r="Z240" s="8">
        <v>0</v>
      </c>
      <c r="AA240" s="8">
        <v>3998512.9</v>
      </c>
      <c r="AB240" s="8">
        <v>0</v>
      </c>
      <c r="AC240" s="8">
        <v>1425710.47</v>
      </c>
      <c r="AD240" s="8">
        <v>0</v>
      </c>
      <c r="AE240" s="8">
        <v>0</v>
      </c>
      <c r="AF240" s="9">
        <v>0</v>
      </c>
      <c r="AG240" s="9">
        <v>0</v>
      </c>
      <c r="AH240" s="9">
        <v>0</v>
      </c>
      <c r="AI240" s="9">
        <v>73.71</v>
      </c>
      <c r="AJ240" s="9">
        <v>0</v>
      </c>
      <c r="AK240" s="9">
        <v>26.28</v>
      </c>
      <c r="AL240" s="9">
        <v>0</v>
      </c>
      <c r="AM240" s="9">
        <v>0</v>
      </c>
    </row>
    <row r="241" spans="1:39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474</v>
      </c>
      <c r="G241" s="53" t="s">
        <v>494</v>
      </c>
      <c r="H241" s="8">
        <v>7296105.6</v>
      </c>
      <c r="I241" s="8">
        <v>0</v>
      </c>
      <c r="J241" s="8">
        <v>352500</v>
      </c>
      <c r="K241" s="8">
        <v>0</v>
      </c>
      <c r="L241" s="8">
        <v>6943605.6</v>
      </c>
      <c r="M241" s="8">
        <v>0</v>
      </c>
      <c r="N241" s="8">
        <v>0</v>
      </c>
      <c r="O241" s="8">
        <v>0</v>
      </c>
      <c r="P241" s="9">
        <v>0</v>
      </c>
      <c r="Q241" s="9">
        <v>4.83</v>
      </c>
      <c r="R241" s="9">
        <v>0</v>
      </c>
      <c r="S241" s="9">
        <v>95.16</v>
      </c>
      <c r="T241" s="9">
        <v>0</v>
      </c>
      <c r="U241" s="9">
        <v>0</v>
      </c>
      <c r="V241" s="9">
        <v>0</v>
      </c>
      <c r="W241" s="8">
        <v>12667019.22</v>
      </c>
      <c r="X241" s="8">
        <v>0</v>
      </c>
      <c r="Y241" s="8">
        <v>12000</v>
      </c>
      <c r="Z241" s="8">
        <v>0</v>
      </c>
      <c r="AA241" s="8">
        <v>6943605.6</v>
      </c>
      <c r="AB241" s="8">
        <v>0</v>
      </c>
      <c r="AC241" s="8">
        <v>5711413.62</v>
      </c>
      <c r="AD241" s="8">
        <v>0</v>
      </c>
      <c r="AE241" s="8">
        <v>0</v>
      </c>
      <c r="AF241" s="9">
        <v>0</v>
      </c>
      <c r="AG241" s="9">
        <v>0.09</v>
      </c>
      <c r="AH241" s="9">
        <v>0</v>
      </c>
      <c r="AI241" s="9">
        <v>54.81</v>
      </c>
      <c r="AJ241" s="9">
        <v>0</v>
      </c>
      <c r="AK241" s="9">
        <v>45.08</v>
      </c>
      <c r="AL241" s="9">
        <v>0</v>
      </c>
      <c r="AM241" s="9">
        <v>0</v>
      </c>
    </row>
    <row r="242" spans="1:39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495</v>
      </c>
      <c r="G242" s="53" t="s">
        <v>496</v>
      </c>
      <c r="H242" s="8">
        <v>146249925.61</v>
      </c>
      <c r="I242" s="8">
        <v>0</v>
      </c>
      <c r="J242" s="8">
        <v>15000000</v>
      </c>
      <c r="K242" s="8">
        <v>0</v>
      </c>
      <c r="L242" s="8">
        <v>650000</v>
      </c>
      <c r="M242" s="8">
        <v>0</v>
      </c>
      <c r="N242" s="8">
        <v>130599925.61</v>
      </c>
      <c r="O242" s="8">
        <v>0</v>
      </c>
      <c r="P242" s="9">
        <v>0</v>
      </c>
      <c r="Q242" s="9">
        <v>10.25</v>
      </c>
      <c r="R242" s="9">
        <v>0</v>
      </c>
      <c r="S242" s="9">
        <v>0.44</v>
      </c>
      <c r="T242" s="9">
        <v>0</v>
      </c>
      <c r="U242" s="9">
        <v>89.29</v>
      </c>
      <c r="V242" s="9">
        <v>0</v>
      </c>
      <c r="W242" s="8">
        <v>381769552.27</v>
      </c>
      <c r="X242" s="8">
        <v>0</v>
      </c>
      <c r="Y242" s="8">
        <v>1120277.75</v>
      </c>
      <c r="Z242" s="8">
        <v>0</v>
      </c>
      <c r="AA242" s="8">
        <v>36452257.84</v>
      </c>
      <c r="AB242" s="8">
        <v>0</v>
      </c>
      <c r="AC242" s="8">
        <v>344197016.68</v>
      </c>
      <c r="AD242" s="8">
        <v>0</v>
      </c>
      <c r="AE242" s="8">
        <v>0</v>
      </c>
      <c r="AF242" s="9">
        <v>0</v>
      </c>
      <c r="AG242" s="9">
        <v>0.29</v>
      </c>
      <c r="AH242" s="9">
        <v>0</v>
      </c>
      <c r="AI242" s="9">
        <v>9.54</v>
      </c>
      <c r="AJ242" s="9">
        <v>0</v>
      </c>
      <c r="AK242" s="9">
        <v>90.15</v>
      </c>
      <c r="AL242" s="9">
        <v>0</v>
      </c>
      <c r="AM242" s="9">
        <v>0</v>
      </c>
    </row>
    <row r="243" spans="1:39" ht="12.75">
      <c r="A243" s="34">
        <v>6</v>
      </c>
      <c r="B243" s="34">
        <v>8</v>
      </c>
      <c r="C243" s="34">
        <v>1</v>
      </c>
      <c r="D243" s="35" t="s">
        <v>497</v>
      </c>
      <c r="E243" s="36">
        <v>271</v>
      </c>
      <c r="F243" s="7" t="s">
        <v>497</v>
      </c>
      <c r="G243" s="53" t="s">
        <v>498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9"/>
      <c r="Q243" s="9"/>
      <c r="R243" s="9"/>
      <c r="S243" s="9"/>
      <c r="T243" s="9"/>
      <c r="U243" s="9"/>
      <c r="V243" s="9"/>
      <c r="W243" s="8">
        <v>276906.65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276906.65</v>
      </c>
      <c r="AD243" s="8">
        <v>0</v>
      </c>
      <c r="AE243" s="8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100</v>
      </c>
      <c r="AL243" s="9">
        <v>0</v>
      </c>
      <c r="AM243" s="9">
        <v>0</v>
      </c>
    </row>
    <row r="244" spans="1:39" ht="24">
      <c r="A244" s="34">
        <v>6</v>
      </c>
      <c r="B244" s="34">
        <v>19</v>
      </c>
      <c r="C244" s="34">
        <v>1</v>
      </c>
      <c r="D244" s="35" t="s">
        <v>497</v>
      </c>
      <c r="E244" s="36">
        <v>270</v>
      </c>
      <c r="F244" s="7" t="s">
        <v>497</v>
      </c>
      <c r="G244" s="53" t="s">
        <v>499</v>
      </c>
      <c r="H244" s="8">
        <v>809287.43</v>
      </c>
      <c r="I244" s="8">
        <v>0</v>
      </c>
      <c r="J244" s="8">
        <v>0</v>
      </c>
      <c r="K244" s="8">
        <v>809287.43</v>
      </c>
      <c r="L244" s="8">
        <v>0</v>
      </c>
      <c r="M244" s="8">
        <v>0</v>
      </c>
      <c r="N244" s="8">
        <v>0</v>
      </c>
      <c r="O244" s="8">
        <v>0</v>
      </c>
      <c r="P244" s="9">
        <v>0</v>
      </c>
      <c r="Q244" s="9">
        <v>0</v>
      </c>
      <c r="R244" s="9">
        <v>100</v>
      </c>
      <c r="S244" s="9">
        <v>0</v>
      </c>
      <c r="T244" s="9">
        <v>0</v>
      </c>
      <c r="U244" s="9">
        <v>0</v>
      </c>
      <c r="V244" s="9">
        <v>0</v>
      </c>
      <c r="W244" s="8">
        <v>2083881.21</v>
      </c>
      <c r="X244" s="8">
        <v>0</v>
      </c>
      <c r="Y244" s="8">
        <v>0</v>
      </c>
      <c r="Z244" s="8">
        <v>877721.21</v>
      </c>
      <c r="AA244" s="8">
        <v>0</v>
      </c>
      <c r="AB244" s="8">
        <v>0</v>
      </c>
      <c r="AC244" s="8">
        <v>1206160</v>
      </c>
      <c r="AD244" s="8">
        <v>0</v>
      </c>
      <c r="AE244" s="8">
        <v>0</v>
      </c>
      <c r="AF244" s="9">
        <v>0</v>
      </c>
      <c r="AG244" s="9">
        <v>0</v>
      </c>
      <c r="AH244" s="9">
        <v>42.11</v>
      </c>
      <c r="AI244" s="9">
        <v>0</v>
      </c>
      <c r="AJ244" s="9">
        <v>0</v>
      </c>
      <c r="AK244" s="9">
        <v>57.88</v>
      </c>
      <c r="AL244" s="9">
        <v>0</v>
      </c>
      <c r="AM244" s="9">
        <v>0</v>
      </c>
    </row>
    <row r="245" spans="1:39" ht="12.75">
      <c r="A245" s="34">
        <v>6</v>
      </c>
      <c r="B245" s="34">
        <v>7</v>
      </c>
      <c r="C245" s="34">
        <v>1</v>
      </c>
      <c r="D245" s="35" t="s">
        <v>497</v>
      </c>
      <c r="E245" s="36">
        <v>187</v>
      </c>
      <c r="F245" s="7" t="s">
        <v>497</v>
      </c>
      <c r="G245" s="53" t="s">
        <v>500</v>
      </c>
      <c r="H245" s="8">
        <v>345840</v>
      </c>
      <c r="I245" s="8">
        <v>0</v>
      </c>
      <c r="J245" s="8">
        <v>0</v>
      </c>
      <c r="K245" s="8">
        <v>345840</v>
      </c>
      <c r="L245" s="8">
        <v>0</v>
      </c>
      <c r="M245" s="8">
        <v>0</v>
      </c>
      <c r="N245" s="8">
        <v>0</v>
      </c>
      <c r="O245" s="8">
        <v>0</v>
      </c>
      <c r="P245" s="9">
        <v>0</v>
      </c>
      <c r="Q245" s="9">
        <v>0</v>
      </c>
      <c r="R245" s="9">
        <v>100</v>
      </c>
      <c r="S245" s="9">
        <v>0</v>
      </c>
      <c r="T245" s="9">
        <v>0</v>
      </c>
      <c r="U245" s="9">
        <v>0</v>
      </c>
      <c r="V245" s="9">
        <v>0</v>
      </c>
      <c r="W245" s="8">
        <v>474228.72</v>
      </c>
      <c r="X245" s="8">
        <v>0</v>
      </c>
      <c r="Y245" s="8">
        <v>0</v>
      </c>
      <c r="Z245" s="8">
        <v>474228.72</v>
      </c>
      <c r="AA245" s="8">
        <v>0</v>
      </c>
      <c r="AB245" s="8">
        <v>0</v>
      </c>
      <c r="AC245" s="8">
        <v>0</v>
      </c>
      <c r="AD245" s="8">
        <v>0</v>
      </c>
      <c r="AE245" s="8">
        <v>0</v>
      </c>
      <c r="AF245" s="9">
        <v>0</v>
      </c>
      <c r="AG245" s="9">
        <v>0</v>
      </c>
      <c r="AH245" s="9">
        <v>100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</row>
    <row r="246" spans="1:39" ht="12.75">
      <c r="A246" s="34">
        <v>6</v>
      </c>
      <c r="B246" s="34">
        <v>1</v>
      </c>
      <c r="C246" s="34">
        <v>1</v>
      </c>
      <c r="D246" s="35" t="s">
        <v>497</v>
      </c>
      <c r="E246" s="36">
        <v>188</v>
      </c>
      <c r="F246" s="7" t="s">
        <v>497</v>
      </c>
      <c r="G246" s="53" t="s">
        <v>500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9"/>
      <c r="Q246" s="9"/>
      <c r="R246" s="9"/>
      <c r="S246" s="9"/>
      <c r="T246" s="9"/>
      <c r="U246" s="9"/>
      <c r="V246" s="9"/>
      <c r="W246" s="8">
        <v>28905.68</v>
      </c>
      <c r="X246" s="8">
        <v>0</v>
      </c>
      <c r="Y246" s="8">
        <v>0</v>
      </c>
      <c r="Z246" s="8">
        <v>28905.68</v>
      </c>
      <c r="AA246" s="8">
        <v>0</v>
      </c>
      <c r="AB246" s="8">
        <v>0</v>
      </c>
      <c r="AC246" s="8">
        <v>0</v>
      </c>
      <c r="AD246" s="8">
        <v>0</v>
      </c>
      <c r="AE246" s="8">
        <v>0</v>
      </c>
      <c r="AF246" s="9">
        <v>0</v>
      </c>
      <c r="AG246" s="9">
        <v>0</v>
      </c>
      <c r="AH246" s="9">
        <v>100</v>
      </c>
      <c r="AI246" s="9">
        <v>0</v>
      </c>
      <c r="AJ246" s="9">
        <v>0</v>
      </c>
      <c r="AK246" s="9">
        <v>0</v>
      </c>
      <c r="AL246" s="9">
        <v>0</v>
      </c>
      <c r="AM246" s="9">
        <v>0</v>
      </c>
    </row>
    <row r="247" spans="1:39" ht="12.75">
      <c r="A247" s="34">
        <v>6</v>
      </c>
      <c r="B247" s="34">
        <v>13</v>
      </c>
      <c r="C247" s="34">
        <v>4</v>
      </c>
      <c r="D247" s="35" t="s">
        <v>497</v>
      </c>
      <c r="E247" s="36">
        <v>186</v>
      </c>
      <c r="F247" s="7" t="s">
        <v>497</v>
      </c>
      <c r="G247" s="53" t="s">
        <v>501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9"/>
      <c r="Q247" s="9"/>
      <c r="R247" s="9"/>
      <c r="S247" s="9"/>
      <c r="T247" s="9"/>
      <c r="U247" s="9"/>
      <c r="V247" s="9"/>
      <c r="W247" s="8">
        <v>181828.11</v>
      </c>
      <c r="X247" s="8">
        <v>0</v>
      </c>
      <c r="Y247" s="8">
        <v>0</v>
      </c>
      <c r="Z247" s="8">
        <v>181828.11</v>
      </c>
      <c r="AA247" s="8">
        <v>0</v>
      </c>
      <c r="AB247" s="8">
        <v>0</v>
      </c>
      <c r="AC247" s="8">
        <v>0</v>
      </c>
      <c r="AD247" s="8">
        <v>0</v>
      </c>
      <c r="AE247" s="8">
        <v>0</v>
      </c>
      <c r="AF247" s="9">
        <v>0</v>
      </c>
      <c r="AG247" s="9">
        <v>0</v>
      </c>
      <c r="AH247" s="9">
        <v>100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</row>
    <row r="248" spans="1:39" ht="24">
      <c r="A248" s="34">
        <v>6</v>
      </c>
      <c r="B248" s="34">
        <v>7</v>
      </c>
      <c r="C248" s="34">
        <v>1</v>
      </c>
      <c r="D248" s="35" t="s">
        <v>497</v>
      </c>
      <c r="E248" s="36">
        <v>31</v>
      </c>
      <c r="F248" s="7" t="s">
        <v>497</v>
      </c>
      <c r="G248" s="53" t="s">
        <v>502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9"/>
      <c r="Q248" s="9"/>
      <c r="R248" s="9"/>
      <c r="S248" s="9"/>
      <c r="T248" s="9"/>
      <c r="U248" s="9"/>
      <c r="V248" s="9"/>
      <c r="W248" s="8">
        <v>269164.24</v>
      </c>
      <c r="X248" s="8">
        <v>0</v>
      </c>
      <c r="Y248" s="8">
        <v>0</v>
      </c>
      <c r="Z248" s="8">
        <v>269164.24</v>
      </c>
      <c r="AA248" s="8">
        <v>0</v>
      </c>
      <c r="AB248" s="8">
        <v>0</v>
      </c>
      <c r="AC248" s="8">
        <v>0</v>
      </c>
      <c r="AD248" s="8">
        <v>0</v>
      </c>
      <c r="AE248" s="8">
        <v>0</v>
      </c>
      <c r="AF248" s="9">
        <v>0</v>
      </c>
      <c r="AG248" s="9">
        <v>0</v>
      </c>
      <c r="AH248" s="9">
        <v>100</v>
      </c>
      <c r="AI248" s="9">
        <v>0</v>
      </c>
      <c r="AJ248" s="9">
        <v>0</v>
      </c>
      <c r="AK248" s="9">
        <v>0</v>
      </c>
      <c r="AL248" s="9">
        <v>0</v>
      </c>
      <c r="AM248" s="9">
        <v>0</v>
      </c>
    </row>
    <row r="249" spans="1:39" ht="12.75">
      <c r="A249" s="34">
        <v>6</v>
      </c>
      <c r="B249" s="34">
        <v>18</v>
      </c>
      <c r="C249" s="34">
        <v>1</v>
      </c>
      <c r="D249" s="35" t="s">
        <v>497</v>
      </c>
      <c r="E249" s="36">
        <v>39</v>
      </c>
      <c r="F249" s="7" t="s">
        <v>497</v>
      </c>
      <c r="G249" s="53" t="s">
        <v>503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9"/>
      <c r="Q249" s="9"/>
      <c r="R249" s="9"/>
      <c r="S249" s="9"/>
      <c r="T249" s="9"/>
      <c r="U249" s="9"/>
      <c r="V249" s="9"/>
      <c r="W249" s="8">
        <v>96462.62</v>
      </c>
      <c r="X249" s="8">
        <v>0</v>
      </c>
      <c r="Y249" s="8">
        <v>0</v>
      </c>
      <c r="Z249" s="8">
        <v>0</v>
      </c>
      <c r="AA249" s="8">
        <v>96462.62</v>
      </c>
      <c r="AB249" s="8">
        <v>0</v>
      </c>
      <c r="AC249" s="8">
        <v>0</v>
      </c>
      <c r="AD249" s="8">
        <v>0</v>
      </c>
      <c r="AE249" s="8">
        <v>0</v>
      </c>
      <c r="AF249" s="9">
        <v>0</v>
      </c>
      <c r="AG249" s="9">
        <v>0</v>
      </c>
      <c r="AH249" s="9">
        <v>0</v>
      </c>
      <c r="AI249" s="9">
        <v>100</v>
      </c>
      <c r="AJ249" s="9">
        <v>0</v>
      </c>
      <c r="AK249" s="9">
        <v>0</v>
      </c>
      <c r="AL249" s="9">
        <v>0</v>
      </c>
      <c r="AM249" s="9">
        <v>0</v>
      </c>
    </row>
    <row r="250" spans="1:39" ht="24">
      <c r="A250" s="34">
        <v>6</v>
      </c>
      <c r="B250" s="34">
        <v>15</v>
      </c>
      <c r="C250" s="34">
        <v>0</v>
      </c>
      <c r="D250" s="35" t="s">
        <v>497</v>
      </c>
      <c r="E250" s="36">
        <v>220</v>
      </c>
      <c r="F250" s="7" t="s">
        <v>497</v>
      </c>
      <c r="G250" s="53" t="s">
        <v>506</v>
      </c>
      <c r="H250" s="8">
        <v>112616.87</v>
      </c>
      <c r="I250" s="8">
        <v>0</v>
      </c>
      <c r="J250" s="8">
        <v>0</v>
      </c>
      <c r="K250" s="8">
        <v>112616.87</v>
      </c>
      <c r="L250" s="8">
        <v>0</v>
      </c>
      <c r="M250" s="8">
        <v>0</v>
      </c>
      <c r="N250" s="8">
        <v>0</v>
      </c>
      <c r="O250" s="8">
        <v>0</v>
      </c>
      <c r="P250" s="9">
        <v>0</v>
      </c>
      <c r="Q250" s="9">
        <v>0</v>
      </c>
      <c r="R250" s="9">
        <v>100</v>
      </c>
      <c r="S250" s="9">
        <v>0</v>
      </c>
      <c r="T250" s="9">
        <v>0</v>
      </c>
      <c r="U250" s="9">
        <v>0</v>
      </c>
      <c r="V250" s="9">
        <v>0</v>
      </c>
      <c r="W250" s="8">
        <v>112616.87</v>
      </c>
      <c r="X250" s="8">
        <v>0</v>
      </c>
      <c r="Y250" s="8">
        <v>0</v>
      </c>
      <c r="Z250" s="8">
        <v>112616.87</v>
      </c>
      <c r="AA250" s="8">
        <v>0</v>
      </c>
      <c r="AB250" s="8">
        <v>0</v>
      </c>
      <c r="AC250" s="8">
        <v>0</v>
      </c>
      <c r="AD250" s="8">
        <v>0</v>
      </c>
      <c r="AE250" s="8">
        <v>0</v>
      </c>
      <c r="AF250" s="9">
        <v>0</v>
      </c>
      <c r="AG250" s="9">
        <v>0</v>
      </c>
      <c r="AH250" s="9">
        <v>100</v>
      </c>
      <c r="AI250" s="9">
        <v>0</v>
      </c>
      <c r="AJ250" s="9">
        <v>0</v>
      </c>
      <c r="AK250" s="9">
        <v>0</v>
      </c>
      <c r="AL250" s="9">
        <v>0</v>
      </c>
      <c r="AM250" s="9">
        <v>0</v>
      </c>
    </row>
    <row r="251" spans="1:39" ht="12.75">
      <c r="A251" s="34">
        <v>6</v>
      </c>
      <c r="B251" s="34">
        <v>9</v>
      </c>
      <c r="C251" s="34">
        <v>1</v>
      </c>
      <c r="D251" s="35" t="s">
        <v>497</v>
      </c>
      <c r="E251" s="36">
        <v>140</v>
      </c>
      <c r="F251" s="7" t="s">
        <v>497</v>
      </c>
      <c r="G251" s="53" t="s">
        <v>504</v>
      </c>
      <c r="H251" s="8">
        <v>4000</v>
      </c>
      <c r="I251" s="8">
        <v>0</v>
      </c>
      <c r="J251" s="8">
        <v>0</v>
      </c>
      <c r="K251" s="8">
        <v>4000</v>
      </c>
      <c r="L251" s="8">
        <v>0</v>
      </c>
      <c r="M251" s="8">
        <v>0</v>
      </c>
      <c r="N251" s="8">
        <v>0</v>
      </c>
      <c r="O251" s="8">
        <v>0</v>
      </c>
      <c r="P251" s="9">
        <v>0</v>
      </c>
      <c r="Q251" s="9">
        <v>0</v>
      </c>
      <c r="R251" s="9">
        <v>100</v>
      </c>
      <c r="S251" s="9">
        <v>0</v>
      </c>
      <c r="T251" s="9">
        <v>0</v>
      </c>
      <c r="U251" s="9">
        <v>0</v>
      </c>
      <c r="V251" s="9">
        <v>0</v>
      </c>
      <c r="W251" s="8">
        <v>4449.88</v>
      </c>
      <c r="X251" s="8">
        <v>0</v>
      </c>
      <c r="Y251" s="8">
        <v>0</v>
      </c>
      <c r="Z251" s="8">
        <v>4449.88</v>
      </c>
      <c r="AA251" s="8">
        <v>0</v>
      </c>
      <c r="AB251" s="8">
        <v>0</v>
      </c>
      <c r="AC251" s="8">
        <v>0</v>
      </c>
      <c r="AD251" s="8">
        <v>0</v>
      </c>
      <c r="AE251" s="8">
        <v>0</v>
      </c>
      <c r="AF251" s="9">
        <v>0</v>
      </c>
      <c r="AG251" s="9">
        <v>0</v>
      </c>
      <c r="AH251" s="9">
        <v>100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</row>
    <row r="252" spans="1:39" ht="12.75">
      <c r="A252" s="34">
        <v>6</v>
      </c>
      <c r="B252" s="34">
        <v>8</v>
      </c>
      <c r="C252" s="34">
        <v>1</v>
      </c>
      <c r="D252" s="35" t="s">
        <v>497</v>
      </c>
      <c r="E252" s="36">
        <v>265</v>
      </c>
      <c r="F252" s="7" t="s">
        <v>497</v>
      </c>
      <c r="G252" s="53" t="s">
        <v>505</v>
      </c>
      <c r="H252" s="8">
        <v>6692361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744361</v>
      </c>
      <c r="O252" s="8">
        <v>5948000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11.12</v>
      </c>
      <c r="V252" s="9">
        <v>88.87</v>
      </c>
      <c r="W252" s="8">
        <v>10951610.41</v>
      </c>
      <c r="X252" s="8">
        <v>0</v>
      </c>
      <c r="Y252" s="8">
        <v>0</v>
      </c>
      <c r="Z252" s="8">
        <v>0</v>
      </c>
      <c r="AA252" s="8">
        <v>0</v>
      </c>
      <c r="AB252" s="8">
        <v>0</v>
      </c>
      <c r="AC252" s="8">
        <v>5451610.41</v>
      </c>
      <c r="AD252" s="8">
        <v>0</v>
      </c>
      <c r="AE252" s="8">
        <v>5500000</v>
      </c>
      <c r="AF252" s="9">
        <v>0</v>
      </c>
      <c r="AG252" s="9">
        <v>0</v>
      </c>
      <c r="AH252" s="9">
        <v>0</v>
      </c>
      <c r="AI252" s="9">
        <v>0</v>
      </c>
      <c r="AJ252" s="9">
        <v>0</v>
      </c>
      <c r="AK252" s="9">
        <v>49.77</v>
      </c>
      <c r="AL252" s="9">
        <v>0</v>
      </c>
      <c r="AM252" s="9">
        <v>50.22</v>
      </c>
    </row>
  </sheetData>
  <sheetProtection/>
  <mergeCells count="19">
    <mergeCell ref="A4:A6"/>
    <mergeCell ref="B4:B6"/>
    <mergeCell ref="C4:C6"/>
    <mergeCell ref="D4:D6"/>
    <mergeCell ref="E4:E6"/>
    <mergeCell ref="AF7:AM7"/>
    <mergeCell ref="W4:AE4"/>
    <mergeCell ref="AF4:AM5"/>
    <mergeCell ref="H5:H6"/>
    <mergeCell ref="I5:O5"/>
    <mergeCell ref="H4:O4"/>
    <mergeCell ref="P4:V5"/>
    <mergeCell ref="F4:G6"/>
    <mergeCell ref="W5:W6"/>
    <mergeCell ref="X5:AE5"/>
    <mergeCell ref="F8:G8"/>
    <mergeCell ref="H7:O7"/>
    <mergeCell ref="P7:V7"/>
    <mergeCell ref="W7:A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Y252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G248" sqref="G248"/>
    </sheetView>
  </sheetViews>
  <sheetFormatPr defaultColWidth="9.140625" defaultRowHeight="12.75"/>
  <cols>
    <col min="1" max="6" width="4.7109375" style="0" customWidth="1"/>
    <col min="7" max="7" width="40.8515625" style="0" customWidth="1"/>
    <col min="8" max="11" width="14.7109375" style="0" customWidth="1"/>
    <col min="12" max="14" width="8.140625" style="0" customWidth="1"/>
    <col min="15" max="18" width="14.7109375" style="0" customWidth="1"/>
    <col min="19" max="21" width="8.140625" style="0" customWidth="1"/>
  </cols>
  <sheetData>
    <row r="1" spans="1:25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8">
      <c r="A2" s="18" t="str">
        <f>'Spis tabel'!B6</f>
        <v>Tabela 4. Rozchody budżetów jst wg stanu na koniec  1 kwartału 2024 roku.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15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1" ht="15">
      <c r="A4" s="154" t="s">
        <v>0</v>
      </c>
      <c r="B4" s="154" t="s">
        <v>1</v>
      </c>
      <c r="C4" s="154" t="s">
        <v>2</v>
      </c>
      <c r="D4" s="154" t="s">
        <v>3</v>
      </c>
      <c r="E4" s="154" t="s">
        <v>53</v>
      </c>
      <c r="F4" s="154" t="s">
        <v>56</v>
      </c>
      <c r="G4" s="154"/>
      <c r="H4" s="156" t="s">
        <v>171</v>
      </c>
      <c r="I4" s="156"/>
      <c r="J4" s="156"/>
      <c r="K4" s="156"/>
      <c r="L4" s="156" t="s">
        <v>172</v>
      </c>
      <c r="M4" s="156"/>
      <c r="N4" s="156"/>
      <c r="O4" s="156" t="s">
        <v>173</v>
      </c>
      <c r="P4" s="156"/>
      <c r="Q4" s="156"/>
      <c r="R4" s="156"/>
      <c r="S4" s="156" t="s">
        <v>23</v>
      </c>
      <c r="T4" s="156"/>
      <c r="U4" s="156"/>
    </row>
    <row r="5" spans="1:21" ht="12.75">
      <c r="A5" s="154"/>
      <c r="B5" s="154"/>
      <c r="C5" s="154"/>
      <c r="D5" s="154"/>
      <c r="E5" s="154"/>
      <c r="F5" s="154"/>
      <c r="G5" s="154"/>
      <c r="H5" s="152" t="s">
        <v>24</v>
      </c>
      <c r="I5" s="151" t="s">
        <v>15</v>
      </c>
      <c r="J5" s="151"/>
      <c r="K5" s="151"/>
      <c r="L5" s="156"/>
      <c r="M5" s="156"/>
      <c r="N5" s="156"/>
      <c r="O5" s="152" t="s">
        <v>24</v>
      </c>
      <c r="P5" s="151" t="s">
        <v>15</v>
      </c>
      <c r="Q5" s="151"/>
      <c r="R5" s="151"/>
      <c r="S5" s="156"/>
      <c r="T5" s="156"/>
      <c r="U5" s="156"/>
    </row>
    <row r="6" spans="1:21" ht="91.5" customHeight="1">
      <c r="A6" s="154"/>
      <c r="B6" s="154"/>
      <c r="C6" s="154"/>
      <c r="D6" s="154"/>
      <c r="E6" s="154"/>
      <c r="F6" s="154"/>
      <c r="G6" s="154"/>
      <c r="H6" s="152"/>
      <c r="I6" s="40" t="s">
        <v>196</v>
      </c>
      <c r="J6" s="40" t="s">
        <v>174</v>
      </c>
      <c r="K6" s="95" t="s">
        <v>262</v>
      </c>
      <c r="L6" s="57" t="s">
        <v>197</v>
      </c>
      <c r="M6" s="57" t="s">
        <v>198</v>
      </c>
      <c r="N6" s="97" t="s">
        <v>263</v>
      </c>
      <c r="O6" s="152"/>
      <c r="P6" s="40" t="s">
        <v>196</v>
      </c>
      <c r="Q6" s="40" t="s">
        <v>174</v>
      </c>
      <c r="R6" s="95" t="s">
        <v>262</v>
      </c>
      <c r="S6" s="57" t="s">
        <v>197</v>
      </c>
      <c r="T6" s="57" t="s">
        <v>198</v>
      </c>
      <c r="U6" s="97" t="s">
        <v>263</v>
      </c>
    </row>
    <row r="7" spans="1:21" ht="15.75">
      <c r="A7" s="154"/>
      <c r="B7" s="154"/>
      <c r="C7" s="154"/>
      <c r="D7" s="154"/>
      <c r="E7" s="154"/>
      <c r="F7" s="154"/>
      <c r="G7" s="154"/>
      <c r="H7" s="153" t="s">
        <v>10</v>
      </c>
      <c r="I7" s="153"/>
      <c r="J7" s="153"/>
      <c r="K7" s="153"/>
      <c r="L7" s="155" t="s">
        <v>11</v>
      </c>
      <c r="M7" s="155"/>
      <c r="N7" s="155"/>
      <c r="O7" s="153" t="s">
        <v>10</v>
      </c>
      <c r="P7" s="153"/>
      <c r="Q7" s="153"/>
      <c r="R7" s="153"/>
      <c r="S7" s="150" t="s">
        <v>11</v>
      </c>
      <c r="T7" s="150"/>
      <c r="U7" s="150"/>
    </row>
    <row r="8" spans="1:21" ht="12.7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01"/>
      <c r="G8" s="43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  <c r="S8" s="41">
        <v>18</v>
      </c>
      <c r="T8" s="41">
        <v>19</v>
      </c>
      <c r="U8" s="41">
        <v>20</v>
      </c>
    </row>
    <row r="9" spans="1:21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274</v>
      </c>
      <c r="G9" s="53" t="s">
        <v>275</v>
      </c>
      <c r="H9" s="8">
        <v>2213739.81</v>
      </c>
      <c r="I9" s="8">
        <v>2213739.81</v>
      </c>
      <c r="J9" s="8">
        <v>0</v>
      </c>
      <c r="K9" s="8">
        <v>0</v>
      </c>
      <c r="L9" s="9">
        <v>100</v>
      </c>
      <c r="M9" s="9">
        <v>0</v>
      </c>
      <c r="N9" s="9">
        <v>0</v>
      </c>
      <c r="O9" s="8">
        <v>243739.81</v>
      </c>
      <c r="P9" s="8">
        <v>243739.81</v>
      </c>
      <c r="Q9" s="8">
        <v>0</v>
      </c>
      <c r="R9" s="8">
        <v>0</v>
      </c>
      <c r="S9" s="9">
        <v>100</v>
      </c>
      <c r="T9" s="9">
        <v>0</v>
      </c>
      <c r="U9" s="9">
        <v>0</v>
      </c>
    </row>
    <row r="10" spans="1:21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274</v>
      </c>
      <c r="G10" s="53" t="s">
        <v>276</v>
      </c>
      <c r="H10" s="8">
        <v>2403200</v>
      </c>
      <c r="I10" s="8">
        <v>2200000</v>
      </c>
      <c r="J10" s="8">
        <v>203200</v>
      </c>
      <c r="K10" s="8">
        <v>0</v>
      </c>
      <c r="L10" s="9">
        <v>91.54</v>
      </c>
      <c r="M10" s="9">
        <v>8.45</v>
      </c>
      <c r="N10" s="9">
        <v>0</v>
      </c>
      <c r="O10" s="8">
        <v>300000</v>
      </c>
      <c r="P10" s="8">
        <v>300000</v>
      </c>
      <c r="Q10" s="8">
        <v>0</v>
      </c>
      <c r="R10" s="8">
        <v>0</v>
      </c>
      <c r="S10" s="9">
        <v>100</v>
      </c>
      <c r="T10" s="9">
        <v>0</v>
      </c>
      <c r="U10" s="9">
        <v>0</v>
      </c>
    </row>
    <row r="11" spans="1:21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274</v>
      </c>
      <c r="G11" s="53" t="s">
        <v>277</v>
      </c>
      <c r="H11" s="8">
        <v>5544252</v>
      </c>
      <c r="I11" s="8">
        <v>5500000</v>
      </c>
      <c r="J11" s="8">
        <v>0</v>
      </c>
      <c r="K11" s="8">
        <v>44252</v>
      </c>
      <c r="L11" s="9">
        <v>99.2</v>
      </c>
      <c r="M11" s="9">
        <v>0</v>
      </c>
      <c r="N11" s="9">
        <v>0.79</v>
      </c>
      <c r="O11" s="8">
        <v>4125000</v>
      </c>
      <c r="P11" s="8">
        <v>4125000</v>
      </c>
      <c r="Q11" s="8">
        <v>0</v>
      </c>
      <c r="R11" s="8">
        <v>0</v>
      </c>
      <c r="S11" s="9">
        <v>100</v>
      </c>
      <c r="T11" s="9">
        <v>0</v>
      </c>
      <c r="U11" s="9">
        <v>0</v>
      </c>
    </row>
    <row r="12" spans="1:21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274</v>
      </c>
      <c r="G12" s="53" t="s">
        <v>278</v>
      </c>
      <c r="H12" s="8">
        <v>1398500.52</v>
      </c>
      <c r="I12" s="8">
        <v>1398500.52</v>
      </c>
      <c r="J12" s="8">
        <v>0</v>
      </c>
      <c r="K12" s="8">
        <v>0</v>
      </c>
      <c r="L12" s="9">
        <v>100</v>
      </c>
      <c r="M12" s="9">
        <v>0</v>
      </c>
      <c r="N12" s="9">
        <v>0</v>
      </c>
      <c r="O12" s="8">
        <v>368944</v>
      </c>
      <c r="P12" s="8">
        <v>368944</v>
      </c>
      <c r="Q12" s="8">
        <v>0</v>
      </c>
      <c r="R12" s="8">
        <v>0</v>
      </c>
      <c r="S12" s="9">
        <v>100</v>
      </c>
      <c r="T12" s="9">
        <v>0</v>
      </c>
      <c r="U12" s="9">
        <v>0</v>
      </c>
    </row>
    <row r="13" spans="1:21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274</v>
      </c>
      <c r="G13" s="53" t="s">
        <v>279</v>
      </c>
      <c r="H13" s="8">
        <v>3594148.36</v>
      </c>
      <c r="I13" s="8">
        <v>3594148.36</v>
      </c>
      <c r="J13" s="8">
        <v>0</v>
      </c>
      <c r="K13" s="8">
        <v>0</v>
      </c>
      <c r="L13" s="9">
        <v>100</v>
      </c>
      <c r="M13" s="9">
        <v>0</v>
      </c>
      <c r="N13" s="9">
        <v>0</v>
      </c>
      <c r="O13" s="8">
        <v>897841.33</v>
      </c>
      <c r="P13" s="8">
        <v>897841.33</v>
      </c>
      <c r="Q13" s="8">
        <v>0</v>
      </c>
      <c r="R13" s="8">
        <v>0</v>
      </c>
      <c r="S13" s="9">
        <v>100</v>
      </c>
      <c r="T13" s="9">
        <v>0</v>
      </c>
      <c r="U13" s="9">
        <v>0</v>
      </c>
    </row>
    <row r="14" spans="1:21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274</v>
      </c>
      <c r="G14" s="53" t="s">
        <v>280</v>
      </c>
      <c r="H14" s="8">
        <v>5200000</v>
      </c>
      <c r="I14" s="8">
        <v>5200000</v>
      </c>
      <c r="J14" s="8">
        <v>0</v>
      </c>
      <c r="K14" s="8">
        <v>0</v>
      </c>
      <c r="L14" s="9">
        <v>100</v>
      </c>
      <c r="M14" s="9">
        <v>0</v>
      </c>
      <c r="N14" s="9">
        <v>0</v>
      </c>
      <c r="O14" s="8">
        <v>1302203</v>
      </c>
      <c r="P14" s="8">
        <v>1302203</v>
      </c>
      <c r="Q14" s="8">
        <v>0</v>
      </c>
      <c r="R14" s="8">
        <v>0</v>
      </c>
      <c r="S14" s="9">
        <v>100</v>
      </c>
      <c r="T14" s="9">
        <v>0</v>
      </c>
      <c r="U14" s="9">
        <v>0</v>
      </c>
    </row>
    <row r="15" spans="1:21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274</v>
      </c>
      <c r="G15" s="53" t="s">
        <v>281</v>
      </c>
      <c r="H15" s="8">
        <v>4526452</v>
      </c>
      <c r="I15" s="8">
        <v>4526452</v>
      </c>
      <c r="J15" s="8">
        <v>0</v>
      </c>
      <c r="K15" s="8">
        <v>0</v>
      </c>
      <c r="L15" s="9">
        <v>100</v>
      </c>
      <c r="M15" s="9">
        <v>0</v>
      </c>
      <c r="N15" s="9">
        <v>0</v>
      </c>
      <c r="O15" s="8">
        <v>1131613</v>
      </c>
      <c r="P15" s="8">
        <v>1131613</v>
      </c>
      <c r="Q15" s="8">
        <v>0</v>
      </c>
      <c r="R15" s="8">
        <v>0</v>
      </c>
      <c r="S15" s="9">
        <v>100</v>
      </c>
      <c r="T15" s="9">
        <v>0</v>
      </c>
      <c r="U15" s="9">
        <v>0</v>
      </c>
    </row>
    <row r="16" spans="1:21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274</v>
      </c>
      <c r="G16" s="53" t="s">
        <v>282</v>
      </c>
      <c r="H16" s="8">
        <v>940000</v>
      </c>
      <c r="I16" s="8">
        <v>940000</v>
      </c>
      <c r="J16" s="8">
        <v>0</v>
      </c>
      <c r="K16" s="8">
        <v>0</v>
      </c>
      <c r="L16" s="9">
        <v>100</v>
      </c>
      <c r="M16" s="9">
        <v>0</v>
      </c>
      <c r="N16" s="9">
        <v>0</v>
      </c>
      <c r="O16" s="8">
        <v>254700</v>
      </c>
      <c r="P16" s="8">
        <v>254700</v>
      </c>
      <c r="Q16" s="8">
        <v>0</v>
      </c>
      <c r="R16" s="8">
        <v>0</v>
      </c>
      <c r="S16" s="9">
        <v>100</v>
      </c>
      <c r="T16" s="9">
        <v>0</v>
      </c>
      <c r="U16" s="9">
        <v>0</v>
      </c>
    </row>
    <row r="17" spans="1:21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274</v>
      </c>
      <c r="G17" s="53" t="s">
        <v>283</v>
      </c>
      <c r="H17" s="8">
        <v>2000000</v>
      </c>
      <c r="I17" s="8">
        <v>2000000</v>
      </c>
      <c r="J17" s="8">
        <v>0</v>
      </c>
      <c r="K17" s="8">
        <v>0</v>
      </c>
      <c r="L17" s="9">
        <v>100</v>
      </c>
      <c r="M17" s="9">
        <v>0</v>
      </c>
      <c r="N17" s="9">
        <v>0</v>
      </c>
      <c r="O17" s="8">
        <v>0</v>
      </c>
      <c r="P17" s="8">
        <v>0</v>
      </c>
      <c r="Q17" s="8">
        <v>0</v>
      </c>
      <c r="R17" s="8">
        <v>0</v>
      </c>
      <c r="S17" s="9"/>
      <c r="T17" s="9"/>
      <c r="U17" s="9"/>
    </row>
    <row r="18" spans="1:21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274</v>
      </c>
      <c r="G18" s="53" t="s">
        <v>284</v>
      </c>
      <c r="H18" s="8">
        <v>2140000</v>
      </c>
      <c r="I18" s="8">
        <v>2140000</v>
      </c>
      <c r="J18" s="8">
        <v>0</v>
      </c>
      <c r="K18" s="8">
        <v>0</v>
      </c>
      <c r="L18" s="9">
        <v>100</v>
      </c>
      <c r="M18" s="9">
        <v>0</v>
      </c>
      <c r="N18" s="9">
        <v>0</v>
      </c>
      <c r="O18" s="8">
        <v>535000</v>
      </c>
      <c r="P18" s="8">
        <v>535000</v>
      </c>
      <c r="Q18" s="8">
        <v>0</v>
      </c>
      <c r="R18" s="8">
        <v>0</v>
      </c>
      <c r="S18" s="9">
        <v>100</v>
      </c>
      <c r="T18" s="9">
        <v>0</v>
      </c>
      <c r="U18" s="9">
        <v>0</v>
      </c>
    </row>
    <row r="19" spans="1:21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274</v>
      </c>
      <c r="G19" s="53" t="s">
        <v>285</v>
      </c>
      <c r="H19" s="8">
        <v>1050000</v>
      </c>
      <c r="I19" s="8">
        <v>1050000</v>
      </c>
      <c r="J19" s="8">
        <v>0</v>
      </c>
      <c r="K19" s="8">
        <v>0</v>
      </c>
      <c r="L19" s="9">
        <v>100</v>
      </c>
      <c r="M19" s="9">
        <v>0</v>
      </c>
      <c r="N19" s="9">
        <v>0</v>
      </c>
      <c r="O19" s="8">
        <v>195000</v>
      </c>
      <c r="P19" s="8">
        <v>195000</v>
      </c>
      <c r="Q19" s="8">
        <v>0</v>
      </c>
      <c r="R19" s="8">
        <v>0</v>
      </c>
      <c r="S19" s="9">
        <v>100</v>
      </c>
      <c r="T19" s="9">
        <v>0</v>
      </c>
      <c r="U19" s="9">
        <v>0</v>
      </c>
    </row>
    <row r="20" spans="1:21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274</v>
      </c>
      <c r="G20" s="53" t="s">
        <v>286</v>
      </c>
      <c r="H20" s="8">
        <v>350000</v>
      </c>
      <c r="I20" s="8">
        <v>350000</v>
      </c>
      <c r="J20" s="8">
        <v>0</v>
      </c>
      <c r="K20" s="8">
        <v>0</v>
      </c>
      <c r="L20" s="9">
        <v>100</v>
      </c>
      <c r="M20" s="9">
        <v>0</v>
      </c>
      <c r="N20" s="9">
        <v>0</v>
      </c>
      <c r="O20" s="8">
        <v>40000</v>
      </c>
      <c r="P20" s="8">
        <v>40000</v>
      </c>
      <c r="Q20" s="8">
        <v>0</v>
      </c>
      <c r="R20" s="8">
        <v>0</v>
      </c>
      <c r="S20" s="9">
        <v>100</v>
      </c>
      <c r="T20" s="9">
        <v>0</v>
      </c>
      <c r="U20" s="9">
        <v>0</v>
      </c>
    </row>
    <row r="21" spans="1:21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274</v>
      </c>
      <c r="G21" s="53" t="s">
        <v>287</v>
      </c>
      <c r="H21" s="8">
        <v>3707438.12</v>
      </c>
      <c r="I21" s="8">
        <v>3651228</v>
      </c>
      <c r="J21" s="8">
        <v>0</v>
      </c>
      <c r="K21" s="8">
        <v>56210.12</v>
      </c>
      <c r="L21" s="9">
        <v>98.48</v>
      </c>
      <c r="M21" s="9">
        <v>0</v>
      </c>
      <c r="N21" s="9">
        <v>1.51</v>
      </c>
      <c r="O21" s="8">
        <v>0</v>
      </c>
      <c r="P21" s="8">
        <v>0</v>
      </c>
      <c r="Q21" s="8">
        <v>0</v>
      </c>
      <c r="R21" s="8">
        <v>0</v>
      </c>
      <c r="S21" s="9"/>
      <c r="T21" s="9"/>
      <c r="U21" s="9"/>
    </row>
    <row r="22" spans="1:21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274</v>
      </c>
      <c r="G22" s="53" t="s">
        <v>288</v>
      </c>
      <c r="H22" s="8">
        <v>876000</v>
      </c>
      <c r="I22" s="8">
        <v>876000</v>
      </c>
      <c r="J22" s="8">
        <v>0</v>
      </c>
      <c r="K22" s="8">
        <v>0</v>
      </c>
      <c r="L22" s="9">
        <v>100</v>
      </c>
      <c r="M22" s="9">
        <v>0</v>
      </c>
      <c r="N22" s="9">
        <v>0</v>
      </c>
      <c r="O22" s="8">
        <v>219000</v>
      </c>
      <c r="P22" s="8">
        <v>219000</v>
      </c>
      <c r="Q22" s="8">
        <v>0</v>
      </c>
      <c r="R22" s="8">
        <v>0</v>
      </c>
      <c r="S22" s="9">
        <v>100</v>
      </c>
      <c r="T22" s="9">
        <v>0</v>
      </c>
      <c r="U22" s="9">
        <v>0</v>
      </c>
    </row>
    <row r="23" spans="1:21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274</v>
      </c>
      <c r="G23" s="53" t="s">
        <v>289</v>
      </c>
      <c r="H23" s="8">
        <v>3534806.08</v>
      </c>
      <c r="I23" s="8">
        <v>3534806.08</v>
      </c>
      <c r="J23" s="8">
        <v>0</v>
      </c>
      <c r="K23" s="8">
        <v>0</v>
      </c>
      <c r="L23" s="9">
        <v>100</v>
      </c>
      <c r="M23" s="9">
        <v>0</v>
      </c>
      <c r="N23" s="9">
        <v>0</v>
      </c>
      <c r="O23" s="8">
        <v>133701.52</v>
      </c>
      <c r="P23" s="8">
        <v>133701.52</v>
      </c>
      <c r="Q23" s="8">
        <v>0</v>
      </c>
      <c r="R23" s="8">
        <v>0</v>
      </c>
      <c r="S23" s="9">
        <v>100</v>
      </c>
      <c r="T23" s="9">
        <v>0</v>
      </c>
      <c r="U23" s="9">
        <v>0</v>
      </c>
    </row>
    <row r="24" spans="1:21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274</v>
      </c>
      <c r="G24" s="53" t="s">
        <v>290</v>
      </c>
      <c r="H24" s="8">
        <v>1500000</v>
      </c>
      <c r="I24" s="8">
        <v>1500000</v>
      </c>
      <c r="J24" s="8">
        <v>0</v>
      </c>
      <c r="K24" s="8">
        <v>0</v>
      </c>
      <c r="L24" s="9">
        <v>100</v>
      </c>
      <c r="M24" s="9">
        <v>0</v>
      </c>
      <c r="N24" s="9">
        <v>0</v>
      </c>
      <c r="O24" s="8">
        <v>0</v>
      </c>
      <c r="P24" s="8">
        <v>0</v>
      </c>
      <c r="Q24" s="8">
        <v>0</v>
      </c>
      <c r="R24" s="8">
        <v>0</v>
      </c>
      <c r="S24" s="9"/>
      <c r="T24" s="9"/>
      <c r="U24" s="9"/>
    </row>
    <row r="25" spans="1:21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274</v>
      </c>
      <c r="G25" s="53" t="s">
        <v>291</v>
      </c>
      <c r="H25" s="8">
        <v>0</v>
      </c>
      <c r="I25" s="8">
        <v>0</v>
      </c>
      <c r="J25" s="8">
        <v>0</v>
      </c>
      <c r="K25" s="8">
        <v>0</v>
      </c>
      <c r="L25" s="9"/>
      <c r="M25" s="9"/>
      <c r="N25" s="9"/>
      <c r="O25" s="8">
        <v>0</v>
      </c>
      <c r="P25" s="8">
        <v>0</v>
      </c>
      <c r="Q25" s="8">
        <v>0</v>
      </c>
      <c r="R25" s="8">
        <v>0</v>
      </c>
      <c r="S25" s="9"/>
      <c r="T25" s="9"/>
      <c r="U25" s="9"/>
    </row>
    <row r="26" spans="1:21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274</v>
      </c>
      <c r="G26" s="53" t="s">
        <v>292</v>
      </c>
      <c r="H26" s="8">
        <v>9000000</v>
      </c>
      <c r="I26" s="8">
        <v>9000000</v>
      </c>
      <c r="J26" s="8">
        <v>0</v>
      </c>
      <c r="K26" s="8">
        <v>0</v>
      </c>
      <c r="L26" s="9">
        <v>100</v>
      </c>
      <c r="M26" s="9">
        <v>0</v>
      </c>
      <c r="N26" s="9">
        <v>0</v>
      </c>
      <c r="O26" s="8">
        <v>8250000</v>
      </c>
      <c r="P26" s="8">
        <v>8250000</v>
      </c>
      <c r="Q26" s="8">
        <v>0</v>
      </c>
      <c r="R26" s="8">
        <v>0</v>
      </c>
      <c r="S26" s="9">
        <v>100</v>
      </c>
      <c r="T26" s="9">
        <v>0</v>
      </c>
      <c r="U26" s="9">
        <v>0</v>
      </c>
    </row>
    <row r="27" spans="1:21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274</v>
      </c>
      <c r="G27" s="53" t="s">
        <v>292</v>
      </c>
      <c r="H27" s="8">
        <v>840000</v>
      </c>
      <c r="I27" s="8">
        <v>840000</v>
      </c>
      <c r="J27" s="8">
        <v>0</v>
      </c>
      <c r="K27" s="8">
        <v>0</v>
      </c>
      <c r="L27" s="9">
        <v>100</v>
      </c>
      <c r="M27" s="9">
        <v>0</v>
      </c>
      <c r="N27" s="9">
        <v>0</v>
      </c>
      <c r="O27" s="8">
        <v>210000</v>
      </c>
      <c r="P27" s="8">
        <v>210000</v>
      </c>
      <c r="Q27" s="8">
        <v>0</v>
      </c>
      <c r="R27" s="8">
        <v>0</v>
      </c>
      <c r="S27" s="9">
        <v>100</v>
      </c>
      <c r="T27" s="9">
        <v>0</v>
      </c>
      <c r="U27" s="9">
        <v>0</v>
      </c>
    </row>
    <row r="28" spans="1:21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274</v>
      </c>
      <c r="G28" s="53" t="s">
        <v>293</v>
      </c>
      <c r="H28" s="8">
        <v>0</v>
      </c>
      <c r="I28" s="8">
        <v>0</v>
      </c>
      <c r="J28" s="8">
        <v>0</v>
      </c>
      <c r="K28" s="8">
        <v>0</v>
      </c>
      <c r="L28" s="9"/>
      <c r="M28" s="9"/>
      <c r="N28" s="9"/>
      <c r="O28" s="8">
        <v>0</v>
      </c>
      <c r="P28" s="8">
        <v>0</v>
      </c>
      <c r="Q28" s="8">
        <v>0</v>
      </c>
      <c r="R28" s="8">
        <v>0</v>
      </c>
      <c r="S28" s="9"/>
      <c r="T28" s="9"/>
      <c r="U28" s="9"/>
    </row>
    <row r="29" spans="1:21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274</v>
      </c>
      <c r="G29" s="53" t="s">
        <v>294</v>
      </c>
      <c r="H29" s="8">
        <v>0</v>
      </c>
      <c r="I29" s="8">
        <v>0</v>
      </c>
      <c r="J29" s="8">
        <v>0</v>
      </c>
      <c r="K29" s="8">
        <v>0</v>
      </c>
      <c r="L29" s="9"/>
      <c r="M29" s="9"/>
      <c r="N29" s="9"/>
      <c r="O29" s="8">
        <v>0</v>
      </c>
      <c r="P29" s="8">
        <v>0</v>
      </c>
      <c r="Q29" s="8">
        <v>0</v>
      </c>
      <c r="R29" s="8">
        <v>0</v>
      </c>
      <c r="S29" s="9"/>
      <c r="T29" s="9"/>
      <c r="U29" s="9"/>
    </row>
    <row r="30" spans="1:21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274</v>
      </c>
      <c r="G30" s="53" t="s">
        <v>295</v>
      </c>
      <c r="H30" s="8">
        <v>1955400</v>
      </c>
      <c r="I30" s="8">
        <v>375200</v>
      </c>
      <c r="J30" s="8">
        <v>0</v>
      </c>
      <c r="K30" s="8">
        <v>1580200</v>
      </c>
      <c r="L30" s="9">
        <v>19.18</v>
      </c>
      <c r="M30" s="9">
        <v>0</v>
      </c>
      <c r="N30" s="9">
        <v>80.81</v>
      </c>
      <c r="O30" s="8">
        <v>235200</v>
      </c>
      <c r="P30" s="8">
        <v>235200</v>
      </c>
      <c r="Q30" s="8">
        <v>0</v>
      </c>
      <c r="R30" s="8">
        <v>0</v>
      </c>
      <c r="S30" s="9">
        <v>100</v>
      </c>
      <c r="T30" s="9">
        <v>0</v>
      </c>
      <c r="U30" s="9">
        <v>0</v>
      </c>
    </row>
    <row r="31" spans="1:21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274</v>
      </c>
      <c r="G31" s="53" t="s">
        <v>296</v>
      </c>
      <c r="H31" s="8">
        <v>1505000</v>
      </c>
      <c r="I31" s="8">
        <v>1505000</v>
      </c>
      <c r="J31" s="8">
        <v>0</v>
      </c>
      <c r="K31" s="8">
        <v>0</v>
      </c>
      <c r="L31" s="9">
        <v>100</v>
      </c>
      <c r="M31" s="9">
        <v>0</v>
      </c>
      <c r="N31" s="9">
        <v>0</v>
      </c>
      <c r="O31" s="8">
        <v>120000</v>
      </c>
      <c r="P31" s="8">
        <v>120000</v>
      </c>
      <c r="Q31" s="8">
        <v>0</v>
      </c>
      <c r="R31" s="8">
        <v>0</v>
      </c>
      <c r="S31" s="9">
        <v>100</v>
      </c>
      <c r="T31" s="9">
        <v>0</v>
      </c>
      <c r="U31" s="9">
        <v>0</v>
      </c>
    </row>
    <row r="32" spans="1:21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274</v>
      </c>
      <c r="G32" s="53" t="s">
        <v>297</v>
      </c>
      <c r="H32" s="8">
        <v>441500.1</v>
      </c>
      <c r="I32" s="8">
        <v>441500.1</v>
      </c>
      <c r="J32" s="8">
        <v>0</v>
      </c>
      <c r="K32" s="8">
        <v>0</v>
      </c>
      <c r="L32" s="9">
        <v>100</v>
      </c>
      <c r="M32" s="9">
        <v>0</v>
      </c>
      <c r="N32" s="9">
        <v>0</v>
      </c>
      <c r="O32" s="8">
        <v>170000</v>
      </c>
      <c r="P32" s="8">
        <v>170000</v>
      </c>
      <c r="Q32" s="8">
        <v>0</v>
      </c>
      <c r="R32" s="8">
        <v>0</v>
      </c>
      <c r="S32" s="9">
        <v>100</v>
      </c>
      <c r="T32" s="9">
        <v>0</v>
      </c>
      <c r="U32" s="9">
        <v>0</v>
      </c>
    </row>
    <row r="33" spans="1:21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274</v>
      </c>
      <c r="G33" s="53" t="s">
        <v>298</v>
      </c>
      <c r="H33" s="8">
        <v>291600</v>
      </c>
      <c r="I33" s="8">
        <v>291600</v>
      </c>
      <c r="J33" s="8">
        <v>0</v>
      </c>
      <c r="K33" s="8">
        <v>0</v>
      </c>
      <c r="L33" s="9">
        <v>100</v>
      </c>
      <c r="M33" s="9">
        <v>0</v>
      </c>
      <c r="N33" s="9">
        <v>0</v>
      </c>
      <c r="O33" s="8">
        <v>72900</v>
      </c>
      <c r="P33" s="8">
        <v>72900</v>
      </c>
      <c r="Q33" s="8">
        <v>0</v>
      </c>
      <c r="R33" s="8">
        <v>0</v>
      </c>
      <c r="S33" s="9">
        <v>100</v>
      </c>
      <c r="T33" s="9">
        <v>0</v>
      </c>
      <c r="U33" s="9">
        <v>0</v>
      </c>
    </row>
    <row r="34" spans="1:21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274</v>
      </c>
      <c r="G34" s="53" t="s">
        <v>275</v>
      </c>
      <c r="H34" s="8">
        <v>2250000</v>
      </c>
      <c r="I34" s="8">
        <v>2250000</v>
      </c>
      <c r="J34" s="8">
        <v>0</v>
      </c>
      <c r="K34" s="8">
        <v>0</v>
      </c>
      <c r="L34" s="9">
        <v>100</v>
      </c>
      <c r="M34" s="9">
        <v>0</v>
      </c>
      <c r="N34" s="9">
        <v>0</v>
      </c>
      <c r="O34" s="8">
        <v>0</v>
      </c>
      <c r="P34" s="8">
        <v>0</v>
      </c>
      <c r="Q34" s="8">
        <v>0</v>
      </c>
      <c r="R34" s="8">
        <v>0</v>
      </c>
      <c r="S34" s="9"/>
      <c r="T34" s="9"/>
      <c r="U34" s="9"/>
    </row>
    <row r="35" spans="1:21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274</v>
      </c>
      <c r="G35" s="53" t="s">
        <v>299</v>
      </c>
      <c r="H35" s="8">
        <v>1335000</v>
      </c>
      <c r="I35" s="8">
        <v>1335000</v>
      </c>
      <c r="J35" s="8">
        <v>0</v>
      </c>
      <c r="K35" s="8">
        <v>0</v>
      </c>
      <c r="L35" s="9">
        <v>100</v>
      </c>
      <c r="M35" s="9">
        <v>0</v>
      </c>
      <c r="N35" s="9">
        <v>0</v>
      </c>
      <c r="O35" s="8">
        <v>345000</v>
      </c>
      <c r="P35" s="8">
        <v>345000</v>
      </c>
      <c r="Q35" s="8">
        <v>0</v>
      </c>
      <c r="R35" s="8">
        <v>0</v>
      </c>
      <c r="S35" s="9">
        <v>100</v>
      </c>
      <c r="T35" s="9">
        <v>0</v>
      </c>
      <c r="U35" s="9">
        <v>0</v>
      </c>
    </row>
    <row r="36" spans="1:21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274</v>
      </c>
      <c r="G36" s="53" t="s">
        <v>300</v>
      </c>
      <c r="H36" s="8">
        <v>1420000</v>
      </c>
      <c r="I36" s="8">
        <v>920000</v>
      </c>
      <c r="J36" s="8">
        <v>500000</v>
      </c>
      <c r="K36" s="8">
        <v>0</v>
      </c>
      <c r="L36" s="9">
        <v>64.78</v>
      </c>
      <c r="M36" s="9">
        <v>35.21</v>
      </c>
      <c r="N36" s="9">
        <v>0</v>
      </c>
      <c r="O36" s="8">
        <v>230000</v>
      </c>
      <c r="P36" s="8">
        <v>230000</v>
      </c>
      <c r="Q36" s="8">
        <v>0</v>
      </c>
      <c r="R36" s="8">
        <v>0</v>
      </c>
      <c r="S36" s="9">
        <v>100</v>
      </c>
      <c r="T36" s="9">
        <v>0</v>
      </c>
      <c r="U36" s="9">
        <v>0</v>
      </c>
    </row>
    <row r="37" spans="1:21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274</v>
      </c>
      <c r="G37" s="53" t="s">
        <v>301</v>
      </c>
      <c r="H37" s="8">
        <v>477600</v>
      </c>
      <c r="I37" s="8">
        <v>477600</v>
      </c>
      <c r="J37" s="8">
        <v>0</v>
      </c>
      <c r="K37" s="8">
        <v>0</v>
      </c>
      <c r="L37" s="9">
        <v>100</v>
      </c>
      <c r="M37" s="9">
        <v>0</v>
      </c>
      <c r="N37" s="9">
        <v>0</v>
      </c>
      <c r="O37" s="8">
        <v>119400</v>
      </c>
      <c r="P37" s="8">
        <v>119400</v>
      </c>
      <c r="Q37" s="8">
        <v>0</v>
      </c>
      <c r="R37" s="8">
        <v>0</v>
      </c>
      <c r="S37" s="9">
        <v>100</v>
      </c>
      <c r="T37" s="9">
        <v>0</v>
      </c>
      <c r="U37" s="9">
        <v>0</v>
      </c>
    </row>
    <row r="38" spans="1:21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274</v>
      </c>
      <c r="G38" s="53" t="s">
        <v>302</v>
      </c>
      <c r="H38" s="8">
        <v>2500000</v>
      </c>
      <c r="I38" s="8">
        <v>2500000</v>
      </c>
      <c r="J38" s="8">
        <v>0</v>
      </c>
      <c r="K38" s="8">
        <v>0</v>
      </c>
      <c r="L38" s="9">
        <v>100</v>
      </c>
      <c r="M38" s="9">
        <v>0</v>
      </c>
      <c r="N38" s="9">
        <v>0</v>
      </c>
      <c r="O38" s="8">
        <v>0</v>
      </c>
      <c r="P38" s="8">
        <v>0</v>
      </c>
      <c r="Q38" s="8">
        <v>0</v>
      </c>
      <c r="R38" s="8">
        <v>0</v>
      </c>
      <c r="S38" s="9"/>
      <c r="T38" s="9"/>
      <c r="U38" s="9"/>
    </row>
    <row r="39" spans="1:21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274</v>
      </c>
      <c r="G39" s="53" t="s">
        <v>303</v>
      </c>
      <c r="H39" s="8">
        <v>910000</v>
      </c>
      <c r="I39" s="8">
        <v>910000</v>
      </c>
      <c r="J39" s="8">
        <v>0</v>
      </c>
      <c r="K39" s="8">
        <v>0</v>
      </c>
      <c r="L39" s="9">
        <v>100</v>
      </c>
      <c r="M39" s="9">
        <v>0</v>
      </c>
      <c r="N39" s="9">
        <v>0</v>
      </c>
      <c r="O39" s="8">
        <v>220006</v>
      </c>
      <c r="P39" s="8">
        <v>220006</v>
      </c>
      <c r="Q39" s="8">
        <v>0</v>
      </c>
      <c r="R39" s="8">
        <v>0</v>
      </c>
      <c r="S39" s="9">
        <v>100</v>
      </c>
      <c r="T39" s="9">
        <v>0</v>
      </c>
      <c r="U39" s="9">
        <v>0</v>
      </c>
    </row>
    <row r="40" spans="1:21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274</v>
      </c>
      <c r="G40" s="53" t="s">
        <v>304</v>
      </c>
      <c r="H40" s="8">
        <v>757900</v>
      </c>
      <c r="I40" s="8">
        <v>757900</v>
      </c>
      <c r="J40" s="8">
        <v>0</v>
      </c>
      <c r="K40" s="8">
        <v>0</v>
      </c>
      <c r="L40" s="9">
        <v>100</v>
      </c>
      <c r="M40" s="9">
        <v>0</v>
      </c>
      <c r="N40" s="9">
        <v>0</v>
      </c>
      <c r="O40" s="8">
        <v>198025</v>
      </c>
      <c r="P40" s="8">
        <v>198025</v>
      </c>
      <c r="Q40" s="8">
        <v>0</v>
      </c>
      <c r="R40" s="8">
        <v>0</v>
      </c>
      <c r="S40" s="9">
        <v>100</v>
      </c>
      <c r="T40" s="9">
        <v>0</v>
      </c>
      <c r="U40" s="9">
        <v>0</v>
      </c>
    </row>
    <row r="41" spans="1:21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274</v>
      </c>
      <c r="G41" s="53" t="s">
        <v>305</v>
      </c>
      <c r="H41" s="8">
        <v>1528028</v>
      </c>
      <c r="I41" s="8">
        <v>1528028</v>
      </c>
      <c r="J41" s="8">
        <v>0</v>
      </c>
      <c r="K41" s="8">
        <v>0</v>
      </c>
      <c r="L41" s="9">
        <v>100</v>
      </c>
      <c r="M41" s="9">
        <v>0</v>
      </c>
      <c r="N41" s="9">
        <v>0</v>
      </c>
      <c r="O41" s="8">
        <v>590528</v>
      </c>
      <c r="P41" s="8">
        <v>590528</v>
      </c>
      <c r="Q41" s="8">
        <v>0</v>
      </c>
      <c r="R41" s="8">
        <v>0</v>
      </c>
      <c r="S41" s="9">
        <v>100</v>
      </c>
      <c r="T41" s="9">
        <v>0</v>
      </c>
      <c r="U41" s="9">
        <v>0</v>
      </c>
    </row>
    <row r="42" spans="1:21" ht="12.75">
      <c r="A42" s="34">
        <v>6</v>
      </c>
      <c r="B42" s="34">
        <v>13</v>
      </c>
      <c r="C42" s="34">
        <v>1</v>
      </c>
      <c r="D42" s="35">
        <v>2</v>
      </c>
      <c r="E42" s="36"/>
      <c r="F42" s="7" t="s">
        <v>274</v>
      </c>
      <c r="G42" s="53" t="s">
        <v>306</v>
      </c>
      <c r="H42" s="8">
        <v>795108</v>
      </c>
      <c r="I42" s="8">
        <v>696959</v>
      </c>
      <c r="J42" s="8">
        <v>98149</v>
      </c>
      <c r="K42" s="8">
        <v>0</v>
      </c>
      <c r="L42" s="9">
        <v>87.65</v>
      </c>
      <c r="M42" s="9">
        <v>12.34</v>
      </c>
      <c r="N42" s="9">
        <v>0</v>
      </c>
      <c r="O42" s="8">
        <v>272394</v>
      </c>
      <c r="P42" s="8">
        <v>174245</v>
      </c>
      <c r="Q42" s="8">
        <v>98149</v>
      </c>
      <c r="R42" s="8">
        <v>0</v>
      </c>
      <c r="S42" s="9">
        <v>63.96</v>
      </c>
      <c r="T42" s="9">
        <v>36.03</v>
      </c>
      <c r="U42" s="9">
        <v>0</v>
      </c>
    </row>
    <row r="43" spans="1:21" ht="12.75">
      <c r="A43" s="34">
        <v>6</v>
      </c>
      <c r="B43" s="34">
        <v>4</v>
      </c>
      <c r="C43" s="34">
        <v>2</v>
      </c>
      <c r="D43" s="35">
        <v>2</v>
      </c>
      <c r="E43" s="36"/>
      <c r="F43" s="7" t="s">
        <v>274</v>
      </c>
      <c r="G43" s="53" t="s">
        <v>307</v>
      </c>
      <c r="H43" s="8">
        <v>272532</v>
      </c>
      <c r="I43" s="8">
        <v>272532</v>
      </c>
      <c r="J43" s="8">
        <v>0</v>
      </c>
      <c r="K43" s="8">
        <v>0</v>
      </c>
      <c r="L43" s="9">
        <v>100</v>
      </c>
      <c r="M43" s="9">
        <v>0</v>
      </c>
      <c r="N43" s="9">
        <v>0</v>
      </c>
      <c r="O43" s="8">
        <v>68133</v>
      </c>
      <c r="P43" s="8">
        <v>68133</v>
      </c>
      <c r="Q43" s="8">
        <v>0</v>
      </c>
      <c r="R43" s="8">
        <v>0</v>
      </c>
      <c r="S43" s="9">
        <v>100</v>
      </c>
      <c r="T43" s="9">
        <v>0</v>
      </c>
      <c r="U43" s="9">
        <v>0</v>
      </c>
    </row>
    <row r="44" spans="1:21" ht="12.75">
      <c r="A44" s="34">
        <v>6</v>
      </c>
      <c r="B44" s="34">
        <v>3</v>
      </c>
      <c r="C44" s="34">
        <v>4</v>
      </c>
      <c r="D44" s="35">
        <v>2</v>
      </c>
      <c r="E44" s="36"/>
      <c r="F44" s="7" t="s">
        <v>274</v>
      </c>
      <c r="G44" s="53" t="s">
        <v>308</v>
      </c>
      <c r="H44" s="8">
        <v>0</v>
      </c>
      <c r="I44" s="8">
        <v>0</v>
      </c>
      <c r="J44" s="8">
        <v>0</v>
      </c>
      <c r="K44" s="8">
        <v>0</v>
      </c>
      <c r="L44" s="9"/>
      <c r="M44" s="9"/>
      <c r="N44" s="9"/>
      <c r="O44" s="8">
        <v>0</v>
      </c>
      <c r="P44" s="8">
        <v>0</v>
      </c>
      <c r="Q44" s="8">
        <v>0</v>
      </c>
      <c r="R44" s="8">
        <v>0</v>
      </c>
      <c r="S44" s="9"/>
      <c r="T44" s="9"/>
      <c r="U44" s="9"/>
    </row>
    <row r="45" spans="1:21" ht="12.75">
      <c r="A45" s="34">
        <v>6</v>
      </c>
      <c r="B45" s="34">
        <v>1</v>
      </c>
      <c r="C45" s="34">
        <v>4</v>
      </c>
      <c r="D45" s="35">
        <v>2</v>
      </c>
      <c r="E45" s="36"/>
      <c r="F45" s="7" t="s">
        <v>274</v>
      </c>
      <c r="G45" s="53" t="s">
        <v>309</v>
      </c>
      <c r="H45" s="8">
        <v>720000</v>
      </c>
      <c r="I45" s="8">
        <v>720000</v>
      </c>
      <c r="J45" s="8">
        <v>0</v>
      </c>
      <c r="K45" s="8">
        <v>0</v>
      </c>
      <c r="L45" s="9">
        <v>100</v>
      </c>
      <c r="M45" s="9">
        <v>0</v>
      </c>
      <c r="N45" s="9">
        <v>0</v>
      </c>
      <c r="O45" s="8">
        <v>180000</v>
      </c>
      <c r="P45" s="8">
        <v>180000</v>
      </c>
      <c r="Q45" s="8">
        <v>0</v>
      </c>
      <c r="R45" s="8">
        <v>0</v>
      </c>
      <c r="S45" s="9">
        <v>100</v>
      </c>
      <c r="T45" s="9">
        <v>0</v>
      </c>
      <c r="U45" s="9">
        <v>0</v>
      </c>
    </row>
    <row r="46" spans="1:21" ht="12.75">
      <c r="A46" s="34">
        <v>6</v>
      </c>
      <c r="B46" s="34">
        <v>3</v>
      </c>
      <c r="C46" s="34">
        <v>5</v>
      </c>
      <c r="D46" s="35">
        <v>2</v>
      </c>
      <c r="E46" s="36"/>
      <c r="F46" s="7" t="s">
        <v>274</v>
      </c>
      <c r="G46" s="53" t="s">
        <v>310</v>
      </c>
      <c r="H46" s="8">
        <v>144000</v>
      </c>
      <c r="I46" s="8">
        <v>144000</v>
      </c>
      <c r="J46" s="8">
        <v>0</v>
      </c>
      <c r="K46" s="8">
        <v>0</v>
      </c>
      <c r="L46" s="9">
        <v>100</v>
      </c>
      <c r="M46" s="9">
        <v>0</v>
      </c>
      <c r="N46" s="9">
        <v>0</v>
      </c>
      <c r="O46" s="8">
        <v>36000</v>
      </c>
      <c r="P46" s="8">
        <v>36000</v>
      </c>
      <c r="Q46" s="8">
        <v>0</v>
      </c>
      <c r="R46" s="8">
        <v>0</v>
      </c>
      <c r="S46" s="9">
        <v>100</v>
      </c>
      <c r="T46" s="9">
        <v>0</v>
      </c>
      <c r="U46" s="9">
        <v>0</v>
      </c>
    </row>
    <row r="47" spans="1:21" ht="12.75">
      <c r="A47" s="34">
        <v>6</v>
      </c>
      <c r="B47" s="34">
        <v>7</v>
      </c>
      <c r="C47" s="34">
        <v>3</v>
      </c>
      <c r="D47" s="35">
        <v>2</v>
      </c>
      <c r="E47" s="36"/>
      <c r="F47" s="7" t="s">
        <v>274</v>
      </c>
      <c r="G47" s="53" t="s">
        <v>311</v>
      </c>
      <c r="H47" s="8">
        <v>960000</v>
      </c>
      <c r="I47" s="8">
        <v>660000</v>
      </c>
      <c r="J47" s="8">
        <v>300000</v>
      </c>
      <c r="K47" s="8">
        <v>0</v>
      </c>
      <c r="L47" s="9">
        <v>68.75</v>
      </c>
      <c r="M47" s="9">
        <v>31.25</v>
      </c>
      <c r="N47" s="9">
        <v>0</v>
      </c>
      <c r="O47" s="8">
        <v>165000</v>
      </c>
      <c r="P47" s="8">
        <v>165000</v>
      </c>
      <c r="Q47" s="8">
        <v>0</v>
      </c>
      <c r="R47" s="8">
        <v>0</v>
      </c>
      <c r="S47" s="9">
        <v>100</v>
      </c>
      <c r="T47" s="9">
        <v>0</v>
      </c>
      <c r="U47" s="9">
        <v>0</v>
      </c>
    </row>
    <row r="48" spans="1:21" ht="12.75">
      <c r="A48" s="34">
        <v>6</v>
      </c>
      <c r="B48" s="34">
        <v>5</v>
      </c>
      <c r="C48" s="34">
        <v>3</v>
      </c>
      <c r="D48" s="35">
        <v>2</v>
      </c>
      <c r="E48" s="36"/>
      <c r="F48" s="7" t="s">
        <v>274</v>
      </c>
      <c r="G48" s="53" t="s">
        <v>312</v>
      </c>
      <c r="H48" s="8">
        <v>538812</v>
      </c>
      <c r="I48" s="8">
        <v>433679</v>
      </c>
      <c r="J48" s="8">
        <v>105133</v>
      </c>
      <c r="K48" s="8">
        <v>0</v>
      </c>
      <c r="L48" s="9">
        <v>80.48</v>
      </c>
      <c r="M48" s="9">
        <v>19.51</v>
      </c>
      <c r="N48" s="9">
        <v>0</v>
      </c>
      <c r="O48" s="8">
        <v>260915.25</v>
      </c>
      <c r="P48" s="8">
        <v>155782.25</v>
      </c>
      <c r="Q48" s="8">
        <v>105133</v>
      </c>
      <c r="R48" s="8">
        <v>0</v>
      </c>
      <c r="S48" s="9">
        <v>59.7</v>
      </c>
      <c r="T48" s="9">
        <v>40.29</v>
      </c>
      <c r="U48" s="9">
        <v>0</v>
      </c>
    </row>
    <row r="49" spans="1:21" ht="12.75">
      <c r="A49" s="34">
        <v>6</v>
      </c>
      <c r="B49" s="34">
        <v>6</v>
      </c>
      <c r="C49" s="34">
        <v>2</v>
      </c>
      <c r="D49" s="35">
        <v>2</v>
      </c>
      <c r="E49" s="36"/>
      <c r="F49" s="7" t="s">
        <v>274</v>
      </c>
      <c r="G49" s="53" t="s">
        <v>313</v>
      </c>
      <c r="H49" s="8">
        <v>590536</v>
      </c>
      <c r="I49" s="8">
        <v>590536</v>
      </c>
      <c r="J49" s="8">
        <v>0</v>
      </c>
      <c r="K49" s="8">
        <v>0</v>
      </c>
      <c r="L49" s="9">
        <v>100</v>
      </c>
      <c r="M49" s="9">
        <v>0</v>
      </c>
      <c r="N49" s="9">
        <v>0</v>
      </c>
      <c r="O49" s="8">
        <v>147634</v>
      </c>
      <c r="P49" s="8">
        <v>147634</v>
      </c>
      <c r="Q49" s="8">
        <v>0</v>
      </c>
      <c r="R49" s="8">
        <v>0</v>
      </c>
      <c r="S49" s="9">
        <v>100</v>
      </c>
      <c r="T49" s="9">
        <v>0</v>
      </c>
      <c r="U49" s="9">
        <v>0</v>
      </c>
    </row>
    <row r="50" spans="1:21" ht="12.75">
      <c r="A50" s="34">
        <v>6</v>
      </c>
      <c r="B50" s="34">
        <v>8</v>
      </c>
      <c r="C50" s="34">
        <v>3</v>
      </c>
      <c r="D50" s="35">
        <v>2</v>
      </c>
      <c r="E50" s="36"/>
      <c r="F50" s="7" t="s">
        <v>274</v>
      </c>
      <c r="G50" s="53" t="s">
        <v>314</v>
      </c>
      <c r="H50" s="8">
        <v>1260000</v>
      </c>
      <c r="I50" s="8">
        <v>1260000</v>
      </c>
      <c r="J50" s="8">
        <v>0</v>
      </c>
      <c r="K50" s="8">
        <v>0</v>
      </c>
      <c r="L50" s="9">
        <v>100</v>
      </c>
      <c r="M50" s="9">
        <v>0</v>
      </c>
      <c r="N50" s="9">
        <v>0</v>
      </c>
      <c r="O50" s="8">
        <v>400000</v>
      </c>
      <c r="P50" s="8">
        <v>400000</v>
      </c>
      <c r="Q50" s="8">
        <v>0</v>
      </c>
      <c r="R50" s="8">
        <v>0</v>
      </c>
      <c r="S50" s="9">
        <v>100</v>
      </c>
      <c r="T50" s="9">
        <v>0</v>
      </c>
      <c r="U50" s="9">
        <v>0</v>
      </c>
    </row>
    <row r="51" spans="1:21" ht="12.75">
      <c r="A51" s="34">
        <v>6</v>
      </c>
      <c r="B51" s="34">
        <v>9</v>
      </c>
      <c r="C51" s="34">
        <v>4</v>
      </c>
      <c r="D51" s="35">
        <v>2</v>
      </c>
      <c r="E51" s="36"/>
      <c r="F51" s="7" t="s">
        <v>274</v>
      </c>
      <c r="G51" s="53" t="s">
        <v>315</v>
      </c>
      <c r="H51" s="8">
        <v>123962</v>
      </c>
      <c r="I51" s="8">
        <v>0</v>
      </c>
      <c r="J51" s="8">
        <v>123962</v>
      </c>
      <c r="K51" s="8">
        <v>0</v>
      </c>
      <c r="L51" s="9">
        <v>0</v>
      </c>
      <c r="M51" s="9">
        <v>100</v>
      </c>
      <c r="N51" s="9">
        <v>0</v>
      </c>
      <c r="O51" s="8">
        <v>0</v>
      </c>
      <c r="P51" s="8">
        <v>0</v>
      </c>
      <c r="Q51" s="8">
        <v>0</v>
      </c>
      <c r="R51" s="8">
        <v>0</v>
      </c>
      <c r="S51" s="9"/>
      <c r="T51" s="9"/>
      <c r="U51" s="9"/>
    </row>
    <row r="52" spans="1:21" ht="12.75">
      <c r="A52" s="34">
        <v>6</v>
      </c>
      <c r="B52" s="34">
        <v>9</v>
      </c>
      <c r="C52" s="34">
        <v>5</v>
      </c>
      <c r="D52" s="35">
        <v>2</v>
      </c>
      <c r="E52" s="36"/>
      <c r="F52" s="7" t="s">
        <v>274</v>
      </c>
      <c r="G52" s="53" t="s">
        <v>316</v>
      </c>
      <c r="H52" s="8">
        <v>3995699.89</v>
      </c>
      <c r="I52" s="8">
        <v>3628000</v>
      </c>
      <c r="J52" s="8">
        <v>367699.89</v>
      </c>
      <c r="K52" s="8">
        <v>0</v>
      </c>
      <c r="L52" s="9">
        <v>90.79</v>
      </c>
      <c r="M52" s="9">
        <v>9.2</v>
      </c>
      <c r="N52" s="9">
        <v>0</v>
      </c>
      <c r="O52" s="8">
        <v>907000</v>
      </c>
      <c r="P52" s="8">
        <v>907000</v>
      </c>
      <c r="Q52" s="8">
        <v>0</v>
      </c>
      <c r="R52" s="8">
        <v>0</v>
      </c>
      <c r="S52" s="9">
        <v>100</v>
      </c>
      <c r="T52" s="9">
        <v>0</v>
      </c>
      <c r="U52" s="9">
        <v>0</v>
      </c>
    </row>
    <row r="53" spans="1:21" ht="12.75">
      <c r="A53" s="34">
        <v>6</v>
      </c>
      <c r="B53" s="34">
        <v>5</v>
      </c>
      <c r="C53" s="34">
        <v>4</v>
      </c>
      <c r="D53" s="35">
        <v>2</v>
      </c>
      <c r="E53" s="36"/>
      <c r="F53" s="7" t="s">
        <v>274</v>
      </c>
      <c r="G53" s="53" t="s">
        <v>317</v>
      </c>
      <c r="H53" s="8">
        <v>4753451.67</v>
      </c>
      <c r="I53" s="8">
        <v>1145856.92</v>
      </c>
      <c r="J53" s="8">
        <v>0</v>
      </c>
      <c r="K53" s="8">
        <v>3607594.75</v>
      </c>
      <c r="L53" s="9">
        <v>24.1</v>
      </c>
      <c r="M53" s="9">
        <v>0</v>
      </c>
      <c r="N53" s="9">
        <v>75.89</v>
      </c>
      <c r="O53" s="8">
        <v>117194.23</v>
      </c>
      <c r="P53" s="8">
        <v>117194.23</v>
      </c>
      <c r="Q53" s="8">
        <v>0</v>
      </c>
      <c r="R53" s="8">
        <v>0</v>
      </c>
      <c r="S53" s="9">
        <v>100</v>
      </c>
      <c r="T53" s="9">
        <v>0</v>
      </c>
      <c r="U53" s="9">
        <v>0</v>
      </c>
    </row>
    <row r="54" spans="1:21" ht="12.75">
      <c r="A54" s="34">
        <v>6</v>
      </c>
      <c r="B54" s="34">
        <v>6</v>
      </c>
      <c r="C54" s="34">
        <v>3</v>
      </c>
      <c r="D54" s="35">
        <v>2</v>
      </c>
      <c r="E54" s="36"/>
      <c r="F54" s="7" t="s">
        <v>274</v>
      </c>
      <c r="G54" s="53" t="s">
        <v>318</v>
      </c>
      <c r="H54" s="8">
        <v>43296</v>
      </c>
      <c r="I54" s="8">
        <v>43296</v>
      </c>
      <c r="J54" s="8">
        <v>0</v>
      </c>
      <c r="K54" s="8">
        <v>0</v>
      </c>
      <c r="L54" s="9">
        <v>100</v>
      </c>
      <c r="M54" s="9">
        <v>0</v>
      </c>
      <c r="N54" s="9">
        <v>0</v>
      </c>
      <c r="O54" s="8">
        <v>10824</v>
      </c>
      <c r="P54" s="8">
        <v>10824</v>
      </c>
      <c r="Q54" s="8">
        <v>0</v>
      </c>
      <c r="R54" s="8">
        <v>0</v>
      </c>
      <c r="S54" s="9">
        <v>100</v>
      </c>
      <c r="T54" s="9">
        <v>0</v>
      </c>
      <c r="U54" s="9">
        <v>0</v>
      </c>
    </row>
    <row r="55" spans="1:21" ht="12.75">
      <c r="A55" s="34">
        <v>6</v>
      </c>
      <c r="B55" s="34">
        <v>7</v>
      </c>
      <c r="C55" s="34">
        <v>4</v>
      </c>
      <c r="D55" s="35">
        <v>2</v>
      </c>
      <c r="E55" s="36"/>
      <c r="F55" s="7" t="s">
        <v>274</v>
      </c>
      <c r="G55" s="53" t="s">
        <v>319</v>
      </c>
      <c r="H55" s="8">
        <v>3562500</v>
      </c>
      <c r="I55" s="8">
        <v>3562500</v>
      </c>
      <c r="J55" s="8">
        <v>0</v>
      </c>
      <c r="K55" s="8">
        <v>0</v>
      </c>
      <c r="L55" s="9">
        <v>100</v>
      </c>
      <c r="M55" s="9">
        <v>0</v>
      </c>
      <c r="N55" s="9">
        <v>0</v>
      </c>
      <c r="O55" s="8">
        <v>900625</v>
      </c>
      <c r="P55" s="8">
        <v>900625</v>
      </c>
      <c r="Q55" s="8">
        <v>0</v>
      </c>
      <c r="R55" s="8">
        <v>0</v>
      </c>
      <c r="S55" s="9">
        <v>100</v>
      </c>
      <c r="T55" s="9">
        <v>0</v>
      </c>
      <c r="U55" s="9">
        <v>0</v>
      </c>
    </row>
    <row r="56" spans="1:21" ht="12.75">
      <c r="A56" s="34">
        <v>6</v>
      </c>
      <c r="B56" s="34">
        <v>20</v>
      </c>
      <c r="C56" s="34">
        <v>2</v>
      </c>
      <c r="D56" s="35">
        <v>2</v>
      </c>
      <c r="E56" s="36"/>
      <c r="F56" s="7" t="s">
        <v>274</v>
      </c>
      <c r="G56" s="53" t="s">
        <v>320</v>
      </c>
      <c r="H56" s="8">
        <v>475000</v>
      </c>
      <c r="I56" s="8">
        <v>475000</v>
      </c>
      <c r="J56" s="8">
        <v>0</v>
      </c>
      <c r="K56" s="8">
        <v>0</v>
      </c>
      <c r="L56" s="9">
        <v>100</v>
      </c>
      <c r="M56" s="9">
        <v>0</v>
      </c>
      <c r="N56" s="9">
        <v>0</v>
      </c>
      <c r="O56" s="8">
        <v>113750</v>
      </c>
      <c r="P56" s="8">
        <v>113750</v>
      </c>
      <c r="Q56" s="8">
        <v>0</v>
      </c>
      <c r="R56" s="8">
        <v>0</v>
      </c>
      <c r="S56" s="9">
        <v>100</v>
      </c>
      <c r="T56" s="9">
        <v>0</v>
      </c>
      <c r="U56" s="9">
        <v>0</v>
      </c>
    </row>
    <row r="57" spans="1:21" ht="12.75">
      <c r="A57" s="34">
        <v>6</v>
      </c>
      <c r="B57" s="34">
        <v>19</v>
      </c>
      <c r="C57" s="34">
        <v>2</v>
      </c>
      <c r="D57" s="35">
        <v>2</v>
      </c>
      <c r="E57" s="36"/>
      <c r="F57" s="7" t="s">
        <v>274</v>
      </c>
      <c r="G57" s="53" t="s">
        <v>321</v>
      </c>
      <c r="H57" s="8">
        <v>332856</v>
      </c>
      <c r="I57" s="8">
        <v>332856</v>
      </c>
      <c r="J57" s="8">
        <v>0</v>
      </c>
      <c r="K57" s="8">
        <v>0</v>
      </c>
      <c r="L57" s="9">
        <v>100</v>
      </c>
      <c r="M57" s="9">
        <v>0</v>
      </c>
      <c r="N57" s="9">
        <v>0</v>
      </c>
      <c r="O57" s="8">
        <v>83214</v>
      </c>
      <c r="P57" s="8">
        <v>83214</v>
      </c>
      <c r="Q57" s="8">
        <v>0</v>
      </c>
      <c r="R57" s="8">
        <v>0</v>
      </c>
      <c r="S57" s="9">
        <v>100</v>
      </c>
      <c r="T57" s="9">
        <v>0</v>
      </c>
      <c r="U57" s="9">
        <v>0</v>
      </c>
    </row>
    <row r="58" spans="1:21" ht="12.75">
      <c r="A58" s="34">
        <v>6</v>
      </c>
      <c r="B58" s="34">
        <v>19</v>
      </c>
      <c r="C58" s="34">
        <v>3</v>
      </c>
      <c r="D58" s="35">
        <v>2</v>
      </c>
      <c r="E58" s="36"/>
      <c r="F58" s="7" t="s">
        <v>274</v>
      </c>
      <c r="G58" s="53" t="s">
        <v>322</v>
      </c>
      <c r="H58" s="8">
        <v>160440</v>
      </c>
      <c r="I58" s="8">
        <v>0</v>
      </c>
      <c r="J58" s="8">
        <v>160440</v>
      </c>
      <c r="K58" s="8">
        <v>0</v>
      </c>
      <c r="L58" s="9">
        <v>0</v>
      </c>
      <c r="M58" s="9">
        <v>100</v>
      </c>
      <c r="N58" s="9">
        <v>0</v>
      </c>
      <c r="O58" s="8">
        <v>0</v>
      </c>
      <c r="P58" s="8">
        <v>0</v>
      </c>
      <c r="Q58" s="8">
        <v>0</v>
      </c>
      <c r="R58" s="8">
        <v>0</v>
      </c>
      <c r="S58" s="9"/>
      <c r="T58" s="9"/>
      <c r="U58" s="9"/>
    </row>
    <row r="59" spans="1:21" ht="12.75">
      <c r="A59" s="34">
        <v>6</v>
      </c>
      <c r="B59" s="34">
        <v>4</v>
      </c>
      <c r="C59" s="34">
        <v>3</v>
      </c>
      <c r="D59" s="35">
        <v>2</v>
      </c>
      <c r="E59" s="36"/>
      <c r="F59" s="7" t="s">
        <v>274</v>
      </c>
      <c r="G59" s="53" t="s">
        <v>323</v>
      </c>
      <c r="H59" s="8">
        <v>800000</v>
      </c>
      <c r="I59" s="8">
        <v>800000</v>
      </c>
      <c r="J59" s="8">
        <v>0</v>
      </c>
      <c r="K59" s="8">
        <v>0</v>
      </c>
      <c r="L59" s="9">
        <v>100</v>
      </c>
      <c r="M59" s="9">
        <v>0</v>
      </c>
      <c r="N59" s="9">
        <v>0</v>
      </c>
      <c r="O59" s="8">
        <v>157500</v>
      </c>
      <c r="P59" s="8">
        <v>157500</v>
      </c>
      <c r="Q59" s="8">
        <v>0</v>
      </c>
      <c r="R59" s="8">
        <v>0</v>
      </c>
      <c r="S59" s="9">
        <v>100</v>
      </c>
      <c r="T59" s="9">
        <v>0</v>
      </c>
      <c r="U59" s="9">
        <v>0</v>
      </c>
    </row>
    <row r="60" spans="1:21" ht="12.75">
      <c r="A60" s="34">
        <v>6</v>
      </c>
      <c r="B60" s="34">
        <v>4</v>
      </c>
      <c r="C60" s="34">
        <v>4</v>
      </c>
      <c r="D60" s="35">
        <v>2</v>
      </c>
      <c r="E60" s="36"/>
      <c r="F60" s="7" t="s">
        <v>274</v>
      </c>
      <c r="G60" s="53" t="s">
        <v>277</v>
      </c>
      <c r="H60" s="8">
        <v>2229875</v>
      </c>
      <c r="I60" s="8">
        <v>2229875</v>
      </c>
      <c r="J60" s="8">
        <v>0</v>
      </c>
      <c r="K60" s="8">
        <v>0</v>
      </c>
      <c r="L60" s="9">
        <v>100</v>
      </c>
      <c r="M60" s="9">
        <v>0</v>
      </c>
      <c r="N60" s="9">
        <v>0</v>
      </c>
      <c r="O60" s="8">
        <v>204950</v>
      </c>
      <c r="P60" s="8">
        <v>204950</v>
      </c>
      <c r="Q60" s="8">
        <v>0</v>
      </c>
      <c r="R60" s="8">
        <v>0</v>
      </c>
      <c r="S60" s="9">
        <v>100</v>
      </c>
      <c r="T60" s="9">
        <v>0</v>
      </c>
      <c r="U60" s="9">
        <v>0</v>
      </c>
    </row>
    <row r="61" spans="1:21" ht="12.75">
      <c r="A61" s="34">
        <v>6</v>
      </c>
      <c r="B61" s="34">
        <v>9</v>
      </c>
      <c r="C61" s="34">
        <v>6</v>
      </c>
      <c r="D61" s="35">
        <v>2</v>
      </c>
      <c r="E61" s="36"/>
      <c r="F61" s="7" t="s">
        <v>274</v>
      </c>
      <c r="G61" s="53" t="s">
        <v>324</v>
      </c>
      <c r="H61" s="8">
        <v>1279936</v>
      </c>
      <c r="I61" s="8">
        <v>1279936</v>
      </c>
      <c r="J61" s="8">
        <v>0</v>
      </c>
      <c r="K61" s="8">
        <v>0</v>
      </c>
      <c r="L61" s="9">
        <v>100</v>
      </c>
      <c r="M61" s="9">
        <v>0</v>
      </c>
      <c r="N61" s="9">
        <v>0</v>
      </c>
      <c r="O61" s="8">
        <v>319984</v>
      </c>
      <c r="P61" s="8">
        <v>319984</v>
      </c>
      <c r="Q61" s="8">
        <v>0</v>
      </c>
      <c r="R61" s="8">
        <v>0</v>
      </c>
      <c r="S61" s="9">
        <v>100</v>
      </c>
      <c r="T61" s="9">
        <v>0</v>
      </c>
      <c r="U61" s="9">
        <v>0</v>
      </c>
    </row>
    <row r="62" spans="1:21" ht="12.75">
      <c r="A62" s="34">
        <v>6</v>
      </c>
      <c r="B62" s="34">
        <v>13</v>
      </c>
      <c r="C62" s="34">
        <v>2</v>
      </c>
      <c r="D62" s="35">
        <v>2</v>
      </c>
      <c r="E62" s="36"/>
      <c r="F62" s="7" t="s">
        <v>274</v>
      </c>
      <c r="G62" s="53" t="s">
        <v>325</v>
      </c>
      <c r="H62" s="8">
        <v>156000</v>
      </c>
      <c r="I62" s="8">
        <v>156000</v>
      </c>
      <c r="J62" s="8">
        <v>0</v>
      </c>
      <c r="K62" s="8">
        <v>0</v>
      </c>
      <c r="L62" s="9">
        <v>100</v>
      </c>
      <c r="M62" s="9">
        <v>0</v>
      </c>
      <c r="N62" s="9">
        <v>0</v>
      </c>
      <c r="O62" s="8">
        <v>39000</v>
      </c>
      <c r="P62" s="8">
        <v>39000</v>
      </c>
      <c r="Q62" s="8">
        <v>0</v>
      </c>
      <c r="R62" s="8">
        <v>0</v>
      </c>
      <c r="S62" s="9">
        <v>100</v>
      </c>
      <c r="T62" s="9">
        <v>0</v>
      </c>
      <c r="U62" s="9">
        <v>0</v>
      </c>
    </row>
    <row r="63" spans="1:21" ht="12.75">
      <c r="A63" s="34">
        <v>6</v>
      </c>
      <c r="B63" s="34">
        <v>14</v>
      </c>
      <c r="C63" s="34">
        <v>3</v>
      </c>
      <c r="D63" s="35">
        <v>2</v>
      </c>
      <c r="E63" s="36"/>
      <c r="F63" s="7" t="s">
        <v>274</v>
      </c>
      <c r="G63" s="53" t="s">
        <v>326</v>
      </c>
      <c r="H63" s="8">
        <v>730000</v>
      </c>
      <c r="I63" s="8">
        <v>730000</v>
      </c>
      <c r="J63" s="8">
        <v>0</v>
      </c>
      <c r="K63" s="8">
        <v>0</v>
      </c>
      <c r="L63" s="9">
        <v>100</v>
      </c>
      <c r="M63" s="9">
        <v>0</v>
      </c>
      <c r="N63" s="9">
        <v>0</v>
      </c>
      <c r="O63" s="8">
        <v>82500</v>
      </c>
      <c r="P63" s="8">
        <v>82500</v>
      </c>
      <c r="Q63" s="8">
        <v>0</v>
      </c>
      <c r="R63" s="8">
        <v>0</v>
      </c>
      <c r="S63" s="9">
        <v>100</v>
      </c>
      <c r="T63" s="9">
        <v>0</v>
      </c>
      <c r="U63" s="9">
        <v>0</v>
      </c>
    </row>
    <row r="64" spans="1:21" ht="12.75">
      <c r="A64" s="34">
        <v>6</v>
      </c>
      <c r="B64" s="34">
        <v>1</v>
      </c>
      <c r="C64" s="34">
        <v>5</v>
      </c>
      <c r="D64" s="35">
        <v>2</v>
      </c>
      <c r="E64" s="36"/>
      <c r="F64" s="7" t="s">
        <v>274</v>
      </c>
      <c r="G64" s="53" t="s">
        <v>327</v>
      </c>
      <c r="H64" s="8">
        <v>0</v>
      </c>
      <c r="I64" s="8">
        <v>0</v>
      </c>
      <c r="J64" s="8">
        <v>0</v>
      </c>
      <c r="K64" s="8">
        <v>0</v>
      </c>
      <c r="L64" s="9"/>
      <c r="M64" s="9"/>
      <c r="N64" s="9"/>
      <c r="O64" s="8">
        <v>0</v>
      </c>
      <c r="P64" s="8">
        <v>0</v>
      </c>
      <c r="Q64" s="8">
        <v>0</v>
      </c>
      <c r="R64" s="8">
        <v>0</v>
      </c>
      <c r="S64" s="9"/>
      <c r="T64" s="9"/>
      <c r="U64" s="9"/>
    </row>
    <row r="65" spans="1:21" ht="12.75">
      <c r="A65" s="34">
        <v>6</v>
      </c>
      <c r="B65" s="34">
        <v>18</v>
      </c>
      <c r="C65" s="34">
        <v>3</v>
      </c>
      <c r="D65" s="35">
        <v>2</v>
      </c>
      <c r="E65" s="36"/>
      <c r="F65" s="7" t="s">
        <v>274</v>
      </c>
      <c r="G65" s="53" t="s">
        <v>328</v>
      </c>
      <c r="H65" s="8">
        <v>238516.27</v>
      </c>
      <c r="I65" s="8">
        <v>238516.27</v>
      </c>
      <c r="J65" s="8">
        <v>0</v>
      </c>
      <c r="K65" s="8">
        <v>0</v>
      </c>
      <c r="L65" s="9">
        <v>100</v>
      </c>
      <c r="M65" s="9">
        <v>0</v>
      </c>
      <c r="N65" s="9">
        <v>0</v>
      </c>
      <c r="O65" s="8">
        <v>70250</v>
      </c>
      <c r="P65" s="8">
        <v>70250</v>
      </c>
      <c r="Q65" s="8">
        <v>0</v>
      </c>
      <c r="R65" s="8">
        <v>0</v>
      </c>
      <c r="S65" s="9">
        <v>100</v>
      </c>
      <c r="T65" s="9">
        <v>0</v>
      </c>
      <c r="U65" s="9">
        <v>0</v>
      </c>
    </row>
    <row r="66" spans="1:21" ht="12.75">
      <c r="A66" s="34">
        <v>6</v>
      </c>
      <c r="B66" s="34">
        <v>9</v>
      </c>
      <c r="C66" s="34">
        <v>7</v>
      </c>
      <c r="D66" s="35">
        <v>2</v>
      </c>
      <c r="E66" s="36"/>
      <c r="F66" s="7" t="s">
        <v>274</v>
      </c>
      <c r="G66" s="53" t="s">
        <v>329</v>
      </c>
      <c r="H66" s="8">
        <v>3397914.12</v>
      </c>
      <c r="I66" s="8">
        <v>3397914.12</v>
      </c>
      <c r="J66" s="8">
        <v>0</v>
      </c>
      <c r="K66" s="8">
        <v>0</v>
      </c>
      <c r="L66" s="9">
        <v>100</v>
      </c>
      <c r="M66" s="9">
        <v>0</v>
      </c>
      <c r="N66" s="9">
        <v>0</v>
      </c>
      <c r="O66" s="8">
        <v>1975949.12</v>
      </c>
      <c r="P66" s="8">
        <v>1975949.12</v>
      </c>
      <c r="Q66" s="8">
        <v>0</v>
      </c>
      <c r="R66" s="8">
        <v>0</v>
      </c>
      <c r="S66" s="9">
        <v>100</v>
      </c>
      <c r="T66" s="9">
        <v>0</v>
      </c>
      <c r="U66" s="9">
        <v>0</v>
      </c>
    </row>
    <row r="67" spans="1:21" ht="12.75">
      <c r="A67" s="34">
        <v>6</v>
      </c>
      <c r="B67" s="34">
        <v>8</v>
      </c>
      <c r="C67" s="34">
        <v>4</v>
      </c>
      <c r="D67" s="35">
        <v>2</v>
      </c>
      <c r="E67" s="36"/>
      <c r="F67" s="7" t="s">
        <v>274</v>
      </c>
      <c r="G67" s="53" t="s">
        <v>330</v>
      </c>
      <c r="H67" s="8">
        <v>284000</v>
      </c>
      <c r="I67" s="8">
        <v>100000</v>
      </c>
      <c r="J67" s="8">
        <v>184000</v>
      </c>
      <c r="K67" s="8">
        <v>0</v>
      </c>
      <c r="L67" s="9">
        <v>35.21</v>
      </c>
      <c r="M67" s="9">
        <v>64.78</v>
      </c>
      <c r="N67" s="9">
        <v>0</v>
      </c>
      <c r="O67" s="8">
        <v>50000</v>
      </c>
      <c r="P67" s="8">
        <v>50000</v>
      </c>
      <c r="Q67" s="8">
        <v>0</v>
      </c>
      <c r="R67" s="8">
        <v>0</v>
      </c>
      <c r="S67" s="9">
        <v>100</v>
      </c>
      <c r="T67" s="9">
        <v>0</v>
      </c>
      <c r="U67" s="9">
        <v>0</v>
      </c>
    </row>
    <row r="68" spans="1:21" ht="12.75">
      <c r="A68" s="34">
        <v>6</v>
      </c>
      <c r="B68" s="34">
        <v>3</v>
      </c>
      <c r="C68" s="34">
        <v>6</v>
      </c>
      <c r="D68" s="35">
        <v>2</v>
      </c>
      <c r="E68" s="36"/>
      <c r="F68" s="7" t="s">
        <v>274</v>
      </c>
      <c r="G68" s="53" t="s">
        <v>331</v>
      </c>
      <c r="H68" s="8">
        <v>2350000</v>
      </c>
      <c r="I68" s="8">
        <v>2350000</v>
      </c>
      <c r="J68" s="8">
        <v>0</v>
      </c>
      <c r="K68" s="8">
        <v>0</v>
      </c>
      <c r="L68" s="9">
        <v>100</v>
      </c>
      <c r="M68" s="9">
        <v>0</v>
      </c>
      <c r="N68" s="9">
        <v>0</v>
      </c>
      <c r="O68" s="8">
        <v>150000</v>
      </c>
      <c r="P68" s="8">
        <v>150000</v>
      </c>
      <c r="Q68" s="8">
        <v>0</v>
      </c>
      <c r="R68" s="8">
        <v>0</v>
      </c>
      <c r="S68" s="9">
        <v>100</v>
      </c>
      <c r="T68" s="9">
        <v>0</v>
      </c>
      <c r="U68" s="9">
        <v>0</v>
      </c>
    </row>
    <row r="69" spans="1:21" ht="12.75">
      <c r="A69" s="34">
        <v>6</v>
      </c>
      <c r="B69" s="34">
        <v>12</v>
      </c>
      <c r="C69" s="34">
        <v>3</v>
      </c>
      <c r="D69" s="35">
        <v>2</v>
      </c>
      <c r="E69" s="36"/>
      <c r="F69" s="7" t="s">
        <v>274</v>
      </c>
      <c r="G69" s="53" t="s">
        <v>332</v>
      </c>
      <c r="H69" s="8">
        <v>745000</v>
      </c>
      <c r="I69" s="8">
        <v>745000</v>
      </c>
      <c r="J69" s="8">
        <v>0</v>
      </c>
      <c r="K69" s="8">
        <v>0</v>
      </c>
      <c r="L69" s="9">
        <v>100</v>
      </c>
      <c r="M69" s="9">
        <v>0</v>
      </c>
      <c r="N69" s="9">
        <v>0</v>
      </c>
      <c r="O69" s="8">
        <v>169250</v>
      </c>
      <c r="P69" s="8">
        <v>169250</v>
      </c>
      <c r="Q69" s="8">
        <v>0</v>
      </c>
      <c r="R69" s="8">
        <v>0</v>
      </c>
      <c r="S69" s="9">
        <v>100</v>
      </c>
      <c r="T69" s="9">
        <v>0</v>
      </c>
      <c r="U69" s="9">
        <v>0</v>
      </c>
    </row>
    <row r="70" spans="1:21" ht="12.75">
      <c r="A70" s="34">
        <v>6</v>
      </c>
      <c r="B70" s="34">
        <v>15</v>
      </c>
      <c r="C70" s="34">
        <v>4</v>
      </c>
      <c r="D70" s="35">
        <v>2</v>
      </c>
      <c r="E70" s="36"/>
      <c r="F70" s="7" t="s">
        <v>274</v>
      </c>
      <c r="G70" s="53" t="s">
        <v>333</v>
      </c>
      <c r="H70" s="8">
        <v>1142025.56</v>
      </c>
      <c r="I70" s="8">
        <v>1142025.56</v>
      </c>
      <c r="J70" s="8">
        <v>0</v>
      </c>
      <c r="K70" s="8">
        <v>0</v>
      </c>
      <c r="L70" s="9">
        <v>100</v>
      </c>
      <c r="M70" s="9">
        <v>0</v>
      </c>
      <c r="N70" s="9">
        <v>0</v>
      </c>
      <c r="O70" s="8">
        <v>310506.4</v>
      </c>
      <c r="P70" s="8">
        <v>310506.4</v>
      </c>
      <c r="Q70" s="8">
        <v>0</v>
      </c>
      <c r="R70" s="8">
        <v>0</v>
      </c>
      <c r="S70" s="9">
        <v>100</v>
      </c>
      <c r="T70" s="9">
        <v>0</v>
      </c>
      <c r="U70" s="9">
        <v>0</v>
      </c>
    </row>
    <row r="71" spans="1:21" ht="12.75">
      <c r="A71" s="34">
        <v>6</v>
      </c>
      <c r="B71" s="34">
        <v>16</v>
      </c>
      <c r="C71" s="34">
        <v>2</v>
      </c>
      <c r="D71" s="35">
        <v>2</v>
      </c>
      <c r="E71" s="36"/>
      <c r="F71" s="7" t="s">
        <v>274</v>
      </c>
      <c r="G71" s="53" t="s">
        <v>334</v>
      </c>
      <c r="H71" s="8">
        <v>100000</v>
      </c>
      <c r="I71" s="8">
        <v>100000</v>
      </c>
      <c r="J71" s="8">
        <v>0</v>
      </c>
      <c r="K71" s="8">
        <v>0</v>
      </c>
      <c r="L71" s="9">
        <v>100</v>
      </c>
      <c r="M71" s="9">
        <v>0</v>
      </c>
      <c r="N71" s="9">
        <v>0</v>
      </c>
      <c r="O71" s="8">
        <v>25000</v>
      </c>
      <c r="P71" s="8">
        <v>25000</v>
      </c>
      <c r="Q71" s="8">
        <v>0</v>
      </c>
      <c r="R71" s="8">
        <v>0</v>
      </c>
      <c r="S71" s="9">
        <v>100</v>
      </c>
      <c r="T71" s="9">
        <v>0</v>
      </c>
      <c r="U71" s="9">
        <v>0</v>
      </c>
    </row>
    <row r="72" spans="1:21" ht="12.75">
      <c r="A72" s="34">
        <v>6</v>
      </c>
      <c r="B72" s="34">
        <v>1</v>
      </c>
      <c r="C72" s="34">
        <v>6</v>
      </c>
      <c r="D72" s="35">
        <v>2</v>
      </c>
      <c r="E72" s="36"/>
      <c r="F72" s="7" t="s">
        <v>274</v>
      </c>
      <c r="G72" s="53" t="s">
        <v>335</v>
      </c>
      <c r="H72" s="8">
        <v>4961553.48</v>
      </c>
      <c r="I72" s="8">
        <v>4961553.48</v>
      </c>
      <c r="J72" s="8">
        <v>0</v>
      </c>
      <c r="K72" s="8">
        <v>0</v>
      </c>
      <c r="L72" s="9">
        <v>100</v>
      </c>
      <c r="M72" s="9">
        <v>0</v>
      </c>
      <c r="N72" s="9">
        <v>0</v>
      </c>
      <c r="O72" s="8">
        <v>4215000</v>
      </c>
      <c r="P72" s="8">
        <v>4164500</v>
      </c>
      <c r="Q72" s="8">
        <v>50500</v>
      </c>
      <c r="R72" s="8">
        <v>0</v>
      </c>
      <c r="S72" s="9">
        <v>98.8</v>
      </c>
      <c r="T72" s="9">
        <v>1.19</v>
      </c>
      <c r="U72" s="9">
        <v>0</v>
      </c>
    </row>
    <row r="73" spans="1:21" ht="12.75">
      <c r="A73" s="34">
        <v>6</v>
      </c>
      <c r="B73" s="34">
        <v>15</v>
      </c>
      <c r="C73" s="34">
        <v>5</v>
      </c>
      <c r="D73" s="35">
        <v>2</v>
      </c>
      <c r="E73" s="36"/>
      <c r="F73" s="7" t="s">
        <v>274</v>
      </c>
      <c r="G73" s="53" t="s">
        <v>336</v>
      </c>
      <c r="H73" s="8">
        <v>848572</v>
      </c>
      <c r="I73" s="8">
        <v>786572</v>
      </c>
      <c r="J73" s="8">
        <v>62000</v>
      </c>
      <c r="K73" s="8">
        <v>0</v>
      </c>
      <c r="L73" s="9">
        <v>92.69</v>
      </c>
      <c r="M73" s="9">
        <v>7.3</v>
      </c>
      <c r="N73" s="9">
        <v>0</v>
      </c>
      <c r="O73" s="8">
        <v>196647</v>
      </c>
      <c r="P73" s="8">
        <v>196647</v>
      </c>
      <c r="Q73" s="8">
        <v>0</v>
      </c>
      <c r="R73" s="8">
        <v>0</v>
      </c>
      <c r="S73" s="9">
        <v>100</v>
      </c>
      <c r="T73" s="9">
        <v>0</v>
      </c>
      <c r="U73" s="9">
        <v>0</v>
      </c>
    </row>
    <row r="74" spans="1:21" ht="12.75">
      <c r="A74" s="34">
        <v>6</v>
      </c>
      <c r="B74" s="34">
        <v>20</v>
      </c>
      <c r="C74" s="34">
        <v>3</v>
      </c>
      <c r="D74" s="35">
        <v>2</v>
      </c>
      <c r="E74" s="36"/>
      <c r="F74" s="7" t="s">
        <v>274</v>
      </c>
      <c r="G74" s="53" t="s">
        <v>337</v>
      </c>
      <c r="H74" s="8">
        <v>580000</v>
      </c>
      <c r="I74" s="8">
        <v>580000</v>
      </c>
      <c r="J74" s="8">
        <v>0</v>
      </c>
      <c r="K74" s="8">
        <v>0</v>
      </c>
      <c r="L74" s="9">
        <v>100</v>
      </c>
      <c r="M74" s="9">
        <v>0</v>
      </c>
      <c r="N74" s="9">
        <v>0</v>
      </c>
      <c r="O74" s="8">
        <v>49800</v>
      </c>
      <c r="P74" s="8">
        <v>49800</v>
      </c>
      <c r="Q74" s="8">
        <v>0</v>
      </c>
      <c r="R74" s="8">
        <v>0</v>
      </c>
      <c r="S74" s="9">
        <v>100</v>
      </c>
      <c r="T74" s="9">
        <v>0</v>
      </c>
      <c r="U74" s="9">
        <v>0</v>
      </c>
    </row>
    <row r="75" spans="1:21" ht="12.75">
      <c r="A75" s="34">
        <v>6</v>
      </c>
      <c r="B75" s="34">
        <v>9</v>
      </c>
      <c r="C75" s="34">
        <v>8</v>
      </c>
      <c r="D75" s="35">
        <v>2</v>
      </c>
      <c r="E75" s="36"/>
      <c r="F75" s="7" t="s">
        <v>274</v>
      </c>
      <c r="G75" s="53" t="s">
        <v>338</v>
      </c>
      <c r="H75" s="8">
        <v>1976844</v>
      </c>
      <c r="I75" s="8">
        <v>1976844</v>
      </c>
      <c r="J75" s="8">
        <v>0</v>
      </c>
      <c r="K75" s="8">
        <v>0</v>
      </c>
      <c r="L75" s="9">
        <v>100</v>
      </c>
      <c r="M75" s="9">
        <v>0</v>
      </c>
      <c r="N75" s="9">
        <v>0</v>
      </c>
      <c r="O75" s="8">
        <v>494211</v>
      </c>
      <c r="P75" s="8">
        <v>494211</v>
      </c>
      <c r="Q75" s="8">
        <v>0</v>
      </c>
      <c r="R75" s="8">
        <v>0</v>
      </c>
      <c r="S75" s="9">
        <v>100</v>
      </c>
      <c r="T75" s="9">
        <v>0</v>
      </c>
      <c r="U75" s="9">
        <v>0</v>
      </c>
    </row>
    <row r="76" spans="1:21" ht="12.75">
      <c r="A76" s="34">
        <v>6</v>
      </c>
      <c r="B76" s="34">
        <v>1</v>
      </c>
      <c r="C76" s="34">
        <v>7</v>
      </c>
      <c r="D76" s="35">
        <v>2</v>
      </c>
      <c r="E76" s="36"/>
      <c r="F76" s="7" t="s">
        <v>274</v>
      </c>
      <c r="G76" s="53" t="s">
        <v>339</v>
      </c>
      <c r="H76" s="8">
        <v>578648</v>
      </c>
      <c r="I76" s="8">
        <v>578648</v>
      </c>
      <c r="J76" s="8">
        <v>0</v>
      </c>
      <c r="K76" s="8">
        <v>0</v>
      </c>
      <c r="L76" s="9">
        <v>100</v>
      </c>
      <c r="M76" s="9">
        <v>0</v>
      </c>
      <c r="N76" s="9">
        <v>0</v>
      </c>
      <c r="O76" s="8">
        <v>288648</v>
      </c>
      <c r="P76" s="8">
        <v>288648</v>
      </c>
      <c r="Q76" s="8">
        <v>0</v>
      </c>
      <c r="R76" s="8">
        <v>0</v>
      </c>
      <c r="S76" s="9">
        <v>100</v>
      </c>
      <c r="T76" s="9">
        <v>0</v>
      </c>
      <c r="U76" s="9">
        <v>0</v>
      </c>
    </row>
    <row r="77" spans="1:21" ht="12.75">
      <c r="A77" s="34">
        <v>6</v>
      </c>
      <c r="B77" s="34">
        <v>14</v>
      </c>
      <c r="C77" s="34">
        <v>5</v>
      </c>
      <c r="D77" s="35">
        <v>2</v>
      </c>
      <c r="E77" s="36"/>
      <c r="F77" s="7" t="s">
        <v>274</v>
      </c>
      <c r="G77" s="53" t="s">
        <v>340</v>
      </c>
      <c r="H77" s="8">
        <v>1853384.6</v>
      </c>
      <c r="I77" s="8">
        <v>1366666.6</v>
      </c>
      <c r="J77" s="8">
        <v>486718</v>
      </c>
      <c r="K77" s="8">
        <v>0</v>
      </c>
      <c r="L77" s="9">
        <v>73.73</v>
      </c>
      <c r="M77" s="9">
        <v>26.26</v>
      </c>
      <c r="N77" s="9">
        <v>0</v>
      </c>
      <c r="O77" s="8">
        <v>41666.67</v>
      </c>
      <c r="P77" s="8">
        <v>41666.67</v>
      </c>
      <c r="Q77" s="8">
        <v>0</v>
      </c>
      <c r="R77" s="8">
        <v>0</v>
      </c>
      <c r="S77" s="9">
        <v>100</v>
      </c>
      <c r="T77" s="9">
        <v>0</v>
      </c>
      <c r="U77" s="9">
        <v>0</v>
      </c>
    </row>
    <row r="78" spans="1:21" ht="12.75">
      <c r="A78" s="34">
        <v>6</v>
      </c>
      <c r="B78" s="34">
        <v>6</v>
      </c>
      <c r="C78" s="34">
        <v>5</v>
      </c>
      <c r="D78" s="35">
        <v>2</v>
      </c>
      <c r="E78" s="36"/>
      <c r="F78" s="7" t="s">
        <v>274</v>
      </c>
      <c r="G78" s="53" t="s">
        <v>278</v>
      </c>
      <c r="H78" s="8">
        <v>1311612</v>
      </c>
      <c r="I78" s="8">
        <v>1311612</v>
      </c>
      <c r="J78" s="8">
        <v>0</v>
      </c>
      <c r="K78" s="8">
        <v>0</v>
      </c>
      <c r="L78" s="9">
        <v>100</v>
      </c>
      <c r="M78" s="9">
        <v>0</v>
      </c>
      <c r="N78" s="9">
        <v>0</v>
      </c>
      <c r="O78" s="8">
        <v>1962503.86</v>
      </c>
      <c r="P78" s="8">
        <v>290000</v>
      </c>
      <c r="Q78" s="8">
        <v>1672503.86</v>
      </c>
      <c r="R78" s="8">
        <v>0</v>
      </c>
      <c r="S78" s="9">
        <v>14.77</v>
      </c>
      <c r="T78" s="9">
        <v>85.22</v>
      </c>
      <c r="U78" s="9">
        <v>0</v>
      </c>
    </row>
    <row r="79" spans="1:21" ht="12.75">
      <c r="A79" s="34">
        <v>6</v>
      </c>
      <c r="B79" s="34">
        <v>6</v>
      </c>
      <c r="C79" s="34">
        <v>6</v>
      </c>
      <c r="D79" s="35">
        <v>2</v>
      </c>
      <c r="E79" s="36"/>
      <c r="F79" s="7" t="s">
        <v>274</v>
      </c>
      <c r="G79" s="53" t="s">
        <v>341</v>
      </c>
      <c r="H79" s="8">
        <v>400000</v>
      </c>
      <c r="I79" s="8">
        <v>400000</v>
      </c>
      <c r="J79" s="8">
        <v>0</v>
      </c>
      <c r="K79" s="8">
        <v>0</v>
      </c>
      <c r="L79" s="9">
        <v>100</v>
      </c>
      <c r="M79" s="9">
        <v>0</v>
      </c>
      <c r="N79" s="9">
        <v>0</v>
      </c>
      <c r="O79" s="8">
        <v>100000</v>
      </c>
      <c r="P79" s="8">
        <v>100000</v>
      </c>
      <c r="Q79" s="8">
        <v>0</v>
      </c>
      <c r="R79" s="8">
        <v>0</v>
      </c>
      <c r="S79" s="9">
        <v>100</v>
      </c>
      <c r="T79" s="9">
        <v>0</v>
      </c>
      <c r="U79" s="9">
        <v>0</v>
      </c>
    </row>
    <row r="80" spans="1:21" ht="12.75">
      <c r="A80" s="34">
        <v>6</v>
      </c>
      <c r="B80" s="34">
        <v>7</v>
      </c>
      <c r="C80" s="34">
        <v>5</v>
      </c>
      <c r="D80" s="35">
        <v>2</v>
      </c>
      <c r="E80" s="36"/>
      <c r="F80" s="7" t="s">
        <v>274</v>
      </c>
      <c r="G80" s="53" t="s">
        <v>279</v>
      </c>
      <c r="H80" s="8">
        <v>0</v>
      </c>
      <c r="I80" s="8">
        <v>0</v>
      </c>
      <c r="J80" s="8">
        <v>0</v>
      </c>
      <c r="K80" s="8">
        <v>0</v>
      </c>
      <c r="L80" s="9"/>
      <c r="M80" s="9"/>
      <c r="N80" s="9"/>
      <c r="O80" s="8">
        <v>0</v>
      </c>
      <c r="P80" s="8">
        <v>0</v>
      </c>
      <c r="Q80" s="8">
        <v>0</v>
      </c>
      <c r="R80" s="8">
        <v>0</v>
      </c>
      <c r="S80" s="9"/>
      <c r="T80" s="9"/>
      <c r="U80" s="9"/>
    </row>
    <row r="81" spans="1:21" ht="12.75">
      <c r="A81" s="34">
        <v>6</v>
      </c>
      <c r="B81" s="34">
        <v>18</v>
      </c>
      <c r="C81" s="34">
        <v>4</v>
      </c>
      <c r="D81" s="35">
        <v>2</v>
      </c>
      <c r="E81" s="36"/>
      <c r="F81" s="7" t="s">
        <v>274</v>
      </c>
      <c r="G81" s="53" t="s">
        <v>342</v>
      </c>
      <c r="H81" s="8">
        <v>315000</v>
      </c>
      <c r="I81" s="8">
        <v>315000</v>
      </c>
      <c r="J81" s="8">
        <v>0</v>
      </c>
      <c r="K81" s="8">
        <v>0</v>
      </c>
      <c r="L81" s="9">
        <v>100</v>
      </c>
      <c r="M81" s="9">
        <v>0</v>
      </c>
      <c r="N81" s="9">
        <v>0</v>
      </c>
      <c r="O81" s="8">
        <v>225000</v>
      </c>
      <c r="P81" s="8">
        <v>225000</v>
      </c>
      <c r="Q81" s="8">
        <v>0</v>
      </c>
      <c r="R81" s="8">
        <v>0</v>
      </c>
      <c r="S81" s="9">
        <v>100</v>
      </c>
      <c r="T81" s="9">
        <v>0</v>
      </c>
      <c r="U81" s="9">
        <v>0</v>
      </c>
    </row>
    <row r="82" spans="1:21" ht="12.75">
      <c r="A82" s="34">
        <v>6</v>
      </c>
      <c r="B82" s="34">
        <v>9</v>
      </c>
      <c r="C82" s="34">
        <v>9</v>
      </c>
      <c r="D82" s="35">
        <v>2</v>
      </c>
      <c r="E82" s="36"/>
      <c r="F82" s="7" t="s">
        <v>274</v>
      </c>
      <c r="G82" s="53" t="s">
        <v>343</v>
      </c>
      <c r="H82" s="8">
        <v>68600</v>
      </c>
      <c r="I82" s="8">
        <v>0</v>
      </c>
      <c r="J82" s="8">
        <v>68600</v>
      </c>
      <c r="K82" s="8">
        <v>0</v>
      </c>
      <c r="L82" s="9">
        <v>0</v>
      </c>
      <c r="M82" s="9">
        <v>100</v>
      </c>
      <c r="N82" s="9">
        <v>0</v>
      </c>
      <c r="O82" s="8">
        <v>68600</v>
      </c>
      <c r="P82" s="8">
        <v>0</v>
      </c>
      <c r="Q82" s="8">
        <v>68600</v>
      </c>
      <c r="R82" s="8">
        <v>0</v>
      </c>
      <c r="S82" s="9">
        <v>0</v>
      </c>
      <c r="T82" s="9">
        <v>100</v>
      </c>
      <c r="U82" s="9">
        <v>0</v>
      </c>
    </row>
    <row r="83" spans="1:21" ht="12.75">
      <c r="A83" s="34">
        <v>6</v>
      </c>
      <c r="B83" s="34">
        <v>11</v>
      </c>
      <c r="C83" s="34">
        <v>4</v>
      </c>
      <c r="D83" s="35">
        <v>2</v>
      </c>
      <c r="E83" s="36"/>
      <c r="F83" s="7" t="s">
        <v>274</v>
      </c>
      <c r="G83" s="53" t="s">
        <v>344</v>
      </c>
      <c r="H83" s="8">
        <v>1749500</v>
      </c>
      <c r="I83" s="8">
        <v>1749500</v>
      </c>
      <c r="J83" s="8">
        <v>0</v>
      </c>
      <c r="K83" s="8">
        <v>0</v>
      </c>
      <c r="L83" s="9">
        <v>100</v>
      </c>
      <c r="M83" s="9">
        <v>0</v>
      </c>
      <c r="N83" s="9">
        <v>0</v>
      </c>
      <c r="O83" s="8">
        <v>437375</v>
      </c>
      <c r="P83" s="8">
        <v>437375</v>
      </c>
      <c r="Q83" s="8">
        <v>0</v>
      </c>
      <c r="R83" s="8">
        <v>0</v>
      </c>
      <c r="S83" s="9">
        <v>100</v>
      </c>
      <c r="T83" s="9">
        <v>0</v>
      </c>
      <c r="U83" s="9">
        <v>0</v>
      </c>
    </row>
    <row r="84" spans="1:21" ht="12.75">
      <c r="A84" s="34">
        <v>6</v>
      </c>
      <c r="B84" s="34">
        <v>2</v>
      </c>
      <c r="C84" s="34">
        <v>8</v>
      </c>
      <c r="D84" s="35">
        <v>2</v>
      </c>
      <c r="E84" s="36"/>
      <c r="F84" s="7" t="s">
        <v>274</v>
      </c>
      <c r="G84" s="53" t="s">
        <v>345</v>
      </c>
      <c r="H84" s="8">
        <v>0</v>
      </c>
      <c r="I84" s="8">
        <v>0</v>
      </c>
      <c r="J84" s="8">
        <v>0</v>
      </c>
      <c r="K84" s="8">
        <v>0</v>
      </c>
      <c r="L84" s="9"/>
      <c r="M84" s="9"/>
      <c r="N84" s="9"/>
      <c r="O84" s="8">
        <v>65000</v>
      </c>
      <c r="P84" s="8">
        <v>0</v>
      </c>
      <c r="Q84" s="8">
        <v>65000</v>
      </c>
      <c r="R84" s="8">
        <v>0</v>
      </c>
      <c r="S84" s="9">
        <v>0</v>
      </c>
      <c r="T84" s="9">
        <v>100</v>
      </c>
      <c r="U84" s="9">
        <v>0</v>
      </c>
    </row>
    <row r="85" spans="1:21" ht="12.75">
      <c r="A85" s="34">
        <v>6</v>
      </c>
      <c r="B85" s="34">
        <v>14</v>
      </c>
      <c r="C85" s="34">
        <v>6</v>
      </c>
      <c r="D85" s="35">
        <v>2</v>
      </c>
      <c r="E85" s="36"/>
      <c r="F85" s="7" t="s">
        <v>274</v>
      </c>
      <c r="G85" s="53" t="s">
        <v>346</v>
      </c>
      <c r="H85" s="8">
        <v>941000</v>
      </c>
      <c r="I85" s="8">
        <v>941000</v>
      </c>
      <c r="J85" s="8">
        <v>0</v>
      </c>
      <c r="K85" s="8">
        <v>0</v>
      </c>
      <c r="L85" s="9">
        <v>100</v>
      </c>
      <c r="M85" s="9">
        <v>0</v>
      </c>
      <c r="N85" s="9">
        <v>0</v>
      </c>
      <c r="O85" s="8">
        <v>0</v>
      </c>
      <c r="P85" s="8">
        <v>0</v>
      </c>
      <c r="Q85" s="8">
        <v>0</v>
      </c>
      <c r="R85" s="8">
        <v>0</v>
      </c>
      <c r="S85" s="9"/>
      <c r="T85" s="9"/>
      <c r="U85" s="9"/>
    </row>
    <row r="86" spans="1:21" ht="12.75">
      <c r="A86" s="34">
        <v>6</v>
      </c>
      <c r="B86" s="34">
        <v>1</v>
      </c>
      <c r="C86" s="34">
        <v>8</v>
      </c>
      <c r="D86" s="35">
        <v>2</v>
      </c>
      <c r="E86" s="36"/>
      <c r="F86" s="7" t="s">
        <v>274</v>
      </c>
      <c r="G86" s="53" t="s">
        <v>347</v>
      </c>
      <c r="H86" s="8">
        <v>600000</v>
      </c>
      <c r="I86" s="8">
        <v>600000</v>
      </c>
      <c r="J86" s="8">
        <v>0</v>
      </c>
      <c r="K86" s="8">
        <v>0</v>
      </c>
      <c r="L86" s="9">
        <v>100</v>
      </c>
      <c r="M86" s="9">
        <v>0</v>
      </c>
      <c r="N86" s="9">
        <v>0</v>
      </c>
      <c r="O86" s="8">
        <v>150000</v>
      </c>
      <c r="P86" s="8">
        <v>150000</v>
      </c>
      <c r="Q86" s="8">
        <v>0</v>
      </c>
      <c r="R86" s="8">
        <v>0</v>
      </c>
      <c r="S86" s="9">
        <v>100</v>
      </c>
      <c r="T86" s="9">
        <v>0</v>
      </c>
      <c r="U86" s="9">
        <v>0</v>
      </c>
    </row>
    <row r="87" spans="1:21" ht="12.75">
      <c r="A87" s="34">
        <v>6</v>
      </c>
      <c r="B87" s="34">
        <v>3</v>
      </c>
      <c r="C87" s="34">
        <v>7</v>
      </c>
      <c r="D87" s="35">
        <v>2</v>
      </c>
      <c r="E87" s="36"/>
      <c r="F87" s="7" t="s">
        <v>274</v>
      </c>
      <c r="G87" s="53" t="s">
        <v>348</v>
      </c>
      <c r="H87" s="8">
        <v>400000</v>
      </c>
      <c r="I87" s="8">
        <v>400000</v>
      </c>
      <c r="J87" s="8">
        <v>0</v>
      </c>
      <c r="K87" s="8">
        <v>0</v>
      </c>
      <c r="L87" s="9">
        <v>100</v>
      </c>
      <c r="M87" s="9">
        <v>0</v>
      </c>
      <c r="N87" s="9">
        <v>0</v>
      </c>
      <c r="O87" s="8">
        <v>80000</v>
      </c>
      <c r="P87" s="8">
        <v>80000</v>
      </c>
      <c r="Q87" s="8">
        <v>0</v>
      </c>
      <c r="R87" s="8">
        <v>0</v>
      </c>
      <c r="S87" s="9">
        <v>100</v>
      </c>
      <c r="T87" s="9">
        <v>0</v>
      </c>
      <c r="U87" s="9">
        <v>0</v>
      </c>
    </row>
    <row r="88" spans="1:21" ht="12.75">
      <c r="A88" s="34">
        <v>6</v>
      </c>
      <c r="B88" s="34">
        <v>8</v>
      </c>
      <c r="C88" s="34">
        <v>7</v>
      </c>
      <c r="D88" s="35">
        <v>2</v>
      </c>
      <c r="E88" s="36"/>
      <c r="F88" s="7" t="s">
        <v>274</v>
      </c>
      <c r="G88" s="53" t="s">
        <v>280</v>
      </c>
      <c r="H88" s="8">
        <v>3119106.16</v>
      </c>
      <c r="I88" s="8">
        <v>3119106.16</v>
      </c>
      <c r="J88" s="8">
        <v>0</v>
      </c>
      <c r="K88" s="8">
        <v>0</v>
      </c>
      <c r="L88" s="9">
        <v>100</v>
      </c>
      <c r="M88" s="9">
        <v>0</v>
      </c>
      <c r="N88" s="9">
        <v>0</v>
      </c>
      <c r="O88" s="8">
        <v>1209346.54</v>
      </c>
      <c r="P88" s="8">
        <v>1209346.54</v>
      </c>
      <c r="Q88" s="8">
        <v>0</v>
      </c>
      <c r="R88" s="8">
        <v>0</v>
      </c>
      <c r="S88" s="9">
        <v>100</v>
      </c>
      <c r="T88" s="9">
        <v>0</v>
      </c>
      <c r="U88" s="9">
        <v>0</v>
      </c>
    </row>
    <row r="89" spans="1:21" ht="12.75">
      <c r="A89" s="34">
        <v>6</v>
      </c>
      <c r="B89" s="34">
        <v>10</v>
      </c>
      <c r="C89" s="34">
        <v>2</v>
      </c>
      <c r="D89" s="35">
        <v>2</v>
      </c>
      <c r="E89" s="36"/>
      <c r="F89" s="7" t="s">
        <v>274</v>
      </c>
      <c r="G89" s="53" t="s">
        <v>349</v>
      </c>
      <c r="H89" s="8">
        <v>1180700</v>
      </c>
      <c r="I89" s="8">
        <v>1180700</v>
      </c>
      <c r="J89" s="8">
        <v>0</v>
      </c>
      <c r="K89" s="8">
        <v>0</v>
      </c>
      <c r="L89" s="9">
        <v>100</v>
      </c>
      <c r="M89" s="9">
        <v>0</v>
      </c>
      <c r="N89" s="9">
        <v>0</v>
      </c>
      <c r="O89" s="8">
        <v>295175</v>
      </c>
      <c r="P89" s="8">
        <v>295175</v>
      </c>
      <c r="Q89" s="8">
        <v>0</v>
      </c>
      <c r="R89" s="8">
        <v>0</v>
      </c>
      <c r="S89" s="9">
        <v>100</v>
      </c>
      <c r="T89" s="9">
        <v>0</v>
      </c>
      <c r="U89" s="9">
        <v>0</v>
      </c>
    </row>
    <row r="90" spans="1:21" ht="12.75">
      <c r="A90" s="34">
        <v>6</v>
      </c>
      <c r="B90" s="34">
        <v>20</v>
      </c>
      <c r="C90" s="34">
        <v>5</v>
      </c>
      <c r="D90" s="35">
        <v>2</v>
      </c>
      <c r="E90" s="36"/>
      <c r="F90" s="7" t="s">
        <v>274</v>
      </c>
      <c r="G90" s="53" t="s">
        <v>350</v>
      </c>
      <c r="H90" s="8">
        <v>500000</v>
      </c>
      <c r="I90" s="8">
        <v>500000</v>
      </c>
      <c r="J90" s="8">
        <v>0</v>
      </c>
      <c r="K90" s="8">
        <v>0</v>
      </c>
      <c r="L90" s="9">
        <v>100</v>
      </c>
      <c r="M90" s="9">
        <v>0</v>
      </c>
      <c r="N90" s="9">
        <v>0</v>
      </c>
      <c r="O90" s="8">
        <v>0</v>
      </c>
      <c r="P90" s="8">
        <v>0</v>
      </c>
      <c r="Q90" s="8">
        <v>0</v>
      </c>
      <c r="R90" s="8">
        <v>0</v>
      </c>
      <c r="S90" s="9"/>
      <c r="T90" s="9"/>
      <c r="U90" s="9"/>
    </row>
    <row r="91" spans="1:21" ht="12.75">
      <c r="A91" s="34">
        <v>6</v>
      </c>
      <c r="B91" s="34">
        <v>12</v>
      </c>
      <c r="C91" s="34">
        <v>4</v>
      </c>
      <c r="D91" s="35">
        <v>2</v>
      </c>
      <c r="E91" s="36"/>
      <c r="F91" s="7" t="s">
        <v>274</v>
      </c>
      <c r="G91" s="53" t="s">
        <v>351</v>
      </c>
      <c r="H91" s="8">
        <v>245000</v>
      </c>
      <c r="I91" s="8">
        <v>245000</v>
      </c>
      <c r="J91" s="8">
        <v>0</v>
      </c>
      <c r="K91" s="8">
        <v>0</v>
      </c>
      <c r="L91" s="9">
        <v>100</v>
      </c>
      <c r="M91" s="9">
        <v>0</v>
      </c>
      <c r="N91" s="9">
        <v>0</v>
      </c>
      <c r="O91" s="8">
        <v>61250</v>
      </c>
      <c r="P91" s="8">
        <v>61250</v>
      </c>
      <c r="Q91" s="8">
        <v>0</v>
      </c>
      <c r="R91" s="8">
        <v>0</v>
      </c>
      <c r="S91" s="9">
        <v>100</v>
      </c>
      <c r="T91" s="9">
        <v>0</v>
      </c>
      <c r="U91" s="9">
        <v>0</v>
      </c>
    </row>
    <row r="92" spans="1:21" ht="12.75">
      <c r="A92" s="34">
        <v>6</v>
      </c>
      <c r="B92" s="34">
        <v>1</v>
      </c>
      <c r="C92" s="34">
        <v>9</v>
      </c>
      <c r="D92" s="35">
        <v>2</v>
      </c>
      <c r="E92" s="36"/>
      <c r="F92" s="7" t="s">
        <v>274</v>
      </c>
      <c r="G92" s="53" t="s">
        <v>352</v>
      </c>
      <c r="H92" s="8">
        <v>579320</v>
      </c>
      <c r="I92" s="8">
        <v>579320</v>
      </c>
      <c r="J92" s="8">
        <v>0</v>
      </c>
      <c r="K92" s="8">
        <v>0</v>
      </c>
      <c r="L92" s="9">
        <v>100</v>
      </c>
      <c r="M92" s="9">
        <v>0</v>
      </c>
      <c r="N92" s="9">
        <v>0</v>
      </c>
      <c r="O92" s="8">
        <v>144830</v>
      </c>
      <c r="P92" s="8">
        <v>144830</v>
      </c>
      <c r="Q92" s="8">
        <v>0</v>
      </c>
      <c r="R92" s="8">
        <v>0</v>
      </c>
      <c r="S92" s="9">
        <v>100</v>
      </c>
      <c r="T92" s="9">
        <v>0</v>
      </c>
      <c r="U92" s="9">
        <v>0</v>
      </c>
    </row>
    <row r="93" spans="1:21" ht="12.75">
      <c r="A93" s="34">
        <v>6</v>
      </c>
      <c r="B93" s="34">
        <v>6</v>
      </c>
      <c r="C93" s="34">
        <v>7</v>
      </c>
      <c r="D93" s="35">
        <v>2</v>
      </c>
      <c r="E93" s="36"/>
      <c r="F93" s="7" t="s">
        <v>274</v>
      </c>
      <c r="G93" s="53" t="s">
        <v>353</v>
      </c>
      <c r="H93" s="8">
        <v>598533.72</v>
      </c>
      <c r="I93" s="8">
        <v>598533.72</v>
      </c>
      <c r="J93" s="8">
        <v>0</v>
      </c>
      <c r="K93" s="8">
        <v>0</v>
      </c>
      <c r="L93" s="9">
        <v>100</v>
      </c>
      <c r="M93" s="9">
        <v>0</v>
      </c>
      <c r="N93" s="9">
        <v>0</v>
      </c>
      <c r="O93" s="8">
        <v>74633.43</v>
      </c>
      <c r="P93" s="8">
        <v>74633.43</v>
      </c>
      <c r="Q93" s="8">
        <v>0</v>
      </c>
      <c r="R93" s="8">
        <v>0</v>
      </c>
      <c r="S93" s="9">
        <v>100</v>
      </c>
      <c r="T93" s="9">
        <v>0</v>
      </c>
      <c r="U93" s="9">
        <v>0</v>
      </c>
    </row>
    <row r="94" spans="1:21" ht="12.75">
      <c r="A94" s="34">
        <v>6</v>
      </c>
      <c r="B94" s="34">
        <v>2</v>
      </c>
      <c r="C94" s="34">
        <v>9</v>
      </c>
      <c r="D94" s="35">
        <v>2</v>
      </c>
      <c r="E94" s="36"/>
      <c r="F94" s="7" t="s">
        <v>274</v>
      </c>
      <c r="G94" s="53" t="s">
        <v>354</v>
      </c>
      <c r="H94" s="8">
        <v>166000</v>
      </c>
      <c r="I94" s="8">
        <v>166000</v>
      </c>
      <c r="J94" s="8">
        <v>0</v>
      </c>
      <c r="K94" s="8">
        <v>0</v>
      </c>
      <c r="L94" s="9">
        <v>100</v>
      </c>
      <c r="M94" s="9">
        <v>0</v>
      </c>
      <c r="N94" s="9">
        <v>0</v>
      </c>
      <c r="O94" s="8">
        <v>41500</v>
      </c>
      <c r="P94" s="8">
        <v>41500</v>
      </c>
      <c r="Q94" s="8">
        <v>0</v>
      </c>
      <c r="R94" s="8">
        <v>0</v>
      </c>
      <c r="S94" s="9">
        <v>100</v>
      </c>
      <c r="T94" s="9">
        <v>0</v>
      </c>
      <c r="U94" s="9">
        <v>0</v>
      </c>
    </row>
    <row r="95" spans="1:21" ht="12.75">
      <c r="A95" s="34">
        <v>6</v>
      </c>
      <c r="B95" s="34">
        <v>11</v>
      </c>
      <c r="C95" s="34">
        <v>5</v>
      </c>
      <c r="D95" s="35">
        <v>2</v>
      </c>
      <c r="E95" s="36"/>
      <c r="F95" s="7" t="s">
        <v>274</v>
      </c>
      <c r="G95" s="53" t="s">
        <v>281</v>
      </c>
      <c r="H95" s="8">
        <v>1616962.18</v>
      </c>
      <c r="I95" s="8">
        <v>1616962.18</v>
      </c>
      <c r="J95" s="8">
        <v>0</v>
      </c>
      <c r="K95" s="8">
        <v>0</v>
      </c>
      <c r="L95" s="9">
        <v>100</v>
      </c>
      <c r="M95" s="9">
        <v>0</v>
      </c>
      <c r="N95" s="9">
        <v>0</v>
      </c>
      <c r="O95" s="8">
        <v>404240.53</v>
      </c>
      <c r="P95" s="8">
        <v>404240.53</v>
      </c>
      <c r="Q95" s="8">
        <v>0</v>
      </c>
      <c r="R95" s="8">
        <v>0</v>
      </c>
      <c r="S95" s="9">
        <v>100</v>
      </c>
      <c r="T95" s="9">
        <v>0</v>
      </c>
      <c r="U95" s="9">
        <v>0</v>
      </c>
    </row>
    <row r="96" spans="1:21" ht="12.75">
      <c r="A96" s="34">
        <v>6</v>
      </c>
      <c r="B96" s="34">
        <v>14</v>
      </c>
      <c r="C96" s="34">
        <v>7</v>
      </c>
      <c r="D96" s="35">
        <v>2</v>
      </c>
      <c r="E96" s="36"/>
      <c r="F96" s="7" t="s">
        <v>274</v>
      </c>
      <c r="G96" s="53" t="s">
        <v>355</v>
      </c>
      <c r="H96" s="8">
        <v>750000</v>
      </c>
      <c r="I96" s="8">
        <v>750000</v>
      </c>
      <c r="J96" s="8">
        <v>0</v>
      </c>
      <c r="K96" s="8">
        <v>0</v>
      </c>
      <c r="L96" s="9">
        <v>100</v>
      </c>
      <c r="M96" s="9">
        <v>0</v>
      </c>
      <c r="N96" s="9">
        <v>0</v>
      </c>
      <c r="O96" s="8">
        <v>150000</v>
      </c>
      <c r="P96" s="8">
        <v>150000</v>
      </c>
      <c r="Q96" s="8">
        <v>0</v>
      </c>
      <c r="R96" s="8">
        <v>0</v>
      </c>
      <c r="S96" s="9">
        <v>100</v>
      </c>
      <c r="T96" s="9">
        <v>0</v>
      </c>
      <c r="U96" s="9">
        <v>0</v>
      </c>
    </row>
    <row r="97" spans="1:21" ht="12.75">
      <c r="A97" s="34">
        <v>6</v>
      </c>
      <c r="B97" s="34">
        <v>17</v>
      </c>
      <c r="C97" s="34">
        <v>2</v>
      </c>
      <c r="D97" s="35">
        <v>2</v>
      </c>
      <c r="E97" s="36"/>
      <c r="F97" s="7" t="s">
        <v>274</v>
      </c>
      <c r="G97" s="53" t="s">
        <v>356</v>
      </c>
      <c r="H97" s="8">
        <v>3000000</v>
      </c>
      <c r="I97" s="8">
        <v>3000000</v>
      </c>
      <c r="J97" s="8">
        <v>0</v>
      </c>
      <c r="K97" s="8">
        <v>0</v>
      </c>
      <c r="L97" s="9">
        <v>100</v>
      </c>
      <c r="M97" s="9">
        <v>0</v>
      </c>
      <c r="N97" s="9">
        <v>0</v>
      </c>
      <c r="O97" s="8">
        <v>0</v>
      </c>
      <c r="P97" s="8">
        <v>0</v>
      </c>
      <c r="Q97" s="8">
        <v>0</v>
      </c>
      <c r="R97" s="8">
        <v>0</v>
      </c>
      <c r="S97" s="9"/>
      <c r="T97" s="9"/>
      <c r="U97" s="9"/>
    </row>
    <row r="98" spans="1:21" ht="12.75">
      <c r="A98" s="34">
        <v>6</v>
      </c>
      <c r="B98" s="34">
        <v>20</v>
      </c>
      <c r="C98" s="34">
        <v>6</v>
      </c>
      <c r="D98" s="35">
        <v>2</v>
      </c>
      <c r="E98" s="36"/>
      <c r="F98" s="7" t="s">
        <v>274</v>
      </c>
      <c r="G98" s="53" t="s">
        <v>357</v>
      </c>
      <c r="H98" s="8">
        <v>315000</v>
      </c>
      <c r="I98" s="8">
        <v>315000</v>
      </c>
      <c r="J98" s="8">
        <v>0</v>
      </c>
      <c r="K98" s="8">
        <v>0</v>
      </c>
      <c r="L98" s="9">
        <v>100</v>
      </c>
      <c r="M98" s="9">
        <v>0</v>
      </c>
      <c r="N98" s="9">
        <v>0</v>
      </c>
      <c r="O98" s="8">
        <v>78750</v>
      </c>
      <c r="P98" s="8">
        <v>78750</v>
      </c>
      <c r="Q98" s="8">
        <v>0</v>
      </c>
      <c r="R98" s="8">
        <v>0</v>
      </c>
      <c r="S98" s="9">
        <v>100</v>
      </c>
      <c r="T98" s="9">
        <v>0</v>
      </c>
      <c r="U98" s="9">
        <v>0</v>
      </c>
    </row>
    <row r="99" spans="1:21" ht="12.75">
      <c r="A99" s="34">
        <v>6</v>
      </c>
      <c r="B99" s="34">
        <v>8</v>
      </c>
      <c r="C99" s="34">
        <v>8</v>
      </c>
      <c r="D99" s="35">
        <v>2</v>
      </c>
      <c r="E99" s="36"/>
      <c r="F99" s="7" t="s">
        <v>274</v>
      </c>
      <c r="G99" s="53" t="s">
        <v>358</v>
      </c>
      <c r="H99" s="8">
        <v>300000</v>
      </c>
      <c r="I99" s="8">
        <v>300000</v>
      </c>
      <c r="J99" s="8">
        <v>0</v>
      </c>
      <c r="K99" s="8">
        <v>0</v>
      </c>
      <c r="L99" s="9">
        <v>100</v>
      </c>
      <c r="M99" s="9">
        <v>0</v>
      </c>
      <c r="N99" s="9">
        <v>0</v>
      </c>
      <c r="O99" s="8">
        <v>75000</v>
      </c>
      <c r="P99" s="8">
        <v>75000</v>
      </c>
      <c r="Q99" s="8">
        <v>0</v>
      </c>
      <c r="R99" s="8">
        <v>0</v>
      </c>
      <c r="S99" s="9">
        <v>100</v>
      </c>
      <c r="T99" s="9">
        <v>0</v>
      </c>
      <c r="U99" s="9">
        <v>0</v>
      </c>
    </row>
    <row r="100" spans="1:21" ht="12.75">
      <c r="A100" s="34">
        <v>6</v>
      </c>
      <c r="B100" s="34">
        <v>1</v>
      </c>
      <c r="C100" s="34">
        <v>10</v>
      </c>
      <c r="D100" s="35">
        <v>2</v>
      </c>
      <c r="E100" s="36"/>
      <c r="F100" s="7" t="s">
        <v>274</v>
      </c>
      <c r="G100" s="53" t="s">
        <v>282</v>
      </c>
      <c r="H100" s="8">
        <v>2818000</v>
      </c>
      <c r="I100" s="8">
        <v>2515000</v>
      </c>
      <c r="J100" s="8">
        <v>303000</v>
      </c>
      <c r="K100" s="8">
        <v>0</v>
      </c>
      <c r="L100" s="9">
        <v>89.24</v>
      </c>
      <c r="M100" s="9">
        <v>10.75</v>
      </c>
      <c r="N100" s="9">
        <v>0</v>
      </c>
      <c r="O100" s="8">
        <v>861250</v>
      </c>
      <c r="P100" s="8">
        <v>611250</v>
      </c>
      <c r="Q100" s="8">
        <v>250000</v>
      </c>
      <c r="R100" s="8">
        <v>0</v>
      </c>
      <c r="S100" s="9">
        <v>70.97</v>
      </c>
      <c r="T100" s="9">
        <v>29.02</v>
      </c>
      <c r="U100" s="9">
        <v>0</v>
      </c>
    </row>
    <row r="101" spans="1:21" ht="12.75">
      <c r="A101" s="34">
        <v>6</v>
      </c>
      <c r="B101" s="34">
        <v>13</v>
      </c>
      <c r="C101" s="34">
        <v>3</v>
      </c>
      <c r="D101" s="35">
        <v>2</v>
      </c>
      <c r="E101" s="36"/>
      <c r="F101" s="7" t="s">
        <v>274</v>
      </c>
      <c r="G101" s="53" t="s">
        <v>359</v>
      </c>
      <c r="H101" s="8">
        <v>420000.12</v>
      </c>
      <c r="I101" s="8">
        <v>420000.12</v>
      </c>
      <c r="J101" s="8">
        <v>0</v>
      </c>
      <c r="K101" s="8">
        <v>0</v>
      </c>
      <c r="L101" s="9">
        <v>100</v>
      </c>
      <c r="M101" s="9">
        <v>0</v>
      </c>
      <c r="N101" s="9">
        <v>0</v>
      </c>
      <c r="O101" s="8">
        <v>105000.03</v>
      </c>
      <c r="P101" s="8">
        <v>105000.03</v>
      </c>
      <c r="Q101" s="8">
        <v>0</v>
      </c>
      <c r="R101" s="8">
        <v>0</v>
      </c>
      <c r="S101" s="9">
        <v>100</v>
      </c>
      <c r="T101" s="9">
        <v>0</v>
      </c>
      <c r="U101" s="9">
        <v>0</v>
      </c>
    </row>
    <row r="102" spans="1:21" ht="12.75">
      <c r="A102" s="34">
        <v>6</v>
      </c>
      <c r="B102" s="34">
        <v>10</v>
      </c>
      <c r="C102" s="34">
        <v>4</v>
      </c>
      <c r="D102" s="35">
        <v>2</v>
      </c>
      <c r="E102" s="36"/>
      <c r="F102" s="7" t="s">
        <v>274</v>
      </c>
      <c r="G102" s="53" t="s">
        <v>360</v>
      </c>
      <c r="H102" s="8">
        <v>1820000</v>
      </c>
      <c r="I102" s="8">
        <v>600000</v>
      </c>
      <c r="J102" s="8">
        <v>1220000</v>
      </c>
      <c r="K102" s="8">
        <v>0</v>
      </c>
      <c r="L102" s="9">
        <v>32.96</v>
      </c>
      <c r="M102" s="9">
        <v>67.03</v>
      </c>
      <c r="N102" s="9">
        <v>0</v>
      </c>
      <c r="O102" s="8">
        <v>420000</v>
      </c>
      <c r="P102" s="8">
        <v>150000</v>
      </c>
      <c r="Q102" s="8">
        <v>270000</v>
      </c>
      <c r="R102" s="8">
        <v>0</v>
      </c>
      <c r="S102" s="9">
        <v>35.71</v>
      </c>
      <c r="T102" s="9">
        <v>64.28</v>
      </c>
      <c r="U102" s="9">
        <v>0</v>
      </c>
    </row>
    <row r="103" spans="1:21" ht="12.75">
      <c r="A103" s="34">
        <v>6</v>
      </c>
      <c r="B103" s="34">
        <v>4</v>
      </c>
      <c r="C103" s="34">
        <v>5</v>
      </c>
      <c r="D103" s="35">
        <v>2</v>
      </c>
      <c r="E103" s="36"/>
      <c r="F103" s="7" t="s">
        <v>274</v>
      </c>
      <c r="G103" s="53" t="s">
        <v>361</v>
      </c>
      <c r="H103" s="8">
        <v>905000</v>
      </c>
      <c r="I103" s="8">
        <v>905000</v>
      </c>
      <c r="J103" s="8">
        <v>0</v>
      </c>
      <c r="K103" s="8">
        <v>0</v>
      </c>
      <c r="L103" s="9">
        <v>100</v>
      </c>
      <c r="M103" s="9">
        <v>0</v>
      </c>
      <c r="N103" s="9">
        <v>0</v>
      </c>
      <c r="O103" s="8">
        <v>226250</v>
      </c>
      <c r="P103" s="8">
        <v>226250</v>
      </c>
      <c r="Q103" s="8">
        <v>0</v>
      </c>
      <c r="R103" s="8">
        <v>0</v>
      </c>
      <c r="S103" s="9">
        <v>100</v>
      </c>
      <c r="T103" s="9">
        <v>0</v>
      </c>
      <c r="U103" s="9">
        <v>0</v>
      </c>
    </row>
    <row r="104" spans="1:21" ht="12.75">
      <c r="A104" s="34">
        <v>6</v>
      </c>
      <c r="B104" s="34">
        <v>9</v>
      </c>
      <c r="C104" s="34">
        <v>10</v>
      </c>
      <c r="D104" s="35">
        <v>2</v>
      </c>
      <c r="E104" s="36"/>
      <c r="F104" s="7" t="s">
        <v>274</v>
      </c>
      <c r="G104" s="53" t="s">
        <v>362</v>
      </c>
      <c r="H104" s="8">
        <v>2416000</v>
      </c>
      <c r="I104" s="8">
        <v>2416000</v>
      </c>
      <c r="J104" s="8">
        <v>0</v>
      </c>
      <c r="K104" s="8">
        <v>0</v>
      </c>
      <c r="L104" s="9">
        <v>100</v>
      </c>
      <c r="M104" s="9">
        <v>0</v>
      </c>
      <c r="N104" s="9">
        <v>0</v>
      </c>
      <c r="O104" s="8">
        <v>604000</v>
      </c>
      <c r="P104" s="8">
        <v>604000</v>
      </c>
      <c r="Q104" s="8">
        <v>0</v>
      </c>
      <c r="R104" s="8">
        <v>0</v>
      </c>
      <c r="S104" s="9">
        <v>100</v>
      </c>
      <c r="T104" s="9">
        <v>0</v>
      </c>
      <c r="U104" s="9">
        <v>0</v>
      </c>
    </row>
    <row r="105" spans="1:21" ht="12.75">
      <c r="A105" s="34">
        <v>6</v>
      </c>
      <c r="B105" s="34">
        <v>8</v>
      </c>
      <c r="C105" s="34">
        <v>9</v>
      </c>
      <c r="D105" s="35">
        <v>2</v>
      </c>
      <c r="E105" s="36"/>
      <c r="F105" s="7" t="s">
        <v>274</v>
      </c>
      <c r="G105" s="53" t="s">
        <v>363</v>
      </c>
      <c r="H105" s="8">
        <v>540000</v>
      </c>
      <c r="I105" s="8">
        <v>540000</v>
      </c>
      <c r="J105" s="8">
        <v>0</v>
      </c>
      <c r="K105" s="8">
        <v>0</v>
      </c>
      <c r="L105" s="9">
        <v>100</v>
      </c>
      <c r="M105" s="9">
        <v>0</v>
      </c>
      <c r="N105" s="9">
        <v>0</v>
      </c>
      <c r="O105" s="8">
        <v>100000</v>
      </c>
      <c r="P105" s="8">
        <v>100000</v>
      </c>
      <c r="Q105" s="8">
        <v>0</v>
      </c>
      <c r="R105" s="8">
        <v>0</v>
      </c>
      <c r="S105" s="9">
        <v>100</v>
      </c>
      <c r="T105" s="9">
        <v>0</v>
      </c>
      <c r="U105" s="9">
        <v>0</v>
      </c>
    </row>
    <row r="106" spans="1:21" ht="12.75">
      <c r="A106" s="34">
        <v>6</v>
      </c>
      <c r="B106" s="34">
        <v>20</v>
      </c>
      <c r="C106" s="34">
        <v>7</v>
      </c>
      <c r="D106" s="35">
        <v>2</v>
      </c>
      <c r="E106" s="36"/>
      <c r="F106" s="7" t="s">
        <v>274</v>
      </c>
      <c r="G106" s="53" t="s">
        <v>364</v>
      </c>
      <c r="H106" s="8">
        <v>1280000</v>
      </c>
      <c r="I106" s="8">
        <v>1280000</v>
      </c>
      <c r="J106" s="8">
        <v>0</v>
      </c>
      <c r="K106" s="8">
        <v>0</v>
      </c>
      <c r="L106" s="9">
        <v>100</v>
      </c>
      <c r="M106" s="9">
        <v>0</v>
      </c>
      <c r="N106" s="9">
        <v>0</v>
      </c>
      <c r="O106" s="8">
        <v>1280000</v>
      </c>
      <c r="P106" s="8">
        <v>1280000</v>
      </c>
      <c r="Q106" s="8">
        <v>0</v>
      </c>
      <c r="R106" s="8">
        <v>0</v>
      </c>
      <c r="S106" s="9">
        <v>100</v>
      </c>
      <c r="T106" s="9">
        <v>0</v>
      </c>
      <c r="U106" s="9">
        <v>0</v>
      </c>
    </row>
    <row r="107" spans="1:21" ht="12.75">
      <c r="A107" s="34">
        <v>6</v>
      </c>
      <c r="B107" s="34">
        <v>9</v>
      </c>
      <c r="C107" s="34">
        <v>11</v>
      </c>
      <c r="D107" s="35">
        <v>2</v>
      </c>
      <c r="E107" s="36"/>
      <c r="F107" s="7" t="s">
        <v>274</v>
      </c>
      <c r="G107" s="53" t="s">
        <v>365</v>
      </c>
      <c r="H107" s="8">
        <v>3846619</v>
      </c>
      <c r="I107" s="8">
        <v>3846619</v>
      </c>
      <c r="J107" s="8">
        <v>0</v>
      </c>
      <c r="K107" s="8">
        <v>0</v>
      </c>
      <c r="L107" s="9">
        <v>100</v>
      </c>
      <c r="M107" s="9">
        <v>0</v>
      </c>
      <c r="N107" s="9">
        <v>0</v>
      </c>
      <c r="O107" s="8">
        <v>606643.6</v>
      </c>
      <c r="P107" s="8">
        <v>606643.6</v>
      </c>
      <c r="Q107" s="8">
        <v>0</v>
      </c>
      <c r="R107" s="8">
        <v>0</v>
      </c>
      <c r="S107" s="9">
        <v>100</v>
      </c>
      <c r="T107" s="9">
        <v>0</v>
      </c>
      <c r="U107" s="9">
        <v>0</v>
      </c>
    </row>
    <row r="108" spans="1:21" ht="12.75">
      <c r="A108" s="34">
        <v>6</v>
      </c>
      <c r="B108" s="34">
        <v>16</v>
      </c>
      <c r="C108" s="34">
        <v>3</v>
      </c>
      <c r="D108" s="35">
        <v>2</v>
      </c>
      <c r="E108" s="36"/>
      <c r="F108" s="7" t="s">
        <v>274</v>
      </c>
      <c r="G108" s="53" t="s">
        <v>366</v>
      </c>
      <c r="H108" s="8">
        <v>500000</v>
      </c>
      <c r="I108" s="8">
        <v>500000</v>
      </c>
      <c r="J108" s="8">
        <v>0</v>
      </c>
      <c r="K108" s="8">
        <v>0</v>
      </c>
      <c r="L108" s="9">
        <v>100</v>
      </c>
      <c r="M108" s="9">
        <v>0</v>
      </c>
      <c r="N108" s="9">
        <v>0</v>
      </c>
      <c r="O108" s="8">
        <v>0</v>
      </c>
      <c r="P108" s="8">
        <v>0</v>
      </c>
      <c r="Q108" s="8">
        <v>0</v>
      </c>
      <c r="R108" s="8">
        <v>0</v>
      </c>
      <c r="S108" s="9"/>
      <c r="T108" s="9"/>
      <c r="U108" s="9"/>
    </row>
    <row r="109" spans="1:21" ht="12.75">
      <c r="A109" s="34">
        <v>6</v>
      </c>
      <c r="B109" s="34">
        <v>2</v>
      </c>
      <c r="C109" s="34">
        <v>10</v>
      </c>
      <c r="D109" s="35">
        <v>2</v>
      </c>
      <c r="E109" s="36"/>
      <c r="F109" s="7" t="s">
        <v>274</v>
      </c>
      <c r="G109" s="53" t="s">
        <v>367</v>
      </c>
      <c r="H109" s="8">
        <v>1194000</v>
      </c>
      <c r="I109" s="8">
        <v>1194000</v>
      </c>
      <c r="J109" s="8">
        <v>0</v>
      </c>
      <c r="K109" s="8">
        <v>0</v>
      </c>
      <c r="L109" s="9">
        <v>100</v>
      </c>
      <c r="M109" s="9">
        <v>0</v>
      </c>
      <c r="N109" s="9">
        <v>0</v>
      </c>
      <c r="O109" s="8">
        <v>314000</v>
      </c>
      <c r="P109" s="8">
        <v>314000</v>
      </c>
      <c r="Q109" s="8">
        <v>0</v>
      </c>
      <c r="R109" s="8">
        <v>0</v>
      </c>
      <c r="S109" s="9">
        <v>100</v>
      </c>
      <c r="T109" s="9">
        <v>0</v>
      </c>
      <c r="U109" s="9">
        <v>0</v>
      </c>
    </row>
    <row r="110" spans="1:21" ht="12.75">
      <c r="A110" s="34">
        <v>6</v>
      </c>
      <c r="B110" s="34">
        <v>8</v>
      </c>
      <c r="C110" s="34">
        <v>11</v>
      </c>
      <c r="D110" s="35">
        <v>2</v>
      </c>
      <c r="E110" s="36"/>
      <c r="F110" s="7" t="s">
        <v>274</v>
      </c>
      <c r="G110" s="53" t="s">
        <v>368</v>
      </c>
      <c r="H110" s="8">
        <v>4150138</v>
      </c>
      <c r="I110" s="8">
        <v>4150138</v>
      </c>
      <c r="J110" s="8">
        <v>0</v>
      </c>
      <c r="K110" s="8">
        <v>0</v>
      </c>
      <c r="L110" s="9">
        <v>100</v>
      </c>
      <c r="M110" s="9">
        <v>0</v>
      </c>
      <c r="N110" s="9">
        <v>0</v>
      </c>
      <c r="O110" s="8">
        <v>0</v>
      </c>
      <c r="P110" s="8">
        <v>0</v>
      </c>
      <c r="Q110" s="8">
        <v>0</v>
      </c>
      <c r="R110" s="8">
        <v>0</v>
      </c>
      <c r="S110" s="9"/>
      <c r="T110" s="9"/>
      <c r="U110" s="9"/>
    </row>
    <row r="111" spans="1:21" ht="12.75">
      <c r="A111" s="34">
        <v>6</v>
      </c>
      <c r="B111" s="34">
        <v>13</v>
      </c>
      <c r="C111" s="34">
        <v>5</v>
      </c>
      <c r="D111" s="35">
        <v>2</v>
      </c>
      <c r="E111" s="36"/>
      <c r="F111" s="7" t="s">
        <v>274</v>
      </c>
      <c r="G111" s="53" t="s">
        <v>369</v>
      </c>
      <c r="H111" s="8">
        <v>720000</v>
      </c>
      <c r="I111" s="8">
        <v>160000</v>
      </c>
      <c r="J111" s="8">
        <v>10000</v>
      </c>
      <c r="K111" s="8">
        <v>550000</v>
      </c>
      <c r="L111" s="9">
        <v>22.22</v>
      </c>
      <c r="M111" s="9">
        <v>1.38</v>
      </c>
      <c r="N111" s="9">
        <v>76.38</v>
      </c>
      <c r="O111" s="8">
        <v>170000</v>
      </c>
      <c r="P111" s="8">
        <v>160000</v>
      </c>
      <c r="Q111" s="8">
        <v>10000</v>
      </c>
      <c r="R111" s="8">
        <v>0</v>
      </c>
      <c r="S111" s="9">
        <v>94.11</v>
      </c>
      <c r="T111" s="9">
        <v>5.88</v>
      </c>
      <c r="U111" s="9">
        <v>0</v>
      </c>
    </row>
    <row r="112" spans="1:21" ht="12.75">
      <c r="A112" s="34">
        <v>6</v>
      </c>
      <c r="B112" s="34">
        <v>2</v>
      </c>
      <c r="C112" s="34">
        <v>11</v>
      </c>
      <c r="D112" s="35">
        <v>2</v>
      </c>
      <c r="E112" s="36"/>
      <c r="F112" s="7" t="s">
        <v>274</v>
      </c>
      <c r="G112" s="53" t="s">
        <v>370</v>
      </c>
      <c r="H112" s="8">
        <v>0</v>
      </c>
      <c r="I112" s="8">
        <v>0</v>
      </c>
      <c r="J112" s="8">
        <v>0</v>
      </c>
      <c r="K112" s="8">
        <v>0</v>
      </c>
      <c r="L112" s="9"/>
      <c r="M112" s="9"/>
      <c r="N112" s="9"/>
      <c r="O112" s="8">
        <v>0</v>
      </c>
      <c r="P112" s="8">
        <v>0</v>
      </c>
      <c r="Q112" s="8">
        <v>0</v>
      </c>
      <c r="R112" s="8">
        <v>0</v>
      </c>
      <c r="S112" s="9"/>
      <c r="T112" s="9"/>
      <c r="U112" s="9"/>
    </row>
    <row r="113" spans="1:21" ht="12.75">
      <c r="A113" s="34">
        <v>6</v>
      </c>
      <c r="B113" s="34">
        <v>5</v>
      </c>
      <c r="C113" s="34">
        <v>7</v>
      </c>
      <c r="D113" s="35">
        <v>2</v>
      </c>
      <c r="E113" s="36"/>
      <c r="F113" s="7" t="s">
        <v>274</v>
      </c>
      <c r="G113" s="53" t="s">
        <v>371</v>
      </c>
      <c r="H113" s="8">
        <v>912715</v>
      </c>
      <c r="I113" s="8">
        <v>400000</v>
      </c>
      <c r="J113" s="8">
        <v>0</v>
      </c>
      <c r="K113" s="8">
        <v>512715</v>
      </c>
      <c r="L113" s="9">
        <v>43.82</v>
      </c>
      <c r="M113" s="9">
        <v>0</v>
      </c>
      <c r="N113" s="9">
        <v>56.17</v>
      </c>
      <c r="O113" s="8">
        <v>0</v>
      </c>
      <c r="P113" s="8">
        <v>0</v>
      </c>
      <c r="Q113" s="8">
        <v>0</v>
      </c>
      <c r="R113" s="8">
        <v>0</v>
      </c>
      <c r="S113" s="9"/>
      <c r="T113" s="9"/>
      <c r="U113" s="9"/>
    </row>
    <row r="114" spans="1:21" ht="12.75">
      <c r="A114" s="34">
        <v>6</v>
      </c>
      <c r="B114" s="34">
        <v>10</v>
      </c>
      <c r="C114" s="34">
        <v>5</v>
      </c>
      <c r="D114" s="35">
        <v>2</v>
      </c>
      <c r="E114" s="36"/>
      <c r="F114" s="7" t="s">
        <v>274</v>
      </c>
      <c r="G114" s="53" t="s">
        <v>372</v>
      </c>
      <c r="H114" s="8">
        <v>2300000</v>
      </c>
      <c r="I114" s="8">
        <v>2300000</v>
      </c>
      <c r="J114" s="8">
        <v>0</v>
      </c>
      <c r="K114" s="8">
        <v>0</v>
      </c>
      <c r="L114" s="9">
        <v>100</v>
      </c>
      <c r="M114" s="9">
        <v>0</v>
      </c>
      <c r="N114" s="9">
        <v>0</v>
      </c>
      <c r="O114" s="8">
        <v>535196</v>
      </c>
      <c r="P114" s="8">
        <v>535196</v>
      </c>
      <c r="Q114" s="8">
        <v>0</v>
      </c>
      <c r="R114" s="8">
        <v>0</v>
      </c>
      <c r="S114" s="9">
        <v>100</v>
      </c>
      <c r="T114" s="9">
        <v>0</v>
      </c>
      <c r="U114" s="9">
        <v>0</v>
      </c>
    </row>
    <row r="115" spans="1:21" ht="12.75">
      <c r="A115" s="34">
        <v>6</v>
      </c>
      <c r="B115" s="34">
        <v>14</v>
      </c>
      <c r="C115" s="34">
        <v>9</v>
      </c>
      <c r="D115" s="35">
        <v>2</v>
      </c>
      <c r="E115" s="36"/>
      <c r="F115" s="7" t="s">
        <v>274</v>
      </c>
      <c r="G115" s="53" t="s">
        <v>283</v>
      </c>
      <c r="H115" s="8">
        <v>0</v>
      </c>
      <c r="I115" s="8">
        <v>0</v>
      </c>
      <c r="J115" s="8">
        <v>0</v>
      </c>
      <c r="K115" s="8">
        <v>0</v>
      </c>
      <c r="L115" s="9"/>
      <c r="M115" s="9"/>
      <c r="N115" s="9"/>
      <c r="O115" s="8">
        <v>0</v>
      </c>
      <c r="P115" s="8">
        <v>0</v>
      </c>
      <c r="Q115" s="8">
        <v>0</v>
      </c>
      <c r="R115" s="8">
        <v>0</v>
      </c>
      <c r="S115" s="9"/>
      <c r="T115" s="9"/>
      <c r="U115" s="9"/>
    </row>
    <row r="116" spans="1:21" ht="12.75">
      <c r="A116" s="34">
        <v>6</v>
      </c>
      <c r="B116" s="34">
        <v>18</v>
      </c>
      <c r="C116" s="34">
        <v>7</v>
      </c>
      <c r="D116" s="35">
        <v>2</v>
      </c>
      <c r="E116" s="36"/>
      <c r="F116" s="7" t="s">
        <v>274</v>
      </c>
      <c r="G116" s="53" t="s">
        <v>373</v>
      </c>
      <c r="H116" s="8">
        <v>1000000</v>
      </c>
      <c r="I116" s="8">
        <v>1000000</v>
      </c>
      <c r="J116" s="8">
        <v>0</v>
      </c>
      <c r="K116" s="8">
        <v>0</v>
      </c>
      <c r="L116" s="9">
        <v>100</v>
      </c>
      <c r="M116" s="9">
        <v>0</v>
      </c>
      <c r="N116" s="9">
        <v>0</v>
      </c>
      <c r="O116" s="8">
        <v>200000</v>
      </c>
      <c r="P116" s="8">
        <v>200000</v>
      </c>
      <c r="Q116" s="8">
        <v>0</v>
      </c>
      <c r="R116" s="8">
        <v>0</v>
      </c>
      <c r="S116" s="9">
        <v>100</v>
      </c>
      <c r="T116" s="9">
        <v>0</v>
      </c>
      <c r="U116" s="9">
        <v>0</v>
      </c>
    </row>
    <row r="117" spans="1:21" ht="12.75">
      <c r="A117" s="34">
        <v>6</v>
      </c>
      <c r="B117" s="34">
        <v>20</v>
      </c>
      <c r="C117" s="34">
        <v>8</v>
      </c>
      <c r="D117" s="35">
        <v>2</v>
      </c>
      <c r="E117" s="36"/>
      <c r="F117" s="7" t="s">
        <v>274</v>
      </c>
      <c r="G117" s="53" t="s">
        <v>374</v>
      </c>
      <c r="H117" s="8">
        <v>400000</v>
      </c>
      <c r="I117" s="8">
        <v>400000</v>
      </c>
      <c r="J117" s="8">
        <v>0</v>
      </c>
      <c r="K117" s="8">
        <v>0</v>
      </c>
      <c r="L117" s="9">
        <v>100</v>
      </c>
      <c r="M117" s="9">
        <v>0</v>
      </c>
      <c r="N117" s="9">
        <v>0</v>
      </c>
      <c r="O117" s="8">
        <v>100000</v>
      </c>
      <c r="P117" s="8">
        <v>100000</v>
      </c>
      <c r="Q117" s="8">
        <v>0</v>
      </c>
      <c r="R117" s="8">
        <v>0</v>
      </c>
      <c r="S117" s="9">
        <v>100</v>
      </c>
      <c r="T117" s="9">
        <v>0</v>
      </c>
      <c r="U117" s="9">
        <v>0</v>
      </c>
    </row>
    <row r="118" spans="1:21" ht="12.75">
      <c r="A118" s="34">
        <v>6</v>
      </c>
      <c r="B118" s="34">
        <v>15</v>
      </c>
      <c r="C118" s="34">
        <v>6</v>
      </c>
      <c r="D118" s="35">
        <v>2</v>
      </c>
      <c r="E118" s="36"/>
      <c r="F118" s="7" t="s">
        <v>274</v>
      </c>
      <c r="G118" s="53" t="s">
        <v>284</v>
      </c>
      <c r="H118" s="8">
        <v>2468000</v>
      </c>
      <c r="I118" s="8">
        <v>2468000</v>
      </c>
      <c r="J118" s="8">
        <v>0</v>
      </c>
      <c r="K118" s="8">
        <v>0</v>
      </c>
      <c r="L118" s="9">
        <v>100</v>
      </c>
      <c r="M118" s="9">
        <v>0</v>
      </c>
      <c r="N118" s="9">
        <v>0</v>
      </c>
      <c r="O118" s="8">
        <v>468000</v>
      </c>
      <c r="P118" s="8">
        <v>468000</v>
      </c>
      <c r="Q118" s="8">
        <v>0</v>
      </c>
      <c r="R118" s="8">
        <v>0</v>
      </c>
      <c r="S118" s="9">
        <v>100</v>
      </c>
      <c r="T118" s="9">
        <v>0</v>
      </c>
      <c r="U118" s="9">
        <v>0</v>
      </c>
    </row>
    <row r="119" spans="1:21" ht="12.75">
      <c r="A119" s="34">
        <v>6</v>
      </c>
      <c r="B119" s="34">
        <v>3</v>
      </c>
      <c r="C119" s="34">
        <v>8</v>
      </c>
      <c r="D119" s="35">
        <v>2</v>
      </c>
      <c r="E119" s="36"/>
      <c r="F119" s="7" t="s">
        <v>274</v>
      </c>
      <c r="G119" s="53" t="s">
        <v>285</v>
      </c>
      <c r="H119" s="8">
        <v>960000</v>
      </c>
      <c r="I119" s="8">
        <v>960000</v>
      </c>
      <c r="J119" s="8">
        <v>0</v>
      </c>
      <c r="K119" s="8">
        <v>0</v>
      </c>
      <c r="L119" s="9">
        <v>100</v>
      </c>
      <c r="M119" s="9">
        <v>0</v>
      </c>
      <c r="N119" s="9">
        <v>0</v>
      </c>
      <c r="O119" s="8">
        <v>15000</v>
      </c>
      <c r="P119" s="8">
        <v>15000</v>
      </c>
      <c r="Q119" s="8">
        <v>0</v>
      </c>
      <c r="R119" s="8">
        <v>0</v>
      </c>
      <c r="S119" s="9">
        <v>100</v>
      </c>
      <c r="T119" s="9">
        <v>0</v>
      </c>
      <c r="U119" s="9">
        <v>0</v>
      </c>
    </row>
    <row r="120" spans="1:21" ht="12.75">
      <c r="A120" s="34">
        <v>6</v>
      </c>
      <c r="B120" s="34">
        <v>1</v>
      </c>
      <c r="C120" s="34">
        <v>12</v>
      </c>
      <c r="D120" s="35">
        <v>2</v>
      </c>
      <c r="E120" s="36"/>
      <c r="F120" s="7" t="s">
        <v>274</v>
      </c>
      <c r="G120" s="53" t="s">
        <v>375</v>
      </c>
      <c r="H120" s="8">
        <v>184000</v>
      </c>
      <c r="I120" s="8">
        <v>125000</v>
      </c>
      <c r="J120" s="8">
        <v>59000</v>
      </c>
      <c r="K120" s="8">
        <v>0</v>
      </c>
      <c r="L120" s="9">
        <v>67.93</v>
      </c>
      <c r="M120" s="9">
        <v>32.06</v>
      </c>
      <c r="N120" s="9">
        <v>0</v>
      </c>
      <c r="O120" s="8">
        <v>184000</v>
      </c>
      <c r="P120" s="8">
        <v>125000</v>
      </c>
      <c r="Q120" s="8">
        <v>59000</v>
      </c>
      <c r="R120" s="8">
        <v>0</v>
      </c>
      <c r="S120" s="9">
        <v>67.93</v>
      </c>
      <c r="T120" s="9">
        <v>32.06</v>
      </c>
      <c r="U120" s="9">
        <v>0</v>
      </c>
    </row>
    <row r="121" spans="1:21" ht="12.75">
      <c r="A121" s="34">
        <v>6</v>
      </c>
      <c r="B121" s="34">
        <v>1</v>
      </c>
      <c r="C121" s="34">
        <v>13</v>
      </c>
      <c r="D121" s="35">
        <v>2</v>
      </c>
      <c r="E121" s="36"/>
      <c r="F121" s="7" t="s">
        <v>274</v>
      </c>
      <c r="G121" s="53" t="s">
        <v>376</v>
      </c>
      <c r="H121" s="8">
        <v>0</v>
      </c>
      <c r="I121" s="8">
        <v>0</v>
      </c>
      <c r="J121" s="8">
        <v>0</v>
      </c>
      <c r="K121" s="8">
        <v>0</v>
      </c>
      <c r="L121" s="9"/>
      <c r="M121" s="9"/>
      <c r="N121" s="9"/>
      <c r="O121" s="8">
        <v>0</v>
      </c>
      <c r="P121" s="8">
        <v>0</v>
      </c>
      <c r="Q121" s="8">
        <v>0</v>
      </c>
      <c r="R121" s="8">
        <v>0</v>
      </c>
      <c r="S121" s="9"/>
      <c r="T121" s="9"/>
      <c r="U121" s="9"/>
    </row>
    <row r="122" spans="1:21" ht="12.75">
      <c r="A122" s="34">
        <v>6</v>
      </c>
      <c r="B122" s="34">
        <v>3</v>
      </c>
      <c r="C122" s="34">
        <v>9</v>
      </c>
      <c r="D122" s="35">
        <v>2</v>
      </c>
      <c r="E122" s="36"/>
      <c r="F122" s="7" t="s">
        <v>274</v>
      </c>
      <c r="G122" s="53" t="s">
        <v>377</v>
      </c>
      <c r="H122" s="8">
        <v>1000000</v>
      </c>
      <c r="I122" s="8">
        <v>1000000</v>
      </c>
      <c r="J122" s="8">
        <v>0</v>
      </c>
      <c r="K122" s="8">
        <v>0</v>
      </c>
      <c r="L122" s="9">
        <v>100</v>
      </c>
      <c r="M122" s="9">
        <v>0</v>
      </c>
      <c r="N122" s="9">
        <v>0</v>
      </c>
      <c r="O122" s="8">
        <v>362500</v>
      </c>
      <c r="P122" s="8">
        <v>362500</v>
      </c>
      <c r="Q122" s="8">
        <v>0</v>
      </c>
      <c r="R122" s="8">
        <v>0</v>
      </c>
      <c r="S122" s="9">
        <v>100</v>
      </c>
      <c r="T122" s="9">
        <v>0</v>
      </c>
      <c r="U122" s="9">
        <v>0</v>
      </c>
    </row>
    <row r="123" spans="1:21" ht="12.75">
      <c r="A123" s="34">
        <v>6</v>
      </c>
      <c r="B123" s="34">
        <v>6</v>
      </c>
      <c r="C123" s="34">
        <v>9</v>
      </c>
      <c r="D123" s="35">
        <v>2</v>
      </c>
      <c r="E123" s="36"/>
      <c r="F123" s="7" t="s">
        <v>274</v>
      </c>
      <c r="G123" s="53" t="s">
        <v>378</v>
      </c>
      <c r="H123" s="8">
        <v>730000</v>
      </c>
      <c r="I123" s="8">
        <v>730000</v>
      </c>
      <c r="J123" s="8">
        <v>0</v>
      </c>
      <c r="K123" s="8">
        <v>0</v>
      </c>
      <c r="L123" s="9">
        <v>100</v>
      </c>
      <c r="M123" s="9">
        <v>0</v>
      </c>
      <c r="N123" s="9">
        <v>0</v>
      </c>
      <c r="O123" s="8">
        <v>182500</v>
      </c>
      <c r="P123" s="8">
        <v>182500</v>
      </c>
      <c r="Q123" s="8">
        <v>0</v>
      </c>
      <c r="R123" s="8">
        <v>0</v>
      </c>
      <c r="S123" s="9">
        <v>100</v>
      </c>
      <c r="T123" s="9">
        <v>0</v>
      </c>
      <c r="U123" s="9">
        <v>0</v>
      </c>
    </row>
    <row r="124" spans="1:21" ht="12.75">
      <c r="A124" s="34">
        <v>6</v>
      </c>
      <c r="B124" s="34">
        <v>17</v>
      </c>
      <c r="C124" s="34">
        <v>4</v>
      </c>
      <c r="D124" s="35">
        <v>2</v>
      </c>
      <c r="E124" s="36"/>
      <c r="F124" s="7" t="s">
        <v>274</v>
      </c>
      <c r="G124" s="53" t="s">
        <v>379</v>
      </c>
      <c r="H124" s="8">
        <v>575000</v>
      </c>
      <c r="I124" s="8">
        <v>575000</v>
      </c>
      <c r="J124" s="8">
        <v>0</v>
      </c>
      <c r="K124" s="8">
        <v>0</v>
      </c>
      <c r="L124" s="9">
        <v>100</v>
      </c>
      <c r="M124" s="9">
        <v>0</v>
      </c>
      <c r="N124" s="9">
        <v>0</v>
      </c>
      <c r="O124" s="8">
        <v>143750</v>
      </c>
      <c r="P124" s="8">
        <v>143750</v>
      </c>
      <c r="Q124" s="8">
        <v>0</v>
      </c>
      <c r="R124" s="8">
        <v>0</v>
      </c>
      <c r="S124" s="9">
        <v>100</v>
      </c>
      <c r="T124" s="9">
        <v>0</v>
      </c>
      <c r="U124" s="9">
        <v>0</v>
      </c>
    </row>
    <row r="125" spans="1:21" ht="12.75">
      <c r="A125" s="34">
        <v>6</v>
      </c>
      <c r="B125" s="34">
        <v>3</v>
      </c>
      <c r="C125" s="34">
        <v>10</v>
      </c>
      <c r="D125" s="35">
        <v>2</v>
      </c>
      <c r="E125" s="36"/>
      <c r="F125" s="7" t="s">
        <v>274</v>
      </c>
      <c r="G125" s="53" t="s">
        <v>380</v>
      </c>
      <c r="H125" s="8">
        <v>941240</v>
      </c>
      <c r="I125" s="8">
        <v>941240</v>
      </c>
      <c r="J125" s="8">
        <v>0</v>
      </c>
      <c r="K125" s="8">
        <v>0</v>
      </c>
      <c r="L125" s="9">
        <v>100</v>
      </c>
      <c r="M125" s="9">
        <v>0</v>
      </c>
      <c r="N125" s="9">
        <v>0</v>
      </c>
      <c r="O125" s="8">
        <v>47748</v>
      </c>
      <c r="P125" s="8">
        <v>47748</v>
      </c>
      <c r="Q125" s="8">
        <v>0</v>
      </c>
      <c r="R125" s="8">
        <v>0</v>
      </c>
      <c r="S125" s="9">
        <v>100</v>
      </c>
      <c r="T125" s="9">
        <v>0</v>
      </c>
      <c r="U125" s="9">
        <v>0</v>
      </c>
    </row>
    <row r="126" spans="1:21" ht="12.75">
      <c r="A126" s="34">
        <v>6</v>
      </c>
      <c r="B126" s="34">
        <v>8</v>
      </c>
      <c r="C126" s="34">
        <v>12</v>
      </c>
      <c r="D126" s="35">
        <v>2</v>
      </c>
      <c r="E126" s="36"/>
      <c r="F126" s="7" t="s">
        <v>274</v>
      </c>
      <c r="G126" s="53" t="s">
        <v>381</v>
      </c>
      <c r="H126" s="8">
        <v>0</v>
      </c>
      <c r="I126" s="8">
        <v>0</v>
      </c>
      <c r="J126" s="8">
        <v>0</v>
      </c>
      <c r="K126" s="8">
        <v>0</v>
      </c>
      <c r="L126" s="9"/>
      <c r="M126" s="9"/>
      <c r="N126" s="9"/>
      <c r="O126" s="8">
        <v>0</v>
      </c>
      <c r="P126" s="8">
        <v>0</v>
      </c>
      <c r="Q126" s="8">
        <v>0</v>
      </c>
      <c r="R126" s="8">
        <v>0</v>
      </c>
      <c r="S126" s="9"/>
      <c r="T126" s="9"/>
      <c r="U126" s="9"/>
    </row>
    <row r="127" spans="1:21" ht="12.75">
      <c r="A127" s="34">
        <v>6</v>
      </c>
      <c r="B127" s="34">
        <v>11</v>
      </c>
      <c r="C127" s="34">
        <v>6</v>
      </c>
      <c r="D127" s="35">
        <v>2</v>
      </c>
      <c r="E127" s="36"/>
      <c r="F127" s="7" t="s">
        <v>274</v>
      </c>
      <c r="G127" s="53" t="s">
        <v>382</v>
      </c>
      <c r="H127" s="8">
        <v>630000</v>
      </c>
      <c r="I127" s="8">
        <v>630000</v>
      </c>
      <c r="J127" s="8">
        <v>0</v>
      </c>
      <c r="K127" s="8">
        <v>0</v>
      </c>
      <c r="L127" s="9">
        <v>100</v>
      </c>
      <c r="M127" s="9">
        <v>0</v>
      </c>
      <c r="N127" s="9">
        <v>0</v>
      </c>
      <c r="O127" s="8">
        <v>0</v>
      </c>
      <c r="P127" s="8">
        <v>0</v>
      </c>
      <c r="Q127" s="8">
        <v>0</v>
      </c>
      <c r="R127" s="8">
        <v>0</v>
      </c>
      <c r="S127" s="9"/>
      <c r="T127" s="9"/>
      <c r="U127" s="9"/>
    </row>
    <row r="128" spans="1:21" ht="12.75">
      <c r="A128" s="34">
        <v>6</v>
      </c>
      <c r="B128" s="34">
        <v>13</v>
      </c>
      <c r="C128" s="34">
        <v>6</v>
      </c>
      <c r="D128" s="35">
        <v>2</v>
      </c>
      <c r="E128" s="36"/>
      <c r="F128" s="7" t="s">
        <v>274</v>
      </c>
      <c r="G128" s="53" t="s">
        <v>383</v>
      </c>
      <c r="H128" s="8">
        <v>57000.42</v>
      </c>
      <c r="I128" s="8">
        <v>0</v>
      </c>
      <c r="J128" s="8">
        <v>57000.42</v>
      </c>
      <c r="K128" s="8">
        <v>0</v>
      </c>
      <c r="L128" s="9">
        <v>0</v>
      </c>
      <c r="M128" s="9">
        <v>100</v>
      </c>
      <c r="N128" s="9">
        <v>0</v>
      </c>
      <c r="O128" s="8">
        <v>0</v>
      </c>
      <c r="P128" s="8">
        <v>0</v>
      </c>
      <c r="Q128" s="8">
        <v>0</v>
      </c>
      <c r="R128" s="8">
        <v>0</v>
      </c>
      <c r="S128" s="9"/>
      <c r="T128" s="9"/>
      <c r="U128" s="9"/>
    </row>
    <row r="129" spans="1:21" ht="12.75">
      <c r="A129" s="34">
        <v>6</v>
      </c>
      <c r="B129" s="34">
        <v>6</v>
      </c>
      <c r="C129" s="34">
        <v>10</v>
      </c>
      <c r="D129" s="35">
        <v>2</v>
      </c>
      <c r="E129" s="36"/>
      <c r="F129" s="7" t="s">
        <v>274</v>
      </c>
      <c r="G129" s="53" t="s">
        <v>384</v>
      </c>
      <c r="H129" s="8">
        <v>370000</v>
      </c>
      <c r="I129" s="8">
        <v>370000</v>
      </c>
      <c r="J129" s="8">
        <v>0</v>
      </c>
      <c r="K129" s="8">
        <v>0</v>
      </c>
      <c r="L129" s="9">
        <v>100</v>
      </c>
      <c r="M129" s="9">
        <v>0</v>
      </c>
      <c r="N129" s="9">
        <v>0</v>
      </c>
      <c r="O129" s="8">
        <v>92500</v>
      </c>
      <c r="P129" s="8">
        <v>92500</v>
      </c>
      <c r="Q129" s="8">
        <v>0</v>
      </c>
      <c r="R129" s="8">
        <v>0</v>
      </c>
      <c r="S129" s="9">
        <v>100</v>
      </c>
      <c r="T129" s="9">
        <v>0</v>
      </c>
      <c r="U129" s="9">
        <v>0</v>
      </c>
    </row>
    <row r="130" spans="1:21" ht="12.75">
      <c r="A130" s="34">
        <v>6</v>
      </c>
      <c r="B130" s="34">
        <v>20</v>
      </c>
      <c r="C130" s="34">
        <v>9</v>
      </c>
      <c r="D130" s="35">
        <v>2</v>
      </c>
      <c r="E130" s="36"/>
      <c r="F130" s="7" t="s">
        <v>274</v>
      </c>
      <c r="G130" s="53" t="s">
        <v>385</v>
      </c>
      <c r="H130" s="8">
        <v>0</v>
      </c>
      <c r="I130" s="8">
        <v>0</v>
      </c>
      <c r="J130" s="8">
        <v>0</v>
      </c>
      <c r="K130" s="8">
        <v>0</v>
      </c>
      <c r="L130" s="9"/>
      <c r="M130" s="9"/>
      <c r="N130" s="9"/>
      <c r="O130" s="8">
        <v>0</v>
      </c>
      <c r="P130" s="8">
        <v>0</v>
      </c>
      <c r="Q130" s="8">
        <v>0</v>
      </c>
      <c r="R130" s="8">
        <v>0</v>
      </c>
      <c r="S130" s="9"/>
      <c r="T130" s="9"/>
      <c r="U130" s="9"/>
    </row>
    <row r="131" spans="1:21" ht="12.75">
      <c r="A131" s="34">
        <v>6</v>
      </c>
      <c r="B131" s="34">
        <v>20</v>
      </c>
      <c r="C131" s="34">
        <v>10</v>
      </c>
      <c r="D131" s="35">
        <v>2</v>
      </c>
      <c r="E131" s="36"/>
      <c r="F131" s="7" t="s">
        <v>274</v>
      </c>
      <c r="G131" s="53" t="s">
        <v>386</v>
      </c>
      <c r="H131" s="8">
        <v>580000</v>
      </c>
      <c r="I131" s="8">
        <v>580000</v>
      </c>
      <c r="J131" s="8">
        <v>0</v>
      </c>
      <c r="K131" s="8">
        <v>0</v>
      </c>
      <c r="L131" s="9">
        <v>100</v>
      </c>
      <c r="M131" s="9">
        <v>0</v>
      </c>
      <c r="N131" s="9">
        <v>0</v>
      </c>
      <c r="O131" s="8">
        <v>580000</v>
      </c>
      <c r="P131" s="8">
        <v>580000</v>
      </c>
      <c r="Q131" s="8">
        <v>0</v>
      </c>
      <c r="R131" s="8">
        <v>0</v>
      </c>
      <c r="S131" s="9">
        <v>100</v>
      </c>
      <c r="T131" s="9">
        <v>0</v>
      </c>
      <c r="U131" s="9">
        <v>0</v>
      </c>
    </row>
    <row r="132" spans="1:21" ht="12.75">
      <c r="A132" s="34">
        <v>6</v>
      </c>
      <c r="B132" s="34">
        <v>1</v>
      </c>
      <c r="C132" s="34">
        <v>14</v>
      </c>
      <c r="D132" s="35">
        <v>2</v>
      </c>
      <c r="E132" s="36"/>
      <c r="F132" s="7" t="s">
        <v>274</v>
      </c>
      <c r="G132" s="53" t="s">
        <v>387</v>
      </c>
      <c r="H132" s="8">
        <v>0</v>
      </c>
      <c r="I132" s="8">
        <v>0</v>
      </c>
      <c r="J132" s="8">
        <v>0</v>
      </c>
      <c r="K132" s="8">
        <v>0</v>
      </c>
      <c r="L132" s="9"/>
      <c r="M132" s="9"/>
      <c r="N132" s="9"/>
      <c r="O132" s="8">
        <v>0</v>
      </c>
      <c r="P132" s="8">
        <v>0</v>
      </c>
      <c r="Q132" s="8">
        <v>0</v>
      </c>
      <c r="R132" s="8">
        <v>0</v>
      </c>
      <c r="S132" s="9"/>
      <c r="T132" s="9"/>
      <c r="U132" s="9"/>
    </row>
    <row r="133" spans="1:21" ht="12.75">
      <c r="A133" s="34">
        <v>6</v>
      </c>
      <c r="B133" s="34">
        <v>13</v>
      </c>
      <c r="C133" s="34">
        <v>7</v>
      </c>
      <c r="D133" s="35">
        <v>2</v>
      </c>
      <c r="E133" s="36"/>
      <c r="F133" s="7" t="s">
        <v>274</v>
      </c>
      <c r="G133" s="53" t="s">
        <v>388</v>
      </c>
      <c r="H133" s="8">
        <v>600000</v>
      </c>
      <c r="I133" s="8">
        <v>600000</v>
      </c>
      <c r="J133" s="8">
        <v>0</v>
      </c>
      <c r="K133" s="8">
        <v>0</v>
      </c>
      <c r="L133" s="9">
        <v>100</v>
      </c>
      <c r="M133" s="9">
        <v>0</v>
      </c>
      <c r="N133" s="9">
        <v>0</v>
      </c>
      <c r="O133" s="8">
        <v>150000</v>
      </c>
      <c r="P133" s="8">
        <v>150000</v>
      </c>
      <c r="Q133" s="8">
        <v>0</v>
      </c>
      <c r="R133" s="8">
        <v>0</v>
      </c>
      <c r="S133" s="9">
        <v>100</v>
      </c>
      <c r="T133" s="9">
        <v>0</v>
      </c>
      <c r="U133" s="9">
        <v>0</v>
      </c>
    </row>
    <row r="134" spans="1:21" ht="12.75">
      <c r="A134" s="34">
        <v>6</v>
      </c>
      <c r="B134" s="34">
        <v>1</v>
      </c>
      <c r="C134" s="34">
        <v>15</v>
      </c>
      <c r="D134" s="35">
        <v>2</v>
      </c>
      <c r="E134" s="36"/>
      <c r="F134" s="7" t="s">
        <v>274</v>
      </c>
      <c r="G134" s="53" t="s">
        <v>389</v>
      </c>
      <c r="H134" s="8">
        <v>0</v>
      </c>
      <c r="I134" s="8">
        <v>0</v>
      </c>
      <c r="J134" s="8">
        <v>0</v>
      </c>
      <c r="K134" s="8">
        <v>0</v>
      </c>
      <c r="L134" s="9"/>
      <c r="M134" s="9"/>
      <c r="N134" s="9"/>
      <c r="O134" s="8">
        <v>0</v>
      </c>
      <c r="P134" s="8">
        <v>0</v>
      </c>
      <c r="Q134" s="8">
        <v>0</v>
      </c>
      <c r="R134" s="8">
        <v>0</v>
      </c>
      <c r="S134" s="9"/>
      <c r="T134" s="9"/>
      <c r="U134" s="9"/>
    </row>
    <row r="135" spans="1:21" ht="12.75">
      <c r="A135" s="34">
        <v>6</v>
      </c>
      <c r="B135" s="34">
        <v>10</v>
      </c>
      <c r="C135" s="34">
        <v>6</v>
      </c>
      <c r="D135" s="35">
        <v>2</v>
      </c>
      <c r="E135" s="36"/>
      <c r="F135" s="7" t="s">
        <v>274</v>
      </c>
      <c r="G135" s="53" t="s">
        <v>390</v>
      </c>
      <c r="H135" s="8">
        <v>700000</v>
      </c>
      <c r="I135" s="8">
        <v>700000</v>
      </c>
      <c r="J135" s="8">
        <v>0</v>
      </c>
      <c r="K135" s="8">
        <v>0</v>
      </c>
      <c r="L135" s="9">
        <v>100</v>
      </c>
      <c r="M135" s="9">
        <v>0</v>
      </c>
      <c r="N135" s="9">
        <v>0</v>
      </c>
      <c r="O135" s="8">
        <v>175000</v>
      </c>
      <c r="P135" s="8">
        <v>175000</v>
      </c>
      <c r="Q135" s="8">
        <v>0</v>
      </c>
      <c r="R135" s="8">
        <v>0</v>
      </c>
      <c r="S135" s="9">
        <v>100</v>
      </c>
      <c r="T135" s="9">
        <v>0</v>
      </c>
      <c r="U135" s="9">
        <v>0</v>
      </c>
    </row>
    <row r="136" spans="1:21" ht="12.75">
      <c r="A136" s="34">
        <v>6</v>
      </c>
      <c r="B136" s="34">
        <v>11</v>
      </c>
      <c r="C136" s="34">
        <v>7</v>
      </c>
      <c r="D136" s="35">
        <v>2</v>
      </c>
      <c r="E136" s="36"/>
      <c r="F136" s="7" t="s">
        <v>274</v>
      </c>
      <c r="G136" s="53" t="s">
        <v>391</v>
      </c>
      <c r="H136" s="8">
        <v>1150000</v>
      </c>
      <c r="I136" s="8">
        <v>1150000</v>
      </c>
      <c r="J136" s="8">
        <v>0</v>
      </c>
      <c r="K136" s="8">
        <v>0</v>
      </c>
      <c r="L136" s="9">
        <v>100</v>
      </c>
      <c r="M136" s="9">
        <v>0</v>
      </c>
      <c r="N136" s="9">
        <v>0</v>
      </c>
      <c r="O136" s="8">
        <v>0</v>
      </c>
      <c r="P136" s="8">
        <v>0</v>
      </c>
      <c r="Q136" s="8">
        <v>0</v>
      </c>
      <c r="R136" s="8">
        <v>0</v>
      </c>
      <c r="S136" s="9"/>
      <c r="T136" s="9"/>
      <c r="U136" s="9"/>
    </row>
    <row r="137" spans="1:21" ht="12.75">
      <c r="A137" s="34">
        <v>6</v>
      </c>
      <c r="B137" s="34">
        <v>19</v>
      </c>
      <c r="C137" s="34">
        <v>4</v>
      </c>
      <c r="D137" s="35">
        <v>2</v>
      </c>
      <c r="E137" s="36"/>
      <c r="F137" s="7" t="s">
        <v>274</v>
      </c>
      <c r="G137" s="53" t="s">
        <v>392</v>
      </c>
      <c r="H137" s="8">
        <v>0</v>
      </c>
      <c r="I137" s="8">
        <v>0</v>
      </c>
      <c r="J137" s="8">
        <v>0</v>
      </c>
      <c r="K137" s="8">
        <v>0</v>
      </c>
      <c r="L137" s="9"/>
      <c r="M137" s="9"/>
      <c r="N137" s="9"/>
      <c r="O137" s="8">
        <v>0</v>
      </c>
      <c r="P137" s="8">
        <v>0</v>
      </c>
      <c r="Q137" s="8">
        <v>0</v>
      </c>
      <c r="R137" s="8">
        <v>0</v>
      </c>
      <c r="S137" s="9"/>
      <c r="T137" s="9"/>
      <c r="U137" s="9"/>
    </row>
    <row r="138" spans="1:21" ht="12.75">
      <c r="A138" s="34">
        <v>6</v>
      </c>
      <c r="B138" s="34">
        <v>20</v>
      </c>
      <c r="C138" s="34">
        <v>11</v>
      </c>
      <c r="D138" s="35">
        <v>2</v>
      </c>
      <c r="E138" s="36"/>
      <c r="F138" s="7" t="s">
        <v>274</v>
      </c>
      <c r="G138" s="53" t="s">
        <v>393</v>
      </c>
      <c r="H138" s="8">
        <v>790500</v>
      </c>
      <c r="I138" s="8">
        <v>790500</v>
      </c>
      <c r="J138" s="8">
        <v>0</v>
      </c>
      <c r="K138" s="8">
        <v>0</v>
      </c>
      <c r="L138" s="9">
        <v>100</v>
      </c>
      <c r="M138" s="9">
        <v>0</v>
      </c>
      <c r="N138" s="9">
        <v>0</v>
      </c>
      <c r="O138" s="8">
        <v>738000</v>
      </c>
      <c r="P138" s="8">
        <v>738000</v>
      </c>
      <c r="Q138" s="8">
        <v>0</v>
      </c>
      <c r="R138" s="8">
        <v>0</v>
      </c>
      <c r="S138" s="9">
        <v>100</v>
      </c>
      <c r="T138" s="9">
        <v>0</v>
      </c>
      <c r="U138" s="9">
        <v>0</v>
      </c>
    </row>
    <row r="139" spans="1:21" ht="12.75">
      <c r="A139" s="34">
        <v>6</v>
      </c>
      <c r="B139" s="34">
        <v>16</v>
      </c>
      <c r="C139" s="34">
        <v>5</v>
      </c>
      <c r="D139" s="35">
        <v>2</v>
      </c>
      <c r="E139" s="36"/>
      <c r="F139" s="7" t="s">
        <v>274</v>
      </c>
      <c r="G139" s="53" t="s">
        <v>394</v>
      </c>
      <c r="H139" s="8">
        <v>1203901</v>
      </c>
      <c r="I139" s="8">
        <v>1203901</v>
      </c>
      <c r="J139" s="8">
        <v>0</v>
      </c>
      <c r="K139" s="8">
        <v>0</v>
      </c>
      <c r="L139" s="9">
        <v>100</v>
      </c>
      <c r="M139" s="9">
        <v>0</v>
      </c>
      <c r="N139" s="9">
        <v>0</v>
      </c>
      <c r="O139" s="8">
        <v>300975.25</v>
      </c>
      <c r="P139" s="8">
        <v>300975.25</v>
      </c>
      <c r="Q139" s="8">
        <v>0</v>
      </c>
      <c r="R139" s="8">
        <v>0</v>
      </c>
      <c r="S139" s="9">
        <v>100</v>
      </c>
      <c r="T139" s="9">
        <v>0</v>
      </c>
      <c r="U139" s="9">
        <v>0</v>
      </c>
    </row>
    <row r="140" spans="1:21" ht="12.75">
      <c r="A140" s="34">
        <v>6</v>
      </c>
      <c r="B140" s="34">
        <v>11</v>
      </c>
      <c r="C140" s="34">
        <v>8</v>
      </c>
      <c r="D140" s="35">
        <v>2</v>
      </c>
      <c r="E140" s="36"/>
      <c r="F140" s="7" t="s">
        <v>274</v>
      </c>
      <c r="G140" s="53" t="s">
        <v>286</v>
      </c>
      <c r="H140" s="8">
        <v>810914</v>
      </c>
      <c r="I140" s="8">
        <v>810914</v>
      </c>
      <c r="J140" s="8">
        <v>0</v>
      </c>
      <c r="K140" s="8">
        <v>0</v>
      </c>
      <c r="L140" s="9">
        <v>100</v>
      </c>
      <c r="M140" s="9">
        <v>0</v>
      </c>
      <c r="N140" s="9">
        <v>0</v>
      </c>
      <c r="O140" s="8">
        <v>209251</v>
      </c>
      <c r="P140" s="8">
        <v>209251</v>
      </c>
      <c r="Q140" s="8">
        <v>0</v>
      </c>
      <c r="R140" s="8">
        <v>0</v>
      </c>
      <c r="S140" s="9">
        <v>100</v>
      </c>
      <c r="T140" s="9">
        <v>0</v>
      </c>
      <c r="U140" s="9">
        <v>0</v>
      </c>
    </row>
    <row r="141" spans="1:21" ht="12.75">
      <c r="A141" s="34">
        <v>6</v>
      </c>
      <c r="B141" s="34">
        <v>9</v>
      </c>
      <c r="C141" s="34">
        <v>12</v>
      </c>
      <c r="D141" s="35">
        <v>2</v>
      </c>
      <c r="E141" s="36"/>
      <c r="F141" s="7" t="s">
        <v>274</v>
      </c>
      <c r="G141" s="53" t="s">
        <v>395</v>
      </c>
      <c r="H141" s="8">
        <v>1649700</v>
      </c>
      <c r="I141" s="8">
        <v>1500000</v>
      </c>
      <c r="J141" s="8">
        <v>149700</v>
      </c>
      <c r="K141" s="8">
        <v>0</v>
      </c>
      <c r="L141" s="9">
        <v>90.92</v>
      </c>
      <c r="M141" s="9">
        <v>9.07</v>
      </c>
      <c r="N141" s="9">
        <v>0</v>
      </c>
      <c r="O141" s="8">
        <v>864760</v>
      </c>
      <c r="P141" s="8">
        <v>850000</v>
      </c>
      <c r="Q141" s="8">
        <v>14760</v>
      </c>
      <c r="R141" s="8">
        <v>0</v>
      </c>
      <c r="S141" s="9">
        <v>98.29</v>
      </c>
      <c r="T141" s="9">
        <v>1.7</v>
      </c>
      <c r="U141" s="9">
        <v>0</v>
      </c>
    </row>
    <row r="142" spans="1:21" ht="12.75">
      <c r="A142" s="34">
        <v>6</v>
      </c>
      <c r="B142" s="34">
        <v>20</v>
      </c>
      <c r="C142" s="34">
        <v>12</v>
      </c>
      <c r="D142" s="35">
        <v>2</v>
      </c>
      <c r="E142" s="36"/>
      <c r="F142" s="7" t="s">
        <v>274</v>
      </c>
      <c r="G142" s="53" t="s">
        <v>396</v>
      </c>
      <c r="H142" s="8">
        <v>730000</v>
      </c>
      <c r="I142" s="8">
        <v>730000</v>
      </c>
      <c r="J142" s="8">
        <v>0</v>
      </c>
      <c r="K142" s="8">
        <v>0</v>
      </c>
      <c r="L142" s="9">
        <v>100</v>
      </c>
      <c r="M142" s="9">
        <v>0</v>
      </c>
      <c r="N142" s="9">
        <v>0</v>
      </c>
      <c r="O142" s="8">
        <v>183750</v>
      </c>
      <c r="P142" s="8">
        <v>183750</v>
      </c>
      <c r="Q142" s="8">
        <v>0</v>
      </c>
      <c r="R142" s="8">
        <v>0</v>
      </c>
      <c r="S142" s="9">
        <v>100</v>
      </c>
      <c r="T142" s="9">
        <v>0</v>
      </c>
      <c r="U142" s="9">
        <v>0</v>
      </c>
    </row>
    <row r="143" spans="1:21" ht="12.75">
      <c r="A143" s="34">
        <v>6</v>
      </c>
      <c r="B143" s="34">
        <v>18</v>
      </c>
      <c r="C143" s="34">
        <v>8</v>
      </c>
      <c r="D143" s="35">
        <v>2</v>
      </c>
      <c r="E143" s="36"/>
      <c r="F143" s="7" t="s">
        <v>274</v>
      </c>
      <c r="G143" s="53" t="s">
        <v>397</v>
      </c>
      <c r="H143" s="8">
        <v>0</v>
      </c>
      <c r="I143" s="8">
        <v>0</v>
      </c>
      <c r="J143" s="8">
        <v>0</v>
      </c>
      <c r="K143" s="8">
        <v>0</v>
      </c>
      <c r="L143" s="9"/>
      <c r="M143" s="9"/>
      <c r="N143" s="9"/>
      <c r="O143" s="8">
        <v>0</v>
      </c>
      <c r="P143" s="8">
        <v>0</v>
      </c>
      <c r="Q143" s="8">
        <v>0</v>
      </c>
      <c r="R143" s="8">
        <v>0</v>
      </c>
      <c r="S143" s="9"/>
      <c r="T143" s="9"/>
      <c r="U143" s="9"/>
    </row>
    <row r="144" spans="1:21" ht="12.75">
      <c r="A144" s="34">
        <v>6</v>
      </c>
      <c r="B144" s="34">
        <v>7</v>
      </c>
      <c r="C144" s="34">
        <v>6</v>
      </c>
      <c r="D144" s="35">
        <v>2</v>
      </c>
      <c r="E144" s="36"/>
      <c r="F144" s="7" t="s">
        <v>274</v>
      </c>
      <c r="G144" s="53" t="s">
        <v>398</v>
      </c>
      <c r="H144" s="8">
        <v>955236.18</v>
      </c>
      <c r="I144" s="8">
        <v>955236.18</v>
      </c>
      <c r="J144" s="8">
        <v>0</v>
      </c>
      <c r="K144" s="8">
        <v>0</v>
      </c>
      <c r="L144" s="9">
        <v>100</v>
      </c>
      <c r="M144" s="9">
        <v>0</v>
      </c>
      <c r="N144" s="9">
        <v>0</v>
      </c>
      <c r="O144" s="8">
        <v>113827.05</v>
      </c>
      <c r="P144" s="8">
        <v>113827.05</v>
      </c>
      <c r="Q144" s="8">
        <v>0</v>
      </c>
      <c r="R144" s="8">
        <v>0</v>
      </c>
      <c r="S144" s="9">
        <v>100</v>
      </c>
      <c r="T144" s="9">
        <v>0</v>
      </c>
      <c r="U144" s="9">
        <v>0</v>
      </c>
    </row>
    <row r="145" spans="1:21" ht="12.75">
      <c r="A145" s="34">
        <v>6</v>
      </c>
      <c r="B145" s="34">
        <v>18</v>
      </c>
      <c r="C145" s="34">
        <v>9</v>
      </c>
      <c r="D145" s="35">
        <v>2</v>
      </c>
      <c r="E145" s="36"/>
      <c r="F145" s="7" t="s">
        <v>274</v>
      </c>
      <c r="G145" s="53" t="s">
        <v>399</v>
      </c>
      <c r="H145" s="8">
        <v>972680</v>
      </c>
      <c r="I145" s="8">
        <v>972680</v>
      </c>
      <c r="J145" s="8">
        <v>0</v>
      </c>
      <c r="K145" s="8">
        <v>0</v>
      </c>
      <c r="L145" s="9">
        <v>100</v>
      </c>
      <c r="M145" s="9">
        <v>0</v>
      </c>
      <c r="N145" s="9">
        <v>0</v>
      </c>
      <c r="O145" s="8">
        <v>206920</v>
      </c>
      <c r="P145" s="8">
        <v>206920</v>
      </c>
      <c r="Q145" s="8">
        <v>0</v>
      </c>
      <c r="R145" s="8">
        <v>0</v>
      </c>
      <c r="S145" s="9">
        <v>100</v>
      </c>
      <c r="T145" s="9">
        <v>0</v>
      </c>
      <c r="U145" s="9">
        <v>0</v>
      </c>
    </row>
    <row r="146" spans="1:21" ht="12.75">
      <c r="A146" s="34">
        <v>6</v>
      </c>
      <c r="B146" s="34">
        <v>18</v>
      </c>
      <c r="C146" s="34">
        <v>10</v>
      </c>
      <c r="D146" s="35">
        <v>2</v>
      </c>
      <c r="E146" s="36"/>
      <c r="F146" s="7" t="s">
        <v>274</v>
      </c>
      <c r="G146" s="53" t="s">
        <v>400</v>
      </c>
      <c r="H146" s="8">
        <v>0</v>
      </c>
      <c r="I146" s="8">
        <v>0</v>
      </c>
      <c r="J146" s="8">
        <v>0</v>
      </c>
      <c r="K146" s="8">
        <v>0</v>
      </c>
      <c r="L146" s="9"/>
      <c r="M146" s="9"/>
      <c r="N146" s="9"/>
      <c r="O146" s="8">
        <v>0</v>
      </c>
      <c r="P146" s="8">
        <v>0</v>
      </c>
      <c r="Q146" s="8">
        <v>0</v>
      </c>
      <c r="R146" s="8">
        <v>0</v>
      </c>
      <c r="S146" s="9"/>
      <c r="T146" s="9"/>
      <c r="U146" s="9"/>
    </row>
    <row r="147" spans="1:21" ht="12.75">
      <c r="A147" s="34">
        <v>6</v>
      </c>
      <c r="B147" s="34">
        <v>1</v>
      </c>
      <c r="C147" s="34">
        <v>16</v>
      </c>
      <c r="D147" s="35">
        <v>2</v>
      </c>
      <c r="E147" s="36"/>
      <c r="F147" s="7" t="s">
        <v>274</v>
      </c>
      <c r="G147" s="53" t="s">
        <v>288</v>
      </c>
      <c r="H147" s="8">
        <v>2000000</v>
      </c>
      <c r="I147" s="8">
        <v>0</v>
      </c>
      <c r="J147" s="8">
        <v>0</v>
      </c>
      <c r="K147" s="8">
        <v>2000000</v>
      </c>
      <c r="L147" s="9">
        <v>0</v>
      </c>
      <c r="M147" s="9">
        <v>0</v>
      </c>
      <c r="N147" s="9">
        <v>100</v>
      </c>
      <c r="O147" s="8">
        <v>0</v>
      </c>
      <c r="P147" s="8">
        <v>0</v>
      </c>
      <c r="Q147" s="8">
        <v>0</v>
      </c>
      <c r="R147" s="8">
        <v>0</v>
      </c>
      <c r="S147" s="9"/>
      <c r="T147" s="9"/>
      <c r="U147" s="9"/>
    </row>
    <row r="148" spans="1:21" ht="12.75">
      <c r="A148" s="34">
        <v>6</v>
      </c>
      <c r="B148" s="34">
        <v>2</v>
      </c>
      <c r="C148" s="34">
        <v>13</v>
      </c>
      <c r="D148" s="35">
        <v>2</v>
      </c>
      <c r="E148" s="36"/>
      <c r="F148" s="7" t="s">
        <v>274</v>
      </c>
      <c r="G148" s="53" t="s">
        <v>401</v>
      </c>
      <c r="H148" s="8">
        <v>479573</v>
      </c>
      <c r="I148" s="8">
        <v>479573</v>
      </c>
      <c r="J148" s="8">
        <v>0</v>
      </c>
      <c r="K148" s="8">
        <v>0</v>
      </c>
      <c r="L148" s="9">
        <v>100</v>
      </c>
      <c r="M148" s="9">
        <v>0</v>
      </c>
      <c r="N148" s="9">
        <v>0</v>
      </c>
      <c r="O148" s="8">
        <v>119888</v>
      </c>
      <c r="P148" s="8">
        <v>119888</v>
      </c>
      <c r="Q148" s="8">
        <v>0</v>
      </c>
      <c r="R148" s="8">
        <v>0</v>
      </c>
      <c r="S148" s="9">
        <v>100</v>
      </c>
      <c r="T148" s="9">
        <v>0</v>
      </c>
      <c r="U148" s="9">
        <v>0</v>
      </c>
    </row>
    <row r="149" spans="1:21" ht="12.75">
      <c r="A149" s="34">
        <v>6</v>
      </c>
      <c r="B149" s="34">
        <v>18</v>
      </c>
      <c r="C149" s="34">
        <v>11</v>
      </c>
      <c r="D149" s="35">
        <v>2</v>
      </c>
      <c r="E149" s="36"/>
      <c r="F149" s="7" t="s">
        <v>274</v>
      </c>
      <c r="G149" s="53" t="s">
        <v>289</v>
      </c>
      <c r="H149" s="8">
        <v>2619000</v>
      </c>
      <c r="I149" s="8">
        <v>2619000</v>
      </c>
      <c r="J149" s="8">
        <v>0</v>
      </c>
      <c r="K149" s="8">
        <v>0</v>
      </c>
      <c r="L149" s="9">
        <v>100</v>
      </c>
      <c r="M149" s="9">
        <v>0</v>
      </c>
      <c r="N149" s="9">
        <v>0</v>
      </c>
      <c r="O149" s="8">
        <v>231750</v>
      </c>
      <c r="P149" s="8">
        <v>231750</v>
      </c>
      <c r="Q149" s="8">
        <v>0</v>
      </c>
      <c r="R149" s="8">
        <v>0</v>
      </c>
      <c r="S149" s="9">
        <v>100</v>
      </c>
      <c r="T149" s="9">
        <v>0</v>
      </c>
      <c r="U149" s="9">
        <v>0</v>
      </c>
    </row>
    <row r="150" spans="1:21" ht="12.75">
      <c r="A150" s="34">
        <v>6</v>
      </c>
      <c r="B150" s="34">
        <v>17</v>
      </c>
      <c r="C150" s="34">
        <v>5</v>
      </c>
      <c r="D150" s="35">
        <v>2</v>
      </c>
      <c r="E150" s="36"/>
      <c r="F150" s="7" t="s">
        <v>274</v>
      </c>
      <c r="G150" s="53" t="s">
        <v>402</v>
      </c>
      <c r="H150" s="8">
        <v>1900000</v>
      </c>
      <c r="I150" s="8">
        <v>1700000</v>
      </c>
      <c r="J150" s="8">
        <v>200000</v>
      </c>
      <c r="K150" s="8">
        <v>0</v>
      </c>
      <c r="L150" s="9">
        <v>89.47</v>
      </c>
      <c r="M150" s="9">
        <v>10.52</v>
      </c>
      <c r="N150" s="9">
        <v>0</v>
      </c>
      <c r="O150" s="8">
        <v>1900000</v>
      </c>
      <c r="P150" s="8">
        <v>1700000</v>
      </c>
      <c r="Q150" s="8">
        <v>200000</v>
      </c>
      <c r="R150" s="8">
        <v>0</v>
      </c>
      <c r="S150" s="9">
        <v>89.47</v>
      </c>
      <c r="T150" s="9">
        <v>10.52</v>
      </c>
      <c r="U150" s="9">
        <v>0</v>
      </c>
    </row>
    <row r="151" spans="1:21" ht="12.75">
      <c r="A151" s="34">
        <v>6</v>
      </c>
      <c r="B151" s="34">
        <v>11</v>
      </c>
      <c r="C151" s="34">
        <v>9</v>
      </c>
      <c r="D151" s="35">
        <v>2</v>
      </c>
      <c r="E151" s="36"/>
      <c r="F151" s="7" t="s">
        <v>274</v>
      </c>
      <c r="G151" s="53" t="s">
        <v>403</v>
      </c>
      <c r="H151" s="8">
        <v>1200000</v>
      </c>
      <c r="I151" s="8">
        <v>1200000</v>
      </c>
      <c r="J151" s="8">
        <v>0</v>
      </c>
      <c r="K151" s="8">
        <v>0</v>
      </c>
      <c r="L151" s="9">
        <v>100</v>
      </c>
      <c r="M151" s="9">
        <v>0</v>
      </c>
      <c r="N151" s="9">
        <v>0</v>
      </c>
      <c r="O151" s="8">
        <v>1150000</v>
      </c>
      <c r="P151" s="8">
        <v>1150000</v>
      </c>
      <c r="Q151" s="8">
        <v>0</v>
      </c>
      <c r="R151" s="8">
        <v>0</v>
      </c>
      <c r="S151" s="9">
        <v>100</v>
      </c>
      <c r="T151" s="9">
        <v>0</v>
      </c>
      <c r="U151" s="9">
        <v>0</v>
      </c>
    </row>
    <row r="152" spans="1:21" ht="12.75">
      <c r="A152" s="34">
        <v>6</v>
      </c>
      <c r="B152" s="34">
        <v>4</v>
      </c>
      <c r="C152" s="34">
        <v>6</v>
      </c>
      <c r="D152" s="35">
        <v>2</v>
      </c>
      <c r="E152" s="36"/>
      <c r="F152" s="7" t="s">
        <v>274</v>
      </c>
      <c r="G152" s="53" t="s">
        <v>404</v>
      </c>
      <c r="H152" s="8">
        <v>5305</v>
      </c>
      <c r="I152" s="8">
        <v>5305</v>
      </c>
      <c r="J152" s="8">
        <v>0</v>
      </c>
      <c r="K152" s="8">
        <v>0</v>
      </c>
      <c r="L152" s="9">
        <v>100</v>
      </c>
      <c r="M152" s="9">
        <v>0</v>
      </c>
      <c r="N152" s="9">
        <v>0</v>
      </c>
      <c r="O152" s="8">
        <v>1327</v>
      </c>
      <c r="P152" s="8">
        <v>1327</v>
      </c>
      <c r="Q152" s="8">
        <v>0</v>
      </c>
      <c r="R152" s="8">
        <v>0</v>
      </c>
      <c r="S152" s="9">
        <v>100</v>
      </c>
      <c r="T152" s="9">
        <v>0</v>
      </c>
      <c r="U152" s="9">
        <v>0</v>
      </c>
    </row>
    <row r="153" spans="1:21" ht="12.75">
      <c r="A153" s="34">
        <v>6</v>
      </c>
      <c r="B153" s="34">
        <v>7</v>
      </c>
      <c r="C153" s="34">
        <v>7</v>
      </c>
      <c r="D153" s="35">
        <v>2</v>
      </c>
      <c r="E153" s="36"/>
      <c r="F153" s="7" t="s">
        <v>274</v>
      </c>
      <c r="G153" s="53" t="s">
        <v>405</v>
      </c>
      <c r="H153" s="8">
        <v>800000</v>
      </c>
      <c r="I153" s="8">
        <v>800000</v>
      </c>
      <c r="J153" s="8">
        <v>0</v>
      </c>
      <c r="K153" s="8">
        <v>0</v>
      </c>
      <c r="L153" s="9">
        <v>100</v>
      </c>
      <c r="M153" s="9">
        <v>0</v>
      </c>
      <c r="N153" s="9">
        <v>0</v>
      </c>
      <c r="O153" s="8">
        <v>800000</v>
      </c>
      <c r="P153" s="8">
        <v>800000</v>
      </c>
      <c r="Q153" s="8">
        <v>0</v>
      </c>
      <c r="R153" s="8">
        <v>0</v>
      </c>
      <c r="S153" s="9">
        <v>100</v>
      </c>
      <c r="T153" s="9">
        <v>0</v>
      </c>
      <c r="U153" s="9">
        <v>0</v>
      </c>
    </row>
    <row r="154" spans="1:21" ht="12.75">
      <c r="A154" s="34">
        <v>6</v>
      </c>
      <c r="B154" s="34">
        <v>1</v>
      </c>
      <c r="C154" s="34">
        <v>17</v>
      </c>
      <c r="D154" s="35">
        <v>2</v>
      </c>
      <c r="E154" s="36"/>
      <c r="F154" s="7" t="s">
        <v>274</v>
      </c>
      <c r="G154" s="53" t="s">
        <v>406</v>
      </c>
      <c r="H154" s="8">
        <v>369400</v>
      </c>
      <c r="I154" s="8">
        <v>337000</v>
      </c>
      <c r="J154" s="8">
        <v>32400</v>
      </c>
      <c r="K154" s="8">
        <v>0</v>
      </c>
      <c r="L154" s="9">
        <v>91.22</v>
      </c>
      <c r="M154" s="9">
        <v>8.77</v>
      </c>
      <c r="N154" s="9">
        <v>0</v>
      </c>
      <c r="O154" s="8">
        <v>116650</v>
      </c>
      <c r="P154" s="8">
        <v>84250</v>
      </c>
      <c r="Q154" s="8">
        <v>32400</v>
      </c>
      <c r="R154" s="8">
        <v>0</v>
      </c>
      <c r="S154" s="9">
        <v>72.22</v>
      </c>
      <c r="T154" s="9">
        <v>27.77</v>
      </c>
      <c r="U154" s="9">
        <v>0</v>
      </c>
    </row>
    <row r="155" spans="1:21" ht="12.75">
      <c r="A155" s="34">
        <v>6</v>
      </c>
      <c r="B155" s="34">
        <v>4</v>
      </c>
      <c r="C155" s="34">
        <v>7</v>
      </c>
      <c r="D155" s="35">
        <v>2</v>
      </c>
      <c r="E155" s="36"/>
      <c r="F155" s="7" t="s">
        <v>274</v>
      </c>
      <c r="G155" s="53" t="s">
        <v>407</v>
      </c>
      <c r="H155" s="8">
        <v>474268</v>
      </c>
      <c r="I155" s="8">
        <v>474268</v>
      </c>
      <c r="J155" s="8">
        <v>0</v>
      </c>
      <c r="K155" s="8">
        <v>0</v>
      </c>
      <c r="L155" s="9">
        <v>100</v>
      </c>
      <c r="M155" s="9">
        <v>0</v>
      </c>
      <c r="N155" s="9">
        <v>0</v>
      </c>
      <c r="O155" s="8">
        <v>57867</v>
      </c>
      <c r="P155" s="8">
        <v>57867</v>
      </c>
      <c r="Q155" s="8">
        <v>0</v>
      </c>
      <c r="R155" s="8">
        <v>0</v>
      </c>
      <c r="S155" s="9">
        <v>100</v>
      </c>
      <c r="T155" s="9">
        <v>0</v>
      </c>
      <c r="U155" s="9">
        <v>0</v>
      </c>
    </row>
    <row r="156" spans="1:21" ht="12.75">
      <c r="A156" s="34">
        <v>6</v>
      </c>
      <c r="B156" s="34">
        <v>15</v>
      </c>
      <c r="C156" s="34">
        <v>7</v>
      </c>
      <c r="D156" s="35">
        <v>2</v>
      </c>
      <c r="E156" s="36"/>
      <c r="F156" s="7" t="s">
        <v>274</v>
      </c>
      <c r="G156" s="53" t="s">
        <v>408</v>
      </c>
      <c r="H156" s="8">
        <v>800000</v>
      </c>
      <c r="I156" s="8">
        <v>800000</v>
      </c>
      <c r="J156" s="8">
        <v>0</v>
      </c>
      <c r="K156" s="8">
        <v>0</v>
      </c>
      <c r="L156" s="9">
        <v>100</v>
      </c>
      <c r="M156" s="9">
        <v>0</v>
      </c>
      <c r="N156" s="9">
        <v>0</v>
      </c>
      <c r="O156" s="8">
        <v>200000</v>
      </c>
      <c r="P156" s="8">
        <v>200000</v>
      </c>
      <c r="Q156" s="8">
        <v>0</v>
      </c>
      <c r="R156" s="8">
        <v>0</v>
      </c>
      <c r="S156" s="9">
        <v>100</v>
      </c>
      <c r="T156" s="9">
        <v>0</v>
      </c>
      <c r="U156" s="9">
        <v>0</v>
      </c>
    </row>
    <row r="157" spans="1:21" ht="12.75">
      <c r="A157" s="34">
        <v>6</v>
      </c>
      <c r="B157" s="34">
        <v>18</v>
      </c>
      <c r="C157" s="34">
        <v>13</v>
      </c>
      <c r="D157" s="35">
        <v>2</v>
      </c>
      <c r="E157" s="36"/>
      <c r="F157" s="7" t="s">
        <v>274</v>
      </c>
      <c r="G157" s="53" t="s">
        <v>409</v>
      </c>
      <c r="H157" s="8">
        <v>1317684</v>
      </c>
      <c r="I157" s="8">
        <v>1317684</v>
      </c>
      <c r="J157" s="8">
        <v>0</v>
      </c>
      <c r="K157" s="8">
        <v>0</v>
      </c>
      <c r="L157" s="9">
        <v>100</v>
      </c>
      <c r="M157" s="9">
        <v>0</v>
      </c>
      <c r="N157" s="9">
        <v>0</v>
      </c>
      <c r="O157" s="8">
        <v>158321</v>
      </c>
      <c r="P157" s="8">
        <v>158321</v>
      </c>
      <c r="Q157" s="8">
        <v>0</v>
      </c>
      <c r="R157" s="8">
        <v>0</v>
      </c>
      <c r="S157" s="9">
        <v>100</v>
      </c>
      <c r="T157" s="9">
        <v>0</v>
      </c>
      <c r="U157" s="9">
        <v>0</v>
      </c>
    </row>
    <row r="158" spans="1:21" ht="12.75">
      <c r="A158" s="34">
        <v>6</v>
      </c>
      <c r="B158" s="34">
        <v>16</v>
      </c>
      <c r="C158" s="34">
        <v>6</v>
      </c>
      <c r="D158" s="35">
        <v>2</v>
      </c>
      <c r="E158" s="36"/>
      <c r="F158" s="7" t="s">
        <v>274</v>
      </c>
      <c r="G158" s="53" t="s">
        <v>410</v>
      </c>
      <c r="H158" s="8">
        <v>0</v>
      </c>
      <c r="I158" s="8">
        <v>0</v>
      </c>
      <c r="J158" s="8">
        <v>0</v>
      </c>
      <c r="K158" s="8">
        <v>0</v>
      </c>
      <c r="L158" s="9"/>
      <c r="M158" s="9"/>
      <c r="N158" s="9"/>
      <c r="O158" s="8">
        <v>0</v>
      </c>
      <c r="P158" s="8">
        <v>0</v>
      </c>
      <c r="Q158" s="8">
        <v>0</v>
      </c>
      <c r="R158" s="8">
        <v>0</v>
      </c>
      <c r="S158" s="9"/>
      <c r="T158" s="9"/>
      <c r="U158" s="9"/>
    </row>
    <row r="159" spans="1:21" ht="12.75">
      <c r="A159" s="34">
        <v>6</v>
      </c>
      <c r="B159" s="34">
        <v>19</v>
      </c>
      <c r="C159" s="34">
        <v>5</v>
      </c>
      <c r="D159" s="35">
        <v>2</v>
      </c>
      <c r="E159" s="36"/>
      <c r="F159" s="7" t="s">
        <v>274</v>
      </c>
      <c r="G159" s="53" t="s">
        <v>411</v>
      </c>
      <c r="H159" s="8">
        <v>687000</v>
      </c>
      <c r="I159" s="8">
        <v>687000</v>
      </c>
      <c r="J159" s="8">
        <v>0</v>
      </c>
      <c r="K159" s="8">
        <v>0</v>
      </c>
      <c r="L159" s="9">
        <v>100</v>
      </c>
      <c r="M159" s="9">
        <v>0</v>
      </c>
      <c r="N159" s="9">
        <v>0</v>
      </c>
      <c r="O159" s="8">
        <v>687000</v>
      </c>
      <c r="P159" s="8">
        <v>687000</v>
      </c>
      <c r="Q159" s="8">
        <v>0</v>
      </c>
      <c r="R159" s="8">
        <v>0</v>
      </c>
      <c r="S159" s="9">
        <v>100</v>
      </c>
      <c r="T159" s="9">
        <v>0</v>
      </c>
      <c r="U159" s="9">
        <v>0</v>
      </c>
    </row>
    <row r="160" spans="1:21" ht="12.75">
      <c r="A160" s="34">
        <v>6</v>
      </c>
      <c r="B160" s="34">
        <v>8</v>
      </c>
      <c r="C160" s="34">
        <v>13</v>
      </c>
      <c r="D160" s="35">
        <v>2</v>
      </c>
      <c r="E160" s="36"/>
      <c r="F160" s="7" t="s">
        <v>274</v>
      </c>
      <c r="G160" s="53" t="s">
        <v>412</v>
      </c>
      <c r="H160" s="8">
        <v>820000</v>
      </c>
      <c r="I160" s="8">
        <v>820000</v>
      </c>
      <c r="J160" s="8">
        <v>0</v>
      </c>
      <c r="K160" s="8">
        <v>0</v>
      </c>
      <c r="L160" s="9">
        <v>100</v>
      </c>
      <c r="M160" s="9">
        <v>0</v>
      </c>
      <c r="N160" s="9">
        <v>0</v>
      </c>
      <c r="O160" s="8">
        <v>30000</v>
      </c>
      <c r="P160" s="8">
        <v>30000</v>
      </c>
      <c r="Q160" s="8">
        <v>0</v>
      </c>
      <c r="R160" s="8">
        <v>0</v>
      </c>
      <c r="S160" s="9">
        <v>100</v>
      </c>
      <c r="T160" s="9">
        <v>0</v>
      </c>
      <c r="U160" s="9">
        <v>0</v>
      </c>
    </row>
    <row r="161" spans="1:21" ht="12.75">
      <c r="A161" s="34">
        <v>6</v>
      </c>
      <c r="B161" s="34">
        <v>14</v>
      </c>
      <c r="C161" s="34">
        <v>10</v>
      </c>
      <c r="D161" s="35">
        <v>2</v>
      </c>
      <c r="E161" s="36"/>
      <c r="F161" s="7" t="s">
        <v>274</v>
      </c>
      <c r="G161" s="53" t="s">
        <v>413</v>
      </c>
      <c r="H161" s="8">
        <v>608043.2</v>
      </c>
      <c r="I161" s="8">
        <v>608043.2</v>
      </c>
      <c r="J161" s="8">
        <v>0</v>
      </c>
      <c r="K161" s="8">
        <v>0</v>
      </c>
      <c r="L161" s="9">
        <v>100</v>
      </c>
      <c r="M161" s="9">
        <v>0</v>
      </c>
      <c r="N161" s="9">
        <v>0</v>
      </c>
      <c r="O161" s="8">
        <v>152010.8</v>
      </c>
      <c r="P161" s="8">
        <v>152010.8</v>
      </c>
      <c r="Q161" s="8">
        <v>0</v>
      </c>
      <c r="R161" s="8">
        <v>0</v>
      </c>
      <c r="S161" s="9">
        <v>100</v>
      </c>
      <c r="T161" s="9">
        <v>0</v>
      </c>
      <c r="U161" s="9">
        <v>0</v>
      </c>
    </row>
    <row r="162" spans="1:21" ht="12.75">
      <c r="A162" s="34">
        <v>6</v>
      </c>
      <c r="B162" s="34">
        <v>4</v>
      </c>
      <c r="C162" s="34">
        <v>8</v>
      </c>
      <c r="D162" s="35">
        <v>2</v>
      </c>
      <c r="E162" s="36"/>
      <c r="F162" s="7" t="s">
        <v>274</v>
      </c>
      <c r="G162" s="53" t="s">
        <v>414</v>
      </c>
      <c r="H162" s="8">
        <v>2333558.36</v>
      </c>
      <c r="I162" s="8">
        <v>2333558.36</v>
      </c>
      <c r="J162" s="8">
        <v>0</v>
      </c>
      <c r="K162" s="8">
        <v>0</v>
      </c>
      <c r="L162" s="9">
        <v>100</v>
      </c>
      <c r="M162" s="9">
        <v>0</v>
      </c>
      <c r="N162" s="9">
        <v>0</v>
      </c>
      <c r="O162" s="8">
        <v>220388.12</v>
      </c>
      <c r="P162" s="8">
        <v>220388.12</v>
      </c>
      <c r="Q162" s="8">
        <v>0</v>
      </c>
      <c r="R162" s="8">
        <v>0</v>
      </c>
      <c r="S162" s="9">
        <v>100</v>
      </c>
      <c r="T162" s="9">
        <v>0</v>
      </c>
      <c r="U162" s="9">
        <v>0</v>
      </c>
    </row>
    <row r="163" spans="1:21" ht="12.75">
      <c r="A163" s="34">
        <v>6</v>
      </c>
      <c r="B163" s="34">
        <v>3</v>
      </c>
      <c r="C163" s="34">
        <v>12</v>
      </c>
      <c r="D163" s="35">
        <v>2</v>
      </c>
      <c r="E163" s="36"/>
      <c r="F163" s="7" t="s">
        <v>274</v>
      </c>
      <c r="G163" s="53" t="s">
        <v>415</v>
      </c>
      <c r="H163" s="8">
        <v>1536609</v>
      </c>
      <c r="I163" s="8">
        <v>1536609</v>
      </c>
      <c r="J163" s="8">
        <v>0</v>
      </c>
      <c r="K163" s="8">
        <v>0</v>
      </c>
      <c r="L163" s="9">
        <v>100</v>
      </c>
      <c r="M163" s="9">
        <v>0</v>
      </c>
      <c r="N163" s="9">
        <v>0</v>
      </c>
      <c r="O163" s="8">
        <v>331575</v>
      </c>
      <c r="P163" s="8">
        <v>331575</v>
      </c>
      <c r="Q163" s="8">
        <v>0</v>
      </c>
      <c r="R163" s="8">
        <v>0</v>
      </c>
      <c r="S163" s="9">
        <v>100</v>
      </c>
      <c r="T163" s="9">
        <v>0</v>
      </c>
      <c r="U163" s="9">
        <v>0</v>
      </c>
    </row>
    <row r="164" spans="1:21" ht="12.75">
      <c r="A164" s="34">
        <v>6</v>
      </c>
      <c r="B164" s="34">
        <v>7</v>
      </c>
      <c r="C164" s="34">
        <v>9</v>
      </c>
      <c r="D164" s="35">
        <v>2</v>
      </c>
      <c r="E164" s="36"/>
      <c r="F164" s="7" t="s">
        <v>274</v>
      </c>
      <c r="G164" s="53" t="s">
        <v>416</v>
      </c>
      <c r="H164" s="8">
        <v>750000</v>
      </c>
      <c r="I164" s="8">
        <v>700000</v>
      </c>
      <c r="J164" s="8">
        <v>50000</v>
      </c>
      <c r="K164" s="8">
        <v>0</v>
      </c>
      <c r="L164" s="9">
        <v>93.33</v>
      </c>
      <c r="M164" s="9">
        <v>6.66</v>
      </c>
      <c r="N164" s="9">
        <v>0</v>
      </c>
      <c r="O164" s="8">
        <v>700000</v>
      </c>
      <c r="P164" s="8">
        <v>700000</v>
      </c>
      <c r="Q164" s="8">
        <v>0</v>
      </c>
      <c r="R164" s="8">
        <v>0</v>
      </c>
      <c r="S164" s="9">
        <v>100</v>
      </c>
      <c r="T164" s="9">
        <v>0</v>
      </c>
      <c r="U164" s="9">
        <v>0</v>
      </c>
    </row>
    <row r="165" spans="1:21" ht="12.75">
      <c r="A165" s="34">
        <v>6</v>
      </c>
      <c r="B165" s="34">
        <v>12</v>
      </c>
      <c r="C165" s="34">
        <v>7</v>
      </c>
      <c r="D165" s="35">
        <v>2</v>
      </c>
      <c r="E165" s="36"/>
      <c r="F165" s="7" t="s">
        <v>274</v>
      </c>
      <c r="G165" s="53" t="s">
        <v>417</v>
      </c>
      <c r="H165" s="8">
        <v>3703329.59</v>
      </c>
      <c r="I165" s="8">
        <v>339000</v>
      </c>
      <c r="J165" s="8">
        <v>50000</v>
      </c>
      <c r="K165" s="8">
        <v>3314329.59</v>
      </c>
      <c r="L165" s="9">
        <v>9.15</v>
      </c>
      <c r="M165" s="9">
        <v>1.35</v>
      </c>
      <c r="N165" s="9">
        <v>89.49</v>
      </c>
      <c r="O165" s="8">
        <v>0</v>
      </c>
      <c r="P165" s="8">
        <v>0</v>
      </c>
      <c r="Q165" s="8">
        <v>0</v>
      </c>
      <c r="R165" s="8">
        <v>0</v>
      </c>
      <c r="S165" s="9"/>
      <c r="T165" s="9"/>
      <c r="U165" s="9"/>
    </row>
    <row r="166" spans="1:21" ht="12.75">
      <c r="A166" s="34">
        <v>6</v>
      </c>
      <c r="B166" s="34">
        <v>1</v>
      </c>
      <c r="C166" s="34">
        <v>18</v>
      </c>
      <c r="D166" s="35">
        <v>2</v>
      </c>
      <c r="E166" s="36"/>
      <c r="F166" s="7" t="s">
        <v>274</v>
      </c>
      <c r="G166" s="53" t="s">
        <v>418</v>
      </c>
      <c r="H166" s="8">
        <v>1678000</v>
      </c>
      <c r="I166" s="8">
        <v>1678000</v>
      </c>
      <c r="J166" s="8">
        <v>0</v>
      </c>
      <c r="K166" s="8">
        <v>0</v>
      </c>
      <c r="L166" s="9">
        <v>100</v>
      </c>
      <c r="M166" s="9">
        <v>0</v>
      </c>
      <c r="N166" s="9">
        <v>0</v>
      </c>
      <c r="O166" s="8">
        <v>632123</v>
      </c>
      <c r="P166" s="8">
        <v>632123</v>
      </c>
      <c r="Q166" s="8">
        <v>0</v>
      </c>
      <c r="R166" s="8">
        <v>0</v>
      </c>
      <c r="S166" s="9">
        <v>100</v>
      </c>
      <c r="T166" s="9">
        <v>0</v>
      </c>
      <c r="U166" s="9">
        <v>0</v>
      </c>
    </row>
    <row r="167" spans="1:21" ht="12.75">
      <c r="A167" s="34">
        <v>6</v>
      </c>
      <c r="B167" s="34">
        <v>19</v>
      </c>
      <c r="C167" s="34">
        <v>6</v>
      </c>
      <c r="D167" s="35">
        <v>2</v>
      </c>
      <c r="E167" s="36"/>
      <c r="F167" s="7" t="s">
        <v>274</v>
      </c>
      <c r="G167" s="53" t="s">
        <v>290</v>
      </c>
      <c r="H167" s="8">
        <v>1102778</v>
      </c>
      <c r="I167" s="8">
        <v>1102778</v>
      </c>
      <c r="J167" s="8">
        <v>0</v>
      </c>
      <c r="K167" s="8">
        <v>0</v>
      </c>
      <c r="L167" s="9">
        <v>100</v>
      </c>
      <c r="M167" s="9">
        <v>0</v>
      </c>
      <c r="N167" s="9">
        <v>0</v>
      </c>
      <c r="O167" s="8">
        <v>205000</v>
      </c>
      <c r="P167" s="8">
        <v>205000</v>
      </c>
      <c r="Q167" s="8">
        <v>0</v>
      </c>
      <c r="R167" s="8">
        <v>0</v>
      </c>
      <c r="S167" s="9">
        <v>100</v>
      </c>
      <c r="T167" s="9">
        <v>0</v>
      </c>
      <c r="U167" s="9">
        <v>0</v>
      </c>
    </row>
    <row r="168" spans="1:21" ht="12.75">
      <c r="A168" s="34">
        <v>6</v>
      </c>
      <c r="B168" s="34">
        <v>15</v>
      </c>
      <c r="C168" s="34">
        <v>8</v>
      </c>
      <c r="D168" s="35">
        <v>2</v>
      </c>
      <c r="E168" s="36"/>
      <c r="F168" s="7" t="s">
        <v>274</v>
      </c>
      <c r="G168" s="53" t="s">
        <v>419</v>
      </c>
      <c r="H168" s="8">
        <v>140000</v>
      </c>
      <c r="I168" s="8">
        <v>140000</v>
      </c>
      <c r="J168" s="8">
        <v>0</v>
      </c>
      <c r="K168" s="8">
        <v>0</v>
      </c>
      <c r="L168" s="9">
        <v>100</v>
      </c>
      <c r="M168" s="9">
        <v>0</v>
      </c>
      <c r="N168" s="9">
        <v>0</v>
      </c>
      <c r="O168" s="8">
        <v>35000</v>
      </c>
      <c r="P168" s="8">
        <v>35000</v>
      </c>
      <c r="Q168" s="8">
        <v>0</v>
      </c>
      <c r="R168" s="8">
        <v>0</v>
      </c>
      <c r="S168" s="9">
        <v>100</v>
      </c>
      <c r="T168" s="9">
        <v>0</v>
      </c>
      <c r="U168" s="9">
        <v>0</v>
      </c>
    </row>
    <row r="169" spans="1:21" ht="12.75">
      <c r="A169" s="34">
        <v>6</v>
      </c>
      <c r="B169" s="34">
        <v>9</v>
      </c>
      <c r="C169" s="34">
        <v>13</v>
      </c>
      <c r="D169" s="35">
        <v>2</v>
      </c>
      <c r="E169" s="36"/>
      <c r="F169" s="7" t="s">
        <v>274</v>
      </c>
      <c r="G169" s="53" t="s">
        <v>420</v>
      </c>
      <c r="H169" s="8">
        <v>1160000</v>
      </c>
      <c r="I169" s="8">
        <v>960000</v>
      </c>
      <c r="J169" s="8">
        <v>200000</v>
      </c>
      <c r="K169" s="8">
        <v>0</v>
      </c>
      <c r="L169" s="9">
        <v>82.75</v>
      </c>
      <c r="M169" s="9">
        <v>17.24</v>
      </c>
      <c r="N169" s="9">
        <v>0</v>
      </c>
      <c r="O169" s="8">
        <v>276000</v>
      </c>
      <c r="P169" s="8">
        <v>276000</v>
      </c>
      <c r="Q169" s="8">
        <v>0</v>
      </c>
      <c r="R169" s="8">
        <v>0</v>
      </c>
      <c r="S169" s="9">
        <v>100</v>
      </c>
      <c r="T169" s="9">
        <v>0</v>
      </c>
      <c r="U169" s="9">
        <v>0</v>
      </c>
    </row>
    <row r="170" spans="1:21" ht="12.75">
      <c r="A170" s="34">
        <v>6</v>
      </c>
      <c r="B170" s="34">
        <v>11</v>
      </c>
      <c r="C170" s="34">
        <v>10</v>
      </c>
      <c r="D170" s="35">
        <v>2</v>
      </c>
      <c r="E170" s="36"/>
      <c r="F170" s="7" t="s">
        <v>274</v>
      </c>
      <c r="G170" s="53" t="s">
        <v>421</v>
      </c>
      <c r="H170" s="8">
        <v>881745.92</v>
      </c>
      <c r="I170" s="8">
        <v>881745.92</v>
      </c>
      <c r="J170" s="8">
        <v>0</v>
      </c>
      <c r="K170" s="8">
        <v>0</v>
      </c>
      <c r="L170" s="9">
        <v>100</v>
      </c>
      <c r="M170" s="9">
        <v>0</v>
      </c>
      <c r="N170" s="9">
        <v>0</v>
      </c>
      <c r="O170" s="8">
        <v>220438.98</v>
      </c>
      <c r="P170" s="8">
        <v>220438.98</v>
      </c>
      <c r="Q170" s="8">
        <v>0</v>
      </c>
      <c r="R170" s="8">
        <v>0</v>
      </c>
      <c r="S170" s="9">
        <v>100</v>
      </c>
      <c r="T170" s="9">
        <v>0</v>
      </c>
      <c r="U170" s="9">
        <v>0</v>
      </c>
    </row>
    <row r="171" spans="1:21" ht="12.75">
      <c r="A171" s="34">
        <v>6</v>
      </c>
      <c r="B171" s="34">
        <v>3</v>
      </c>
      <c r="C171" s="34">
        <v>13</v>
      </c>
      <c r="D171" s="35">
        <v>2</v>
      </c>
      <c r="E171" s="36"/>
      <c r="F171" s="7" t="s">
        <v>274</v>
      </c>
      <c r="G171" s="53" t="s">
        <v>422</v>
      </c>
      <c r="H171" s="8">
        <v>677000</v>
      </c>
      <c r="I171" s="8">
        <v>677000</v>
      </c>
      <c r="J171" s="8">
        <v>0</v>
      </c>
      <c r="K171" s="8">
        <v>0</v>
      </c>
      <c r="L171" s="9">
        <v>100</v>
      </c>
      <c r="M171" s="9">
        <v>0</v>
      </c>
      <c r="N171" s="9">
        <v>0</v>
      </c>
      <c r="O171" s="8">
        <v>169250</v>
      </c>
      <c r="P171" s="8">
        <v>169250</v>
      </c>
      <c r="Q171" s="8">
        <v>0</v>
      </c>
      <c r="R171" s="8">
        <v>0</v>
      </c>
      <c r="S171" s="9">
        <v>100</v>
      </c>
      <c r="T171" s="9">
        <v>0</v>
      </c>
      <c r="U171" s="9">
        <v>0</v>
      </c>
    </row>
    <row r="172" spans="1:21" ht="12.75">
      <c r="A172" s="34">
        <v>6</v>
      </c>
      <c r="B172" s="34">
        <v>11</v>
      </c>
      <c r="C172" s="34">
        <v>11</v>
      </c>
      <c r="D172" s="35">
        <v>2</v>
      </c>
      <c r="E172" s="36"/>
      <c r="F172" s="7" t="s">
        <v>274</v>
      </c>
      <c r="G172" s="53" t="s">
        <v>423</v>
      </c>
      <c r="H172" s="8">
        <v>800000</v>
      </c>
      <c r="I172" s="8">
        <v>800000</v>
      </c>
      <c r="J172" s="8">
        <v>0</v>
      </c>
      <c r="K172" s="8">
        <v>0</v>
      </c>
      <c r="L172" s="9">
        <v>100</v>
      </c>
      <c r="M172" s="9">
        <v>0</v>
      </c>
      <c r="N172" s="9">
        <v>0</v>
      </c>
      <c r="O172" s="8">
        <v>200000</v>
      </c>
      <c r="P172" s="8">
        <v>200000</v>
      </c>
      <c r="Q172" s="8">
        <v>0</v>
      </c>
      <c r="R172" s="8">
        <v>0</v>
      </c>
      <c r="S172" s="9">
        <v>100</v>
      </c>
      <c r="T172" s="9">
        <v>0</v>
      </c>
      <c r="U172" s="9">
        <v>0</v>
      </c>
    </row>
    <row r="173" spans="1:21" ht="12.75">
      <c r="A173" s="34">
        <v>6</v>
      </c>
      <c r="B173" s="34">
        <v>19</v>
      </c>
      <c r="C173" s="34">
        <v>7</v>
      </c>
      <c r="D173" s="35">
        <v>2</v>
      </c>
      <c r="E173" s="36"/>
      <c r="F173" s="7" t="s">
        <v>274</v>
      </c>
      <c r="G173" s="53" t="s">
        <v>424</v>
      </c>
      <c r="H173" s="8">
        <v>155000</v>
      </c>
      <c r="I173" s="8">
        <v>155000</v>
      </c>
      <c r="J173" s="8">
        <v>0</v>
      </c>
      <c r="K173" s="8">
        <v>0</v>
      </c>
      <c r="L173" s="9">
        <v>100</v>
      </c>
      <c r="M173" s="9">
        <v>0</v>
      </c>
      <c r="N173" s="9">
        <v>0</v>
      </c>
      <c r="O173" s="8">
        <v>38750</v>
      </c>
      <c r="P173" s="8">
        <v>38750</v>
      </c>
      <c r="Q173" s="8">
        <v>0</v>
      </c>
      <c r="R173" s="8">
        <v>0</v>
      </c>
      <c r="S173" s="9">
        <v>100</v>
      </c>
      <c r="T173" s="9">
        <v>0</v>
      </c>
      <c r="U173" s="9">
        <v>0</v>
      </c>
    </row>
    <row r="174" spans="1:21" ht="12.75">
      <c r="A174" s="34">
        <v>6</v>
      </c>
      <c r="B174" s="34">
        <v>9</v>
      </c>
      <c r="C174" s="34">
        <v>14</v>
      </c>
      <c r="D174" s="35">
        <v>2</v>
      </c>
      <c r="E174" s="36"/>
      <c r="F174" s="7" t="s">
        <v>274</v>
      </c>
      <c r="G174" s="53" t="s">
        <v>425</v>
      </c>
      <c r="H174" s="8">
        <v>2442000</v>
      </c>
      <c r="I174" s="8">
        <v>2442000</v>
      </c>
      <c r="J174" s="8">
        <v>0</v>
      </c>
      <c r="K174" s="8">
        <v>0</v>
      </c>
      <c r="L174" s="9">
        <v>100</v>
      </c>
      <c r="M174" s="9">
        <v>0</v>
      </c>
      <c r="N174" s="9">
        <v>0</v>
      </c>
      <c r="O174" s="8">
        <v>762000</v>
      </c>
      <c r="P174" s="8">
        <v>762000</v>
      </c>
      <c r="Q174" s="8">
        <v>0</v>
      </c>
      <c r="R174" s="8">
        <v>0</v>
      </c>
      <c r="S174" s="9">
        <v>100</v>
      </c>
      <c r="T174" s="9">
        <v>0</v>
      </c>
      <c r="U174" s="9">
        <v>0</v>
      </c>
    </row>
    <row r="175" spans="1:21" ht="12.75">
      <c r="A175" s="34">
        <v>6</v>
      </c>
      <c r="B175" s="34">
        <v>19</v>
      </c>
      <c r="C175" s="34">
        <v>8</v>
      </c>
      <c r="D175" s="35">
        <v>2</v>
      </c>
      <c r="E175" s="36"/>
      <c r="F175" s="7" t="s">
        <v>274</v>
      </c>
      <c r="G175" s="53" t="s">
        <v>426</v>
      </c>
      <c r="H175" s="8">
        <v>0</v>
      </c>
      <c r="I175" s="8">
        <v>0</v>
      </c>
      <c r="J175" s="8">
        <v>0</v>
      </c>
      <c r="K175" s="8">
        <v>0</v>
      </c>
      <c r="L175" s="9"/>
      <c r="M175" s="9"/>
      <c r="N175" s="9"/>
      <c r="O175" s="8">
        <v>0</v>
      </c>
      <c r="P175" s="8">
        <v>0</v>
      </c>
      <c r="Q175" s="8">
        <v>0</v>
      </c>
      <c r="R175" s="8">
        <v>0</v>
      </c>
      <c r="S175" s="9"/>
      <c r="T175" s="9"/>
      <c r="U175" s="9"/>
    </row>
    <row r="176" spans="1:21" ht="12.75">
      <c r="A176" s="34">
        <v>6</v>
      </c>
      <c r="B176" s="34">
        <v>9</v>
      </c>
      <c r="C176" s="34">
        <v>15</v>
      </c>
      <c r="D176" s="35">
        <v>2</v>
      </c>
      <c r="E176" s="36"/>
      <c r="F176" s="7" t="s">
        <v>274</v>
      </c>
      <c r="G176" s="53" t="s">
        <v>427</v>
      </c>
      <c r="H176" s="8">
        <v>0</v>
      </c>
      <c r="I176" s="8">
        <v>0</v>
      </c>
      <c r="J176" s="8">
        <v>0</v>
      </c>
      <c r="K176" s="8">
        <v>0</v>
      </c>
      <c r="L176" s="9"/>
      <c r="M176" s="9"/>
      <c r="N176" s="9"/>
      <c r="O176" s="8">
        <v>0</v>
      </c>
      <c r="P176" s="8">
        <v>0</v>
      </c>
      <c r="Q176" s="8">
        <v>0</v>
      </c>
      <c r="R176" s="8">
        <v>0</v>
      </c>
      <c r="S176" s="9"/>
      <c r="T176" s="9"/>
      <c r="U176" s="9"/>
    </row>
    <row r="177" spans="1:21" ht="12.75">
      <c r="A177" s="34">
        <v>6</v>
      </c>
      <c r="B177" s="34">
        <v>9</v>
      </c>
      <c r="C177" s="34">
        <v>16</v>
      </c>
      <c r="D177" s="35">
        <v>2</v>
      </c>
      <c r="E177" s="36"/>
      <c r="F177" s="7" t="s">
        <v>274</v>
      </c>
      <c r="G177" s="53" t="s">
        <v>428</v>
      </c>
      <c r="H177" s="8">
        <v>0</v>
      </c>
      <c r="I177" s="8">
        <v>0</v>
      </c>
      <c r="J177" s="8">
        <v>0</v>
      </c>
      <c r="K177" s="8">
        <v>0</v>
      </c>
      <c r="L177" s="9"/>
      <c r="M177" s="9"/>
      <c r="N177" s="9"/>
      <c r="O177" s="8">
        <v>0</v>
      </c>
      <c r="P177" s="8">
        <v>0</v>
      </c>
      <c r="Q177" s="8">
        <v>0</v>
      </c>
      <c r="R177" s="8">
        <v>0</v>
      </c>
      <c r="S177" s="9"/>
      <c r="T177" s="9"/>
      <c r="U177" s="9"/>
    </row>
    <row r="178" spans="1:21" ht="12.75">
      <c r="A178" s="34">
        <v>6</v>
      </c>
      <c r="B178" s="34">
        <v>7</v>
      </c>
      <c r="C178" s="34">
        <v>10</v>
      </c>
      <c r="D178" s="35">
        <v>2</v>
      </c>
      <c r="E178" s="36"/>
      <c r="F178" s="7" t="s">
        <v>274</v>
      </c>
      <c r="G178" s="53" t="s">
        <v>429</v>
      </c>
      <c r="H178" s="8">
        <v>1203196</v>
      </c>
      <c r="I178" s="8">
        <v>1203196</v>
      </c>
      <c r="J178" s="8">
        <v>0</v>
      </c>
      <c r="K178" s="8">
        <v>0</v>
      </c>
      <c r="L178" s="9">
        <v>100</v>
      </c>
      <c r="M178" s="9">
        <v>0</v>
      </c>
      <c r="N178" s="9">
        <v>0</v>
      </c>
      <c r="O178" s="8">
        <v>217939</v>
      </c>
      <c r="P178" s="8">
        <v>217939</v>
      </c>
      <c r="Q178" s="8">
        <v>0</v>
      </c>
      <c r="R178" s="8">
        <v>0</v>
      </c>
      <c r="S178" s="9">
        <v>100</v>
      </c>
      <c r="T178" s="9">
        <v>0</v>
      </c>
      <c r="U178" s="9">
        <v>0</v>
      </c>
    </row>
    <row r="179" spans="1:21" ht="12.75">
      <c r="A179" s="34">
        <v>6</v>
      </c>
      <c r="B179" s="34">
        <v>1</v>
      </c>
      <c r="C179" s="34">
        <v>19</v>
      </c>
      <c r="D179" s="35">
        <v>2</v>
      </c>
      <c r="E179" s="36"/>
      <c r="F179" s="7" t="s">
        <v>274</v>
      </c>
      <c r="G179" s="53" t="s">
        <v>430</v>
      </c>
      <c r="H179" s="8">
        <v>129000</v>
      </c>
      <c r="I179" s="8">
        <v>129000</v>
      </c>
      <c r="J179" s="8">
        <v>0</v>
      </c>
      <c r="K179" s="8">
        <v>0</v>
      </c>
      <c r="L179" s="9">
        <v>100</v>
      </c>
      <c r="M179" s="9">
        <v>0</v>
      </c>
      <c r="N179" s="9">
        <v>0</v>
      </c>
      <c r="O179" s="8">
        <v>32250</v>
      </c>
      <c r="P179" s="8">
        <v>32250</v>
      </c>
      <c r="Q179" s="8">
        <v>0</v>
      </c>
      <c r="R179" s="8">
        <v>0</v>
      </c>
      <c r="S179" s="9">
        <v>100</v>
      </c>
      <c r="T179" s="9">
        <v>0</v>
      </c>
      <c r="U179" s="9">
        <v>0</v>
      </c>
    </row>
    <row r="180" spans="1:21" ht="12.75">
      <c r="A180" s="34">
        <v>6</v>
      </c>
      <c r="B180" s="34">
        <v>20</v>
      </c>
      <c r="C180" s="34">
        <v>14</v>
      </c>
      <c r="D180" s="35">
        <v>2</v>
      </c>
      <c r="E180" s="36"/>
      <c r="F180" s="7" t="s">
        <v>274</v>
      </c>
      <c r="G180" s="53" t="s">
        <v>431</v>
      </c>
      <c r="H180" s="8">
        <v>7966665.15</v>
      </c>
      <c r="I180" s="8">
        <v>6821000</v>
      </c>
      <c r="J180" s="8">
        <v>0</v>
      </c>
      <c r="K180" s="8">
        <v>1145665.15</v>
      </c>
      <c r="L180" s="9">
        <v>85.61</v>
      </c>
      <c r="M180" s="9">
        <v>0</v>
      </c>
      <c r="N180" s="9">
        <v>14.38</v>
      </c>
      <c r="O180" s="8">
        <v>6821000</v>
      </c>
      <c r="P180" s="8">
        <v>6821000</v>
      </c>
      <c r="Q180" s="8">
        <v>0</v>
      </c>
      <c r="R180" s="8">
        <v>0</v>
      </c>
      <c r="S180" s="9">
        <v>100</v>
      </c>
      <c r="T180" s="9">
        <v>0</v>
      </c>
      <c r="U180" s="9">
        <v>0</v>
      </c>
    </row>
    <row r="181" spans="1:21" ht="12.75">
      <c r="A181" s="34">
        <v>6</v>
      </c>
      <c r="B181" s="34">
        <v>3</v>
      </c>
      <c r="C181" s="34">
        <v>14</v>
      </c>
      <c r="D181" s="35">
        <v>2</v>
      </c>
      <c r="E181" s="36"/>
      <c r="F181" s="7" t="s">
        <v>274</v>
      </c>
      <c r="G181" s="53" t="s">
        <v>432</v>
      </c>
      <c r="H181" s="8">
        <v>516000</v>
      </c>
      <c r="I181" s="8">
        <v>516000</v>
      </c>
      <c r="J181" s="8">
        <v>0</v>
      </c>
      <c r="K181" s="8">
        <v>0</v>
      </c>
      <c r="L181" s="9">
        <v>100</v>
      </c>
      <c r="M181" s="9">
        <v>0</v>
      </c>
      <c r="N181" s="9">
        <v>0</v>
      </c>
      <c r="O181" s="8">
        <v>128700</v>
      </c>
      <c r="P181" s="8">
        <v>128700</v>
      </c>
      <c r="Q181" s="8">
        <v>0</v>
      </c>
      <c r="R181" s="8">
        <v>0</v>
      </c>
      <c r="S181" s="9">
        <v>100</v>
      </c>
      <c r="T181" s="9">
        <v>0</v>
      </c>
      <c r="U181" s="9">
        <v>0</v>
      </c>
    </row>
    <row r="182" spans="1:21" ht="12.75">
      <c r="A182" s="34">
        <v>6</v>
      </c>
      <c r="B182" s="34">
        <v>6</v>
      </c>
      <c r="C182" s="34">
        <v>11</v>
      </c>
      <c r="D182" s="35">
        <v>2</v>
      </c>
      <c r="E182" s="36"/>
      <c r="F182" s="7" t="s">
        <v>274</v>
      </c>
      <c r="G182" s="53" t="s">
        <v>433</v>
      </c>
      <c r="H182" s="8">
        <v>600000</v>
      </c>
      <c r="I182" s="8">
        <v>600000</v>
      </c>
      <c r="J182" s="8">
        <v>0</v>
      </c>
      <c r="K182" s="8">
        <v>0</v>
      </c>
      <c r="L182" s="9">
        <v>100</v>
      </c>
      <c r="M182" s="9">
        <v>0</v>
      </c>
      <c r="N182" s="9">
        <v>0</v>
      </c>
      <c r="O182" s="8">
        <v>0</v>
      </c>
      <c r="P182" s="8">
        <v>0</v>
      </c>
      <c r="Q182" s="8">
        <v>0</v>
      </c>
      <c r="R182" s="8">
        <v>0</v>
      </c>
      <c r="S182" s="9"/>
      <c r="T182" s="9"/>
      <c r="U182" s="9"/>
    </row>
    <row r="183" spans="1:21" ht="12.75">
      <c r="A183" s="34">
        <v>6</v>
      </c>
      <c r="B183" s="34">
        <v>14</v>
      </c>
      <c r="C183" s="34">
        <v>11</v>
      </c>
      <c r="D183" s="35">
        <v>2</v>
      </c>
      <c r="E183" s="36"/>
      <c r="F183" s="7" t="s">
        <v>274</v>
      </c>
      <c r="G183" s="53" t="s">
        <v>434</v>
      </c>
      <c r="H183" s="8">
        <v>1500000</v>
      </c>
      <c r="I183" s="8">
        <v>1500000</v>
      </c>
      <c r="J183" s="8">
        <v>0</v>
      </c>
      <c r="K183" s="8">
        <v>0</v>
      </c>
      <c r="L183" s="9">
        <v>100</v>
      </c>
      <c r="M183" s="9">
        <v>0</v>
      </c>
      <c r="N183" s="9">
        <v>0</v>
      </c>
      <c r="O183" s="8">
        <v>250000</v>
      </c>
      <c r="P183" s="8">
        <v>250000</v>
      </c>
      <c r="Q183" s="8">
        <v>0</v>
      </c>
      <c r="R183" s="8">
        <v>0</v>
      </c>
      <c r="S183" s="9">
        <v>100</v>
      </c>
      <c r="T183" s="9">
        <v>0</v>
      </c>
      <c r="U183" s="9">
        <v>0</v>
      </c>
    </row>
    <row r="184" spans="1:21" ht="12.75">
      <c r="A184" s="34">
        <v>6</v>
      </c>
      <c r="B184" s="34">
        <v>7</v>
      </c>
      <c r="C184" s="34">
        <v>2</v>
      </c>
      <c r="D184" s="35">
        <v>3</v>
      </c>
      <c r="E184" s="36"/>
      <c r="F184" s="7" t="s">
        <v>274</v>
      </c>
      <c r="G184" s="53" t="s">
        <v>435</v>
      </c>
      <c r="H184" s="8">
        <v>1100000</v>
      </c>
      <c r="I184" s="8">
        <v>950000</v>
      </c>
      <c r="J184" s="8">
        <v>150000</v>
      </c>
      <c r="K184" s="8">
        <v>0</v>
      </c>
      <c r="L184" s="9">
        <v>86.36</v>
      </c>
      <c r="M184" s="9">
        <v>13.63</v>
      </c>
      <c r="N184" s="9">
        <v>0</v>
      </c>
      <c r="O184" s="8">
        <v>200000</v>
      </c>
      <c r="P184" s="8">
        <v>200000</v>
      </c>
      <c r="Q184" s="8">
        <v>0</v>
      </c>
      <c r="R184" s="8">
        <v>0</v>
      </c>
      <c r="S184" s="9">
        <v>100</v>
      </c>
      <c r="T184" s="9">
        <v>0</v>
      </c>
      <c r="U184" s="9">
        <v>0</v>
      </c>
    </row>
    <row r="185" spans="1:21" ht="12.75">
      <c r="A185" s="34">
        <v>6</v>
      </c>
      <c r="B185" s="34">
        <v>9</v>
      </c>
      <c r="C185" s="34">
        <v>1</v>
      </c>
      <c r="D185" s="35">
        <v>3</v>
      </c>
      <c r="E185" s="36"/>
      <c r="F185" s="7" t="s">
        <v>274</v>
      </c>
      <c r="G185" s="53" t="s">
        <v>436</v>
      </c>
      <c r="H185" s="8">
        <v>1673390.42</v>
      </c>
      <c r="I185" s="8">
        <v>1600000</v>
      </c>
      <c r="J185" s="8">
        <v>73390.42</v>
      </c>
      <c r="K185" s="8">
        <v>0</v>
      </c>
      <c r="L185" s="9">
        <v>95.61</v>
      </c>
      <c r="M185" s="9">
        <v>4.38</v>
      </c>
      <c r="N185" s="9">
        <v>0</v>
      </c>
      <c r="O185" s="8">
        <v>0</v>
      </c>
      <c r="P185" s="8">
        <v>0</v>
      </c>
      <c r="Q185" s="8">
        <v>0</v>
      </c>
      <c r="R185" s="8">
        <v>0</v>
      </c>
      <c r="S185" s="9"/>
      <c r="T185" s="9"/>
      <c r="U185" s="9"/>
    </row>
    <row r="186" spans="1:21" ht="12.75">
      <c r="A186" s="34">
        <v>6</v>
      </c>
      <c r="B186" s="34">
        <v>9</v>
      </c>
      <c r="C186" s="34">
        <v>3</v>
      </c>
      <c r="D186" s="35">
        <v>3</v>
      </c>
      <c r="E186" s="36"/>
      <c r="F186" s="7" t="s">
        <v>274</v>
      </c>
      <c r="G186" s="53" t="s">
        <v>437</v>
      </c>
      <c r="H186" s="8">
        <v>5295267.63</v>
      </c>
      <c r="I186" s="8">
        <v>5133377</v>
      </c>
      <c r="J186" s="8">
        <v>161890.63</v>
      </c>
      <c r="K186" s="8">
        <v>0</v>
      </c>
      <c r="L186" s="9">
        <v>96.94</v>
      </c>
      <c r="M186" s="9">
        <v>3.05</v>
      </c>
      <c r="N186" s="9">
        <v>0</v>
      </c>
      <c r="O186" s="8">
        <v>547250</v>
      </c>
      <c r="P186" s="8">
        <v>547250</v>
      </c>
      <c r="Q186" s="8">
        <v>0</v>
      </c>
      <c r="R186" s="8">
        <v>0</v>
      </c>
      <c r="S186" s="9">
        <v>100</v>
      </c>
      <c r="T186" s="9">
        <v>0</v>
      </c>
      <c r="U186" s="9">
        <v>0</v>
      </c>
    </row>
    <row r="187" spans="1:21" ht="12.75">
      <c r="A187" s="34">
        <v>6</v>
      </c>
      <c r="B187" s="34">
        <v>15</v>
      </c>
      <c r="C187" s="34">
        <v>3</v>
      </c>
      <c r="D187" s="35">
        <v>3</v>
      </c>
      <c r="E187" s="36"/>
      <c r="F187" s="7" t="s">
        <v>274</v>
      </c>
      <c r="G187" s="53" t="s">
        <v>438</v>
      </c>
      <c r="H187" s="8">
        <v>775000</v>
      </c>
      <c r="I187" s="8">
        <v>775000</v>
      </c>
      <c r="J187" s="8">
        <v>0</v>
      </c>
      <c r="K187" s="8">
        <v>0</v>
      </c>
      <c r="L187" s="9">
        <v>100</v>
      </c>
      <c r="M187" s="9">
        <v>0</v>
      </c>
      <c r="N187" s="9">
        <v>0</v>
      </c>
      <c r="O187" s="8">
        <v>250000</v>
      </c>
      <c r="P187" s="8">
        <v>250000</v>
      </c>
      <c r="Q187" s="8">
        <v>0</v>
      </c>
      <c r="R187" s="8">
        <v>0</v>
      </c>
      <c r="S187" s="9">
        <v>100</v>
      </c>
      <c r="T187" s="9">
        <v>0</v>
      </c>
      <c r="U187" s="9">
        <v>0</v>
      </c>
    </row>
    <row r="188" spans="1:21" ht="12.75">
      <c r="A188" s="34">
        <v>6</v>
      </c>
      <c r="B188" s="34">
        <v>2</v>
      </c>
      <c r="C188" s="34">
        <v>5</v>
      </c>
      <c r="D188" s="35">
        <v>3</v>
      </c>
      <c r="E188" s="36"/>
      <c r="F188" s="7" t="s">
        <v>274</v>
      </c>
      <c r="G188" s="53" t="s">
        <v>439</v>
      </c>
      <c r="H188" s="8">
        <v>500000</v>
      </c>
      <c r="I188" s="8">
        <v>500000</v>
      </c>
      <c r="J188" s="8">
        <v>0</v>
      </c>
      <c r="K188" s="8">
        <v>0</v>
      </c>
      <c r="L188" s="9">
        <v>100</v>
      </c>
      <c r="M188" s="9">
        <v>0</v>
      </c>
      <c r="N188" s="9">
        <v>0</v>
      </c>
      <c r="O188" s="8">
        <v>150000</v>
      </c>
      <c r="P188" s="8">
        <v>150000</v>
      </c>
      <c r="Q188" s="8">
        <v>0</v>
      </c>
      <c r="R188" s="8">
        <v>0</v>
      </c>
      <c r="S188" s="9">
        <v>100</v>
      </c>
      <c r="T188" s="9">
        <v>0</v>
      </c>
      <c r="U188" s="9">
        <v>0</v>
      </c>
    </row>
    <row r="189" spans="1:21" ht="12.75">
      <c r="A189" s="34">
        <v>6</v>
      </c>
      <c r="B189" s="34">
        <v>2</v>
      </c>
      <c r="C189" s="34">
        <v>6</v>
      </c>
      <c r="D189" s="35">
        <v>3</v>
      </c>
      <c r="E189" s="36"/>
      <c r="F189" s="7" t="s">
        <v>274</v>
      </c>
      <c r="G189" s="53" t="s">
        <v>440</v>
      </c>
      <c r="H189" s="8">
        <v>291540</v>
      </c>
      <c r="I189" s="8">
        <v>256540</v>
      </c>
      <c r="J189" s="8">
        <v>35000</v>
      </c>
      <c r="K189" s="8">
        <v>0</v>
      </c>
      <c r="L189" s="9">
        <v>87.99</v>
      </c>
      <c r="M189" s="9">
        <v>12</v>
      </c>
      <c r="N189" s="9">
        <v>0</v>
      </c>
      <c r="O189" s="8">
        <v>99135</v>
      </c>
      <c r="P189" s="8">
        <v>64135</v>
      </c>
      <c r="Q189" s="8">
        <v>35000</v>
      </c>
      <c r="R189" s="8">
        <v>0</v>
      </c>
      <c r="S189" s="9">
        <v>64.69</v>
      </c>
      <c r="T189" s="9">
        <v>35.3</v>
      </c>
      <c r="U189" s="9">
        <v>0</v>
      </c>
    </row>
    <row r="190" spans="1:21" ht="12.75">
      <c r="A190" s="34">
        <v>6</v>
      </c>
      <c r="B190" s="34">
        <v>6</v>
      </c>
      <c r="C190" s="34">
        <v>4</v>
      </c>
      <c r="D190" s="35">
        <v>3</v>
      </c>
      <c r="E190" s="36"/>
      <c r="F190" s="7" t="s">
        <v>274</v>
      </c>
      <c r="G190" s="53" t="s">
        <v>441</v>
      </c>
      <c r="H190" s="8">
        <v>900000</v>
      </c>
      <c r="I190" s="8">
        <v>900000</v>
      </c>
      <c r="J190" s="8">
        <v>0</v>
      </c>
      <c r="K190" s="8">
        <v>0</v>
      </c>
      <c r="L190" s="9">
        <v>100</v>
      </c>
      <c r="M190" s="9">
        <v>0</v>
      </c>
      <c r="N190" s="9">
        <v>0</v>
      </c>
      <c r="O190" s="8">
        <v>0</v>
      </c>
      <c r="P190" s="8">
        <v>0</v>
      </c>
      <c r="Q190" s="8">
        <v>0</v>
      </c>
      <c r="R190" s="8">
        <v>0</v>
      </c>
      <c r="S190" s="9"/>
      <c r="T190" s="9"/>
      <c r="U190" s="9"/>
    </row>
    <row r="191" spans="1:21" ht="12.75">
      <c r="A191" s="34">
        <v>6</v>
      </c>
      <c r="B191" s="34">
        <v>5</v>
      </c>
      <c r="C191" s="34">
        <v>5</v>
      </c>
      <c r="D191" s="35">
        <v>3</v>
      </c>
      <c r="E191" s="36"/>
      <c r="F191" s="7" t="s">
        <v>274</v>
      </c>
      <c r="G191" s="53" t="s">
        <v>442</v>
      </c>
      <c r="H191" s="8">
        <v>3400000</v>
      </c>
      <c r="I191" s="8">
        <v>2100000</v>
      </c>
      <c r="J191" s="8">
        <v>1300000</v>
      </c>
      <c r="K191" s="8">
        <v>0</v>
      </c>
      <c r="L191" s="9">
        <v>61.76</v>
      </c>
      <c r="M191" s="9">
        <v>38.23</v>
      </c>
      <c r="N191" s="9">
        <v>0</v>
      </c>
      <c r="O191" s="8">
        <v>200000</v>
      </c>
      <c r="P191" s="8">
        <v>0</v>
      </c>
      <c r="Q191" s="8">
        <v>200000</v>
      </c>
      <c r="R191" s="8">
        <v>0</v>
      </c>
      <c r="S191" s="9">
        <v>0</v>
      </c>
      <c r="T191" s="9">
        <v>100</v>
      </c>
      <c r="U191" s="9">
        <v>0</v>
      </c>
    </row>
    <row r="192" spans="1:21" ht="12.75">
      <c r="A192" s="34">
        <v>6</v>
      </c>
      <c r="B192" s="34">
        <v>2</v>
      </c>
      <c r="C192" s="34">
        <v>7</v>
      </c>
      <c r="D192" s="35">
        <v>3</v>
      </c>
      <c r="E192" s="36"/>
      <c r="F192" s="7" t="s">
        <v>274</v>
      </c>
      <c r="G192" s="53" t="s">
        <v>443</v>
      </c>
      <c r="H192" s="8">
        <v>1000000</v>
      </c>
      <c r="I192" s="8">
        <v>1000000</v>
      </c>
      <c r="J192" s="8">
        <v>0</v>
      </c>
      <c r="K192" s="8">
        <v>0</v>
      </c>
      <c r="L192" s="9">
        <v>100</v>
      </c>
      <c r="M192" s="9">
        <v>0</v>
      </c>
      <c r="N192" s="9">
        <v>0</v>
      </c>
      <c r="O192" s="8">
        <v>0</v>
      </c>
      <c r="P192" s="8">
        <v>0</v>
      </c>
      <c r="Q192" s="8">
        <v>0</v>
      </c>
      <c r="R192" s="8">
        <v>0</v>
      </c>
      <c r="S192" s="9"/>
      <c r="T192" s="9"/>
      <c r="U192" s="9"/>
    </row>
    <row r="193" spans="1:21" ht="12.75">
      <c r="A193" s="34">
        <v>6</v>
      </c>
      <c r="B193" s="34">
        <v>12</v>
      </c>
      <c r="C193" s="34">
        <v>2</v>
      </c>
      <c r="D193" s="35">
        <v>3</v>
      </c>
      <c r="E193" s="36"/>
      <c r="F193" s="7" t="s">
        <v>274</v>
      </c>
      <c r="G193" s="53" t="s">
        <v>444</v>
      </c>
      <c r="H193" s="8">
        <v>350000</v>
      </c>
      <c r="I193" s="8">
        <v>350000</v>
      </c>
      <c r="J193" s="8">
        <v>0</v>
      </c>
      <c r="K193" s="8">
        <v>0</v>
      </c>
      <c r="L193" s="9">
        <v>100</v>
      </c>
      <c r="M193" s="9">
        <v>0</v>
      </c>
      <c r="N193" s="9">
        <v>0</v>
      </c>
      <c r="O193" s="8">
        <v>87500</v>
      </c>
      <c r="P193" s="8">
        <v>87500</v>
      </c>
      <c r="Q193" s="8">
        <v>0</v>
      </c>
      <c r="R193" s="8">
        <v>0</v>
      </c>
      <c r="S193" s="9">
        <v>100</v>
      </c>
      <c r="T193" s="9">
        <v>0</v>
      </c>
      <c r="U193" s="9">
        <v>0</v>
      </c>
    </row>
    <row r="194" spans="1:21" ht="12.75">
      <c r="A194" s="34">
        <v>6</v>
      </c>
      <c r="B194" s="34">
        <v>8</v>
      </c>
      <c r="C194" s="34">
        <v>5</v>
      </c>
      <c r="D194" s="35">
        <v>3</v>
      </c>
      <c r="E194" s="36"/>
      <c r="F194" s="7" t="s">
        <v>274</v>
      </c>
      <c r="G194" s="53" t="s">
        <v>445</v>
      </c>
      <c r="H194" s="8">
        <v>967800</v>
      </c>
      <c r="I194" s="8">
        <v>730000</v>
      </c>
      <c r="J194" s="8">
        <v>237800</v>
      </c>
      <c r="K194" s="8">
        <v>0</v>
      </c>
      <c r="L194" s="9">
        <v>75.42</v>
      </c>
      <c r="M194" s="9">
        <v>24.57</v>
      </c>
      <c r="N194" s="9">
        <v>0</v>
      </c>
      <c r="O194" s="8">
        <v>0</v>
      </c>
      <c r="P194" s="8">
        <v>0</v>
      </c>
      <c r="Q194" s="8">
        <v>0</v>
      </c>
      <c r="R194" s="8">
        <v>0</v>
      </c>
      <c r="S194" s="9"/>
      <c r="T194" s="9"/>
      <c r="U194" s="9"/>
    </row>
    <row r="195" spans="1:21" ht="12.75">
      <c r="A195" s="34">
        <v>6</v>
      </c>
      <c r="B195" s="34">
        <v>14</v>
      </c>
      <c r="C195" s="34">
        <v>4</v>
      </c>
      <c r="D195" s="35">
        <v>3</v>
      </c>
      <c r="E195" s="36"/>
      <c r="F195" s="7" t="s">
        <v>274</v>
      </c>
      <c r="G195" s="53" t="s">
        <v>446</v>
      </c>
      <c r="H195" s="8">
        <v>1338000</v>
      </c>
      <c r="I195" s="8">
        <v>1188000</v>
      </c>
      <c r="J195" s="8">
        <v>150000</v>
      </c>
      <c r="K195" s="8">
        <v>0</v>
      </c>
      <c r="L195" s="9">
        <v>88.78</v>
      </c>
      <c r="M195" s="9">
        <v>11.21</v>
      </c>
      <c r="N195" s="9">
        <v>0</v>
      </c>
      <c r="O195" s="8">
        <v>0</v>
      </c>
      <c r="P195" s="8">
        <v>0</v>
      </c>
      <c r="Q195" s="8">
        <v>0</v>
      </c>
      <c r="R195" s="8">
        <v>0</v>
      </c>
      <c r="S195" s="9"/>
      <c r="T195" s="9"/>
      <c r="U195" s="9"/>
    </row>
    <row r="196" spans="1:21" ht="12.75">
      <c r="A196" s="34">
        <v>6</v>
      </c>
      <c r="B196" s="34">
        <v>8</v>
      </c>
      <c r="C196" s="34">
        <v>6</v>
      </c>
      <c r="D196" s="35">
        <v>3</v>
      </c>
      <c r="E196" s="36"/>
      <c r="F196" s="7" t="s">
        <v>274</v>
      </c>
      <c r="G196" s="53" t="s">
        <v>447</v>
      </c>
      <c r="H196" s="8">
        <v>840000</v>
      </c>
      <c r="I196" s="8">
        <v>840000</v>
      </c>
      <c r="J196" s="8">
        <v>0</v>
      </c>
      <c r="K196" s="8">
        <v>0</v>
      </c>
      <c r="L196" s="9">
        <v>100</v>
      </c>
      <c r="M196" s="9">
        <v>0</v>
      </c>
      <c r="N196" s="9">
        <v>0</v>
      </c>
      <c r="O196" s="8">
        <v>250000</v>
      </c>
      <c r="P196" s="8">
        <v>250000</v>
      </c>
      <c r="Q196" s="8">
        <v>0</v>
      </c>
      <c r="R196" s="8">
        <v>0</v>
      </c>
      <c r="S196" s="9">
        <v>100</v>
      </c>
      <c r="T196" s="9">
        <v>0</v>
      </c>
      <c r="U196" s="9">
        <v>0</v>
      </c>
    </row>
    <row r="197" spans="1:21" ht="12.75">
      <c r="A197" s="34">
        <v>6</v>
      </c>
      <c r="B197" s="34">
        <v>20</v>
      </c>
      <c r="C197" s="34">
        <v>4</v>
      </c>
      <c r="D197" s="35">
        <v>3</v>
      </c>
      <c r="E197" s="36"/>
      <c r="F197" s="7" t="s">
        <v>274</v>
      </c>
      <c r="G197" s="53" t="s">
        <v>448</v>
      </c>
      <c r="H197" s="8">
        <v>1366120</v>
      </c>
      <c r="I197" s="8">
        <v>1300000</v>
      </c>
      <c r="J197" s="8">
        <v>66120</v>
      </c>
      <c r="K197" s="8">
        <v>0</v>
      </c>
      <c r="L197" s="9">
        <v>95.16</v>
      </c>
      <c r="M197" s="9">
        <v>4.83</v>
      </c>
      <c r="N197" s="9">
        <v>0</v>
      </c>
      <c r="O197" s="8">
        <v>0</v>
      </c>
      <c r="P197" s="8">
        <v>0</v>
      </c>
      <c r="Q197" s="8">
        <v>0</v>
      </c>
      <c r="R197" s="8">
        <v>0</v>
      </c>
      <c r="S197" s="9"/>
      <c r="T197" s="9"/>
      <c r="U197" s="9"/>
    </row>
    <row r="198" spans="1:21" ht="12.75">
      <c r="A198" s="34">
        <v>6</v>
      </c>
      <c r="B198" s="34">
        <v>18</v>
      </c>
      <c r="C198" s="34">
        <v>5</v>
      </c>
      <c r="D198" s="35">
        <v>3</v>
      </c>
      <c r="E198" s="36"/>
      <c r="F198" s="7" t="s">
        <v>274</v>
      </c>
      <c r="G198" s="53" t="s">
        <v>449</v>
      </c>
      <c r="H198" s="8">
        <v>1012928</v>
      </c>
      <c r="I198" s="8">
        <v>1012928</v>
      </c>
      <c r="J198" s="8">
        <v>0</v>
      </c>
      <c r="K198" s="8">
        <v>0</v>
      </c>
      <c r="L198" s="9">
        <v>100</v>
      </c>
      <c r="M198" s="9">
        <v>0</v>
      </c>
      <c r="N198" s="9">
        <v>0</v>
      </c>
      <c r="O198" s="8">
        <v>253230</v>
      </c>
      <c r="P198" s="8">
        <v>253230</v>
      </c>
      <c r="Q198" s="8">
        <v>0</v>
      </c>
      <c r="R198" s="8">
        <v>0</v>
      </c>
      <c r="S198" s="9">
        <v>100</v>
      </c>
      <c r="T198" s="9">
        <v>0</v>
      </c>
      <c r="U198" s="9">
        <v>0</v>
      </c>
    </row>
    <row r="199" spans="1:21" ht="12.75">
      <c r="A199" s="34">
        <v>6</v>
      </c>
      <c r="B199" s="34">
        <v>18</v>
      </c>
      <c r="C199" s="34">
        <v>6</v>
      </c>
      <c r="D199" s="35">
        <v>3</v>
      </c>
      <c r="E199" s="36"/>
      <c r="F199" s="7" t="s">
        <v>274</v>
      </c>
      <c r="G199" s="53" t="s">
        <v>450</v>
      </c>
      <c r="H199" s="8">
        <v>800000</v>
      </c>
      <c r="I199" s="8">
        <v>800000</v>
      </c>
      <c r="J199" s="8">
        <v>0</v>
      </c>
      <c r="K199" s="8">
        <v>0</v>
      </c>
      <c r="L199" s="9">
        <v>100</v>
      </c>
      <c r="M199" s="9">
        <v>0</v>
      </c>
      <c r="N199" s="9">
        <v>0</v>
      </c>
      <c r="O199" s="8">
        <v>0</v>
      </c>
      <c r="P199" s="8">
        <v>0</v>
      </c>
      <c r="Q199" s="8">
        <v>0</v>
      </c>
      <c r="R199" s="8">
        <v>0</v>
      </c>
      <c r="S199" s="9"/>
      <c r="T199" s="9"/>
      <c r="U199" s="9"/>
    </row>
    <row r="200" spans="1:21" ht="12.75">
      <c r="A200" s="34">
        <v>6</v>
      </c>
      <c r="B200" s="34">
        <v>10</v>
      </c>
      <c r="C200" s="34">
        <v>3</v>
      </c>
      <c r="D200" s="35">
        <v>3</v>
      </c>
      <c r="E200" s="36"/>
      <c r="F200" s="7" t="s">
        <v>274</v>
      </c>
      <c r="G200" s="53" t="s">
        <v>451</v>
      </c>
      <c r="H200" s="8">
        <v>2948873.76</v>
      </c>
      <c r="I200" s="8">
        <v>2873831.76</v>
      </c>
      <c r="J200" s="8">
        <v>75042</v>
      </c>
      <c r="K200" s="8">
        <v>0</v>
      </c>
      <c r="L200" s="9">
        <v>97.45</v>
      </c>
      <c r="M200" s="9">
        <v>2.54</v>
      </c>
      <c r="N200" s="9">
        <v>0</v>
      </c>
      <c r="O200" s="8">
        <v>1040245.86</v>
      </c>
      <c r="P200" s="8">
        <v>1040245.86</v>
      </c>
      <c r="Q200" s="8">
        <v>0</v>
      </c>
      <c r="R200" s="8">
        <v>0</v>
      </c>
      <c r="S200" s="9">
        <v>100</v>
      </c>
      <c r="T200" s="9">
        <v>0</v>
      </c>
      <c r="U200" s="9">
        <v>0</v>
      </c>
    </row>
    <row r="201" spans="1:21" ht="12.75">
      <c r="A201" s="34">
        <v>6</v>
      </c>
      <c r="B201" s="34">
        <v>5</v>
      </c>
      <c r="C201" s="34">
        <v>6</v>
      </c>
      <c r="D201" s="35">
        <v>3</v>
      </c>
      <c r="E201" s="36"/>
      <c r="F201" s="7" t="s">
        <v>274</v>
      </c>
      <c r="G201" s="53" t="s">
        <v>452</v>
      </c>
      <c r="H201" s="8">
        <v>919420</v>
      </c>
      <c r="I201" s="8">
        <v>919420</v>
      </c>
      <c r="J201" s="8">
        <v>0</v>
      </c>
      <c r="K201" s="8">
        <v>0</v>
      </c>
      <c r="L201" s="9">
        <v>100</v>
      </c>
      <c r="M201" s="9">
        <v>0</v>
      </c>
      <c r="N201" s="9">
        <v>0</v>
      </c>
      <c r="O201" s="8">
        <v>229105</v>
      </c>
      <c r="P201" s="8">
        <v>229105</v>
      </c>
      <c r="Q201" s="8">
        <v>0</v>
      </c>
      <c r="R201" s="8">
        <v>0</v>
      </c>
      <c r="S201" s="9">
        <v>100</v>
      </c>
      <c r="T201" s="9">
        <v>0</v>
      </c>
      <c r="U201" s="9">
        <v>0</v>
      </c>
    </row>
    <row r="202" spans="1:21" ht="12.75">
      <c r="A202" s="34">
        <v>6</v>
      </c>
      <c r="B202" s="34">
        <v>14</v>
      </c>
      <c r="C202" s="34">
        <v>8</v>
      </c>
      <c r="D202" s="35">
        <v>3</v>
      </c>
      <c r="E202" s="36"/>
      <c r="F202" s="7" t="s">
        <v>274</v>
      </c>
      <c r="G202" s="53" t="s">
        <v>453</v>
      </c>
      <c r="H202" s="8">
        <v>0</v>
      </c>
      <c r="I202" s="8">
        <v>0</v>
      </c>
      <c r="J202" s="8">
        <v>0</v>
      </c>
      <c r="K202" s="8">
        <v>0</v>
      </c>
      <c r="L202" s="9"/>
      <c r="M202" s="9"/>
      <c r="N202" s="9"/>
      <c r="O202" s="8">
        <v>0</v>
      </c>
      <c r="P202" s="8">
        <v>0</v>
      </c>
      <c r="Q202" s="8">
        <v>0</v>
      </c>
      <c r="R202" s="8">
        <v>0</v>
      </c>
      <c r="S202" s="9"/>
      <c r="T202" s="9"/>
      <c r="U202" s="9"/>
    </row>
    <row r="203" spans="1:21" ht="12.75">
      <c r="A203" s="34">
        <v>6</v>
      </c>
      <c r="B203" s="34">
        <v>12</v>
      </c>
      <c r="C203" s="34">
        <v>5</v>
      </c>
      <c r="D203" s="35">
        <v>3</v>
      </c>
      <c r="E203" s="36"/>
      <c r="F203" s="7" t="s">
        <v>274</v>
      </c>
      <c r="G203" s="53" t="s">
        <v>454</v>
      </c>
      <c r="H203" s="8">
        <v>2140000</v>
      </c>
      <c r="I203" s="8">
        <v>2140000</v>
      </c>
      <c r="J203" s="8">
        <v>0</v>
      </c>
      <c r="K203" s="8">
        <v>0</v>
      </c>
      <c r="L203" s="9">
        <v>100</v>
      </c>
      <c r="M203" s="9">
        <v>0</v>
      </c>
      <c r="N203" s="9">
        <v>0</v>
      </c>
      <c r="O203" s="8">
        <v>2140000</v>
      </c>
      <c r="P203" s="8">
        <v>2140000</v>
      </c>
      <c r="Q203" s="8">
        <v>0</v>
      </c>
      <c r="R203" s="8">
        <v>0</v>
      </c>
      <c r="S203" s="9">
        <v>100</v>
      </c>
      <c r="T203" s="9">
        <v>0</v>
      </c>
      <c r="U203" s="9">
        <v>0</v>
      </c>
    </row>
    <row r="204" spans="1:21" ht="12.75">
      <c r="A204" s="34">
        <v>6</v>
      </c>
      <c r="B204" s="34">
        <v>8</v>
      </c>
      <c r="C204" s="34">
        <v>10</v>
      </c>
      <c r="D204" s="35">
        <v>3</v>
      </c>
      <c r="E204" s="36"/>
      <c r="F204" s="7" t="s">
        <v>274</v>
      </c>
      <c r="G204" s="53" t="s">
        <v>455</v>
      </c>
      <c r="H204" s="8">
        <v>964240</v>
      </c>
      <c r="I204" s="8">
        <v>964240</v>
      </c>
      <c r="J204" s="8">
        <v>0</v>
      </c>
      <c r="K204" s="8">
        <v>0</v>
      </c>
      <c r="L204" s="9">
        <v>100</v>
      </c>
      <c r="M204" s="9">
        <v>0</v>
      </c>
      <c r="N204" s="9">
        <v>0</v>
      </c>
      <c r="O204" s="8">
        <v>241060</v>
      </c>
      <c r="P204" s="8">
        <v>241060</v>
      </c>
      <c r="Q204" s="8">
        <v>0</v>
      </c>
      <c r="R204" s="8">
        <v>0</v>
      </c>
      <c r="S204" s="9">
        <v>100</v>
      </c>
      <c r="T204" s="9">
        <v>0</v>
      </c>
      <c r="U204" s="9">
        <v>0</v>
      </c>
    </row>
    <row r="205" spans="1:21" ht="12.75">
      <c r="A205" s="34">
        <v>6</v>
      </c>
      <c r="B205" s="34">
        <v>13</v>
      </c>
      <c r="C205" s="34">
        <v>4</v>
      </c>
      <c r="D205" s="35">
        <v>3</v>
      </c>
      <c r="E205" s="36"/>
      <c r="F205" s="7" t="s">
        <v>274</v>
      </c>
      <c r="G205" s="53" t="s">
        <v>456</v>
      </c>
      <c r="H205" s="8">
        <v>1624000</v>
      </c>
      <c r="I205" s="8">
        <v>1624000</v>
      </c>
      <c r="J205" s="8">
        <v>0</v>
      </c>
      <c r="K205" s="8">
        <v>0</v>
      </c>
      <c r="L205" s="9">
        <v>100</v>
      </c>
      <c r="M205" s="9">
        <v>0</v>
      </c>
      <c r="N205" s="9">
        <v>0</v>
      </c>
      <c r="O205" s="8">
        <v>381000</v>
      </c>
      <c r="P205" s="8">
        <v>381000</v>
      </c>
      <c r="Q205" s="8">
        <v>0</v>
      </c>
      <c r="R205" s="8">
        <v>0</v>
      </c>
      <c r="S205" s="9">
        <v>100</v>
      </c>
      <c r="T205" s="9">
        <v>0</v>
      </c>
      <c r="U205" s="9">
        <v>0</v>
      </c>
    </row>
    <row r="206" spans="1:21" ht="12.75">
      <c r="A206" s="34">
        <v>6</v>
      </c>
      <c r="B206" s="34">
        <v>17</v>
      </c>
      <c r="C206" s="34">
        <v>3</v>
      </c>
      <c r="D206" s="35">
        <v>3</v>
      </c>
      <c r="E206" s="36"/>
      <c r="F206" s="7" t="s">
        <v>274</v>
      </c>
      <c r="G206" s="53" t="s">
        <v>457</v>
      </c>
      <c r="H206" s="8">
        <v>1260000</v>
      </c>
      <c r="I206" s="8">
        <v>1260000</v>
      </c>
      <c r="J206" s="8">
        <v>0</v>
      </c>
      <c r="K206" s="8">
        <v>0</v>
      </c>
      <c r="L206" s="9">
        <v>100</v>
      </c>
      <c r="M206" s="9">
        <v>0</v>
      </c>
      <c r="N206" s="9">
        <v>0</v>
      </c>
      <c r="O206" s="8">
        <v>324000</v>
      </c>
      <c r="P206" s="8">
        <v>324000</v>
      </c>
      <c r="Q206" s="8">
        <v>0</v>
      </c>
      <c r="R206" s="8">
        <v>0</v>
      </c>
      <c r="S206" s="9">
        <v>100</v>
      </c>
      <c r="T206" s="9">
        <v>0</v>
      </c>
      <c r="U206" s="9">
        <v>0</v>
      </c>
    </row>
    <row r="207" spans="1:21" ht="12.75">
      <c r="A207" s="34">
        <v>6</v>
      </c>
      <c r="B207" s="34">
        <v>1</v>
      </c>
      <c r="C207" s="34">
        <v>11</v>
      </c>
      <c r="D207" s="35">
        <v>3</v>
      </c>
      <c r="E207" s="36"/>
      <c r="F207" s="7" t="s">
        <v>274</v>
      </c>
      <c r="G207" s="53" t="s">
        <v>458</v>
      </c>
      <c r="H207" s="8">
        <v>1745320</v>
      </c>
      <c r="I207" s="8">
        <v>1685320</v>
      </c>
      <c r="J207" s="8">
        <v>60000</v>
      </c>
      <c r="K207" s="8">
        <v>0</v>
      </c>
      <c r="L207" s="9">
        <v>96.56</v>
      </c>
      <c r="M207" s="9">
        <v>3.43</v>
      </c>
      <c r="N207" s="9">
        <v>0</v>
      </c>
      <c r="O207" s="8">
        <v>428830</v>
      </c>
      <c r="P207" s="8">
        <v>428830</v>
      </c>
      <c r="Q207" s="8">
        <v>0</v>
      </c>
      <c r="R207" s="8">
        <v>0</v>
      </c>
      <c r="S207" s="9">
        <v>100</v>
      </c>
      <c r="T207" s="9">
        <v>0</v>
      </c>
      <c r="U207" s="9">
        <v>0</v>
      </c>
    </row>
    <row r="208" spans="1:21" ht="12.75">
      <c r="A208" s="34">
        <v>6</v>
      </c>
      <c r="B208" s="34">
        <v>12</v>
      </c>
      <c r="C208" s="34">
        <v>6</v>
      </c>
      <c r="D208" s="35">
        <v>3</v>
      </c>
      <c r="E208" s="36"/>
      <c r="F208" s="7" t="s">
        <v>274</v>
      </c>
      <c r="G208" s="53" t="s">
        <v>459</v>
      </c>
      <c r="H208" s="8">
        <v>2685556</v>
      </c>
      <c r="I208" s="8">
        <v>2685556</v>
      </c>
      <c r="J208" s="8">
        <v>0</v>
      </c>
      <c r="K208" s="8">
        <v>0</v>
      </c>
      <c r="L208" s="9">
        <v>100</v>
      </c>
      <c r="M208" s="9">
        <v>0</v>
      </c>
      <c r="N208" s="9">
        <v>0</v>
      </c>
      <c r="O208" s="8">
        <v>697419</v>
      </c>
      <c r="P208" s="8">
        <v>697419</v>
      </c>
      <c r="Q208" s="8">
        <v>0</v>
      </c>
      <c r="R208" s="8">
        <v>0</v>
      </c>
      <c r="S208" s="9">
        <v>100</v>
      </c>
      <c r="T208" s="9">
        <v>0</v>
      </c>
      <c r="U208" s="9">
        <v>0</v>
      </c>
    </row>
    <row r="209" spans="1:21" ht="12.75">
      <c r="A209" s="34">
        <v>6</v>
      </c>
      <c r="B209" s="34">
        <v>3</v>
      </c>
      <c r="C209" s="34">
        <v>15</v>
      </c>
      <c r="D209" s="35">
        <v>3</v>
      </c>
      <c r="E209" s="36"/>
      <c r="F209" s="7" t="s">
        <v>274</v>
      </c>
      <c r="G209" s="53" t="s">
        <v>460</v>
      </c>
      <c r="H209" s="8">
        <v>678790</v>
      </c>
      <c r="I209" s="8">
        <v>678790</v>
      </c>
      <c r="J209" s="8">
        <v>0</v>
      </c>
      <c r="K209" s="8">
        <v>0</v>
      </c>
      <c r="L209" s="9">
        <v>100</v>
      </c>
      <c r="M209" s="9">
        <v>0</v>
      </c>
      <c r="N209" s="9">
        <v>0</v>
      </c>
      <c r="O209" s="8">
        <v>160000</v>
      </c>
      <c r="P209" s="8">
        <v>160000</v>
      </c>
      <c r="Q209" s="8">
        <v>0</v>
      </c>
      <c r="R209" s="8">
        <v>0</v>
      </c>
      <c r="S209" s="9">
        <v>100</v>
      </c>
      <c r="T209" s="9">
        <v>0</v>
      </c>
      <c r="U209" s="9">
        <v>0</v>
      </c>
    </row>
    <row r="210" spans="1:21" ht="12.75">
      <c r="A210" s="34">
        <v>6</v>
      </c>
      <c r="B210" s="34">
        <v>16</v>
      </c>
      <c r="C210" s="34">
        <v>4</v>
      </c>
      <c r="D210" s="35">
        <v>3</v>
      </c>
      <c r="E210" s="36"/>
      <c r="F210" s="7" t="s">
        <v>274</v>
      </c>
      <c r="G210" s="53" t="s">
        <v>461</v>
      </c>
      <c r="H210" s="8">
        <v>3437000</v>
      </c>
      <c r="I210" s="8">
        <v>2557000</v>
      </c>
      <c r="J210" s="8">
        <v>880000</v>
      </c>
      <c r="K210" s="8">
        <v>0</v>
      </c>
      <c r="L210" s="9">
        <v>74.39</v>
      </c>
      <c r="M210" s="9">
        <v>25.6</v>
      </c>
      <c r="N210" s="9">
        <v>0</v>
      </c>
      <c r="O210" s="8">
        <v>595000</v>
      </c>
      <c r="P210" s="8">
        <v>0</v>
      </c>
      <c r="Q210" s="8">
        <v>595000</v>
      </c>
      <c r="R210" s="8">
        <v>0</v>
      </c>
      <c r="S210" s="9">
        <v>0</v>
      </c>
      <c r="T210" s="9">
        <v>100</v>
      </c>
      <c r="U210" s="9">
        <v>0</v>
      </c>
    </row>
    <row r="211" spans="1:21" ht="12.75">
      <c r="A211" s="34">
        <v>6</v>
      </c>
      <c r="B211" s="34">
        <v>3</v>
      </c>
      <c r="C211" s="34">
        <v>11</v>
      </c>
      <c r="D211" s="35">
        <v>3</v>
      </c>
      <c r="E211" s="36"/>
      <c r="F211" s="7" t="s">
        <v>274</v>
      </c>
      <c r="G211" s="53" t="s">
        <v>462</v>
      </c>
      <c r="H211" s="8">
        <v>747500</v>
      </c>
      <c r="I211" s="8">
        <v>747500</v>
      </c>
      <c r="J211" s="8">
        <v>0</v>
      </c>
      <c r="K211" s="8">
        <v>0</v>
      </c>
      <c r="L211" s="9">
        <v>100</v>
      </c>
      <c r="M211" s="9">
        <v>0</v>
      </c>
      <c r="N211" s="9">
        <v>0</v>
      </c>
      <c r="O211" s="8">
        <v>182500</v>
      </c>
      <c r="P211" s="8">
        <v>182500</v>
      </c>
      <c r="Q211" s="8">
        <v>0</v>
      </c>
      <c r="R211" s="8">
        <v>0</v>
      </c>
      <c r="S211" s="9">
        <v>100</v>
      </c>
      <c r="T211" s="9">
        <v>0</v>
      </c>
      <c r="U211" s="9">
        <v>0</v>
      </c>
    </row>
    <row r="212" spans="1:21" ht="12.75">
      <c r="A212" s="34">
        <v>6</v>
      </c>
      <c r="B212" s="34">
        <v>20</v>
      </c>
      <c r="C212" s="34">
        <v>13</v>
      </c>
      <c r="D212" s="35">
        <v>3</v>
      </c>
      <c r="E212" s="36"/>
      <c r="F212" s="7" t="s">
        <v>274</v>
      </c>
      <c r="G212" s="53" t="s">
        <v>463</v>
      </c>
      <c r="H212" s="8">
        <v>1750000</v>
      </c>
      <c r="I212" s="8">
        <v>1750000</v>
      </c>
      <c r="J212" s="8">
        <v>0</v>
      </c>
      <c r="K212" s="8">
        <v>0</v>
      </c>
      <c r="L212" s="9">
        <v>100</v>
      </c>
      <c r="M212" s="9">
        <v>0</v>
      </c>
      <c r="N212" s="9">
        <v>0</v>
      </c>
      <c r="O212" s="8">
        <v>350000</v>
      </c>
      <c r="P212" s="8">
        <v>350000</v>
      </c>
      <c r="Q212" s="8">
        <v>0</v>
      </c>
      <c r="R212" s="8">
        <v>0</v>
      </c>
      <c r="S212" s="9">
        <v>100</v>
      </c>
      <c r="T212" s="9">
        <v>0</v>
      </c>
      <c r="U212" s="9">
        <v>0</v>
      </c>
    </row>
    <row r="213" spans="1:21" ht="12.75">
      <c r="A213" s="34">
        <v>6</v>
      </c>
      <c r="B213" s="34">
        <v>2</v>
      </c>
      <c r="C213" s="34">
        <v>12</v>
      </c>
      <c r="D213" s="35">
        <v>3</v>
      </c>
      <c r="E213" s="36"/>
      <c r="F213" s="7" t="s">
        <v>274</v>
      </c>
      <c r="G213" s="53" t="s">
        <v>464</v>
      </c>
      <c r="H213" s="8">
        <v>1440000</v>
      </c>
      <c r="I213" s="8">
        <v>1440000</v>
      </c>
      <c r="J213" s="8">
        <v>0</v>
      </c>
      <c r="K213" s="8">
        <v>0</v>
      </c>
      <c r="L213" s="9">
        <v>100</v>
      </c>
      <c r="M213" s="9">
        <v>0</v>
      </c>
      <c r="N213" s="9">
        <v>0</v>
      </c>
      <c r="O213" s="8">
        <v>1300000</v>
      </c>
      <c r="P213" s="8">
        <v>800000</v>
      </c>
      <c r="Q213" s="8">
        <v>500000</v>
      </c>
      <c r="R213" s="8">
        <v>0</v>
      </c>
      <c r="S213" s="9">
        <v>61.53</v>
      </c>
      <c r="T213" s="9">
        <v>38.46</v>
      </c>
      <c r="U213" s="9">
        <v>0</v>
      </c>
    </row>
    <row r="214" spans="1:21" ht="12.75">
      <c r="A214" s="34">
        <v>6</v>
      </c>
      <c r="B214" s="34">
        <v>2</v>
      </c>
      <c r="C214" s="34">
        <v>14</v>
      </c>
      <c r="D214" s="35">
        <v>3</v>
      </c>
      <c r="E214" s="36"/>
      <c r="F214" s="7" t="s">
        <v>274</v>
      </c>
      <c r="G214" s="53" t="s">
        <v>465</v>
      </c>
      <c r="H214" s="8">
        <v>760000</v>
      </c>
      <c r="I214" s="8">
        <v>760000</v>
      </c>
      <c r="J214" s="8">
        <v>0</v>
      </c>
      <c r="K214" s="8">
        <v>0</v>
      </c>
      <c r="L214" s="9">
        <v>100</v>
      </c>
      <c r="M214" s="9">
        <v>0</v>
      </c>
      <c r="N214" s="9">
        <v>0</v>
      </c>
      <c r="O214" s="8">
        <v>140000</v>
      </c>
      <c r="P214" s="8">
        <v>140000</v>
      </c>
      <c r="Q214" s="8">
        <v>0</v>
      </c>
      <c r="R214" s="8">
        <v>0</v>
      </c>
      <c r="S214" s="9">
        <v>100</v>
      </c>
      <c r="T214" s="9">
        <v>0</v>
      </c>
      <c r="U214" s="9">
        <v>0</v>
      </c>
    </row>
    <row r="215" spans="1:21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274</v>
      </c>
      <c r="G215" s="53" t="s">
        <v>466</v>
      </c>
      <c r="H215" s="8">
        <v>1311212.12</v>
      </c>
      <c r="I215" s="8">
        <v>1311212.12</v>
      </c>
      <c r="J215" s="8">
        <v>0</v>
      </c>
      <c r="K215" s="8">
        <v>0</v>
      </c>
      <c r="L215" s="9">
        <v>100</v>
      </c>
      <c r="M215" s="9">
        <v>0</v>
      </c>
      <c r="N215" s="9">
        <v>0</v>
      </c>
      <c r="O215" s="8">
        <v>327803.02</v>
      </c>
      <c r="P215" s="8">
        <v>327803.02</v>
      </c>
      <c r="Q215" s="8">
        <v>0</v>
      </c>
      <c r="R215" s="8">
        <v>0</v>
      </c>
      <c r="S215" s="9">
        <v>100</v>
      </c>
      <c r="T215" s="9">
        <v>0</v>
      </c>
      <c r="U215" s="9">
        <v>0</v>
      </c>
    </row>
    <row r="216" spans="1:21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274</v>
      </c>
      <c r="G216" s="53" t="s">
        <v>467</v>
      </c>
      <c r="H216" s="8">
        <v>270254</v>
      </c>
      <c r="I216" s="8">
        <v>270254</v>
      </c>
      <c r="J216" s="8">
        <v>0</v>
      </c>
      <c r="K216" s="8">
        <v>0</v>
      </c>
      <c r="L216" s="9">
        <v>100</v>
      </c>
      <c r="M216" s="9">
        <v>0</v>
      </c>
      <c r="N216" s="9">
        <v>0</v>
      </c>
      <c r="O216" s="8">
        <v>270254</v>
      </c>
      <c r="P216" s="8">
        <v>270254</v>
      </c>
      <c r="Q216" s="8">
        <v>0</v>
      </c>
      <c r="R216" s="8">
        <v>0</v>
      </c>
      <c r="S216" s="9">
        <v>100</v>
      </c>
      <c r="T216" s="9">
        <v>0</v>
      </c>
      <c r="U216" s="9">
        <v>0</v>
      </c>
    </row>
    <row r="217" spans="1:21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274</v>
      </c>
      <c r="G217" s="53" t="s">
        <v>468</v>
      </c>
      <c r="H217" s="8">
        <v>1715892</v>
      </c>
      <c r="I217" s="8">
        <v>1380000</v>
      </c>
      <c r="J217" s="8">
        <v>335892</v>
      </c>
      <c r="K217" s="8">
        <v>0</v>
      </c>
      <c r="L217" s="9">
        <v>80.42</v>
      </c>
      <c r="M217" s="9">
        <v>19.57</v>
      </c>
      <c r="N217" s="9">
        <v>0</v>
      </c>
      <c r="O217" s="8">
        <v>0</v>
      </c>
      <c r="P217" s="8">
        <v>0</v>
      </c>
      <c r="Q217" s="8">
        <v>0</v>
      </c>
      <c r="R217" s="8">
        <v>0</v>
      </c>
      <c r="S217" s="9"/>
      <c r="T217" s="9"/>
      <c r="U217" s="9"/>
    </row>
    <row r="218" spans="1:21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469</v>
      </c>
      <c r="G218" s="53" t="s">
        <v>470</v>
      </c>
      <c r="H218" s="8">
        <v>9100000</v>
      </c>
      <c r="I218" s="8">
        <v>9100000</v>
      </c>
      <c r="J218" s="8">
        <v>0</v>
      </c>
      <c r="K218" s="8">
        <v>0</v>
      </c>
      <c r="L218" s="9">
        <v>100</v>
      </c>
      <c r="M218" s="9">
        <v>0</v>
      </c>
      <c r="N218" s="9">
        <v>0</v>
      </c>
      <c r="O218" s="8">
        <v>261270</v>
      </c>
      <c r="P218" s="8">
        <v>261270</v>
      </c>
      <c r="Q218" s="8">
        <v>0</v>
      </c>
      <c r="R218" s="8">
        <v>0</v>
      </c>
      <c r="S218" s="9">
        <v>100</v>
      </c>
      <c r="T218" s="9">
        <v>0</v>
      </c>
      <c r="U218" s="9">
        <v>0</v>
      </c>
    </row>
    <row r="219" spans="1:21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469</v>
      </c>
      <c r="G219" s="53" t="s">
        <v>471</v>
      </c>
      <c r="H219" s="8">
        <v>6520050</v>
      </c>
      <c r="I219" s="8">
        <v>6520050</v>
      </c>
      <c r="J219" s="8">
        <v>0</v>
      </c>
      <c r="K219" s="8">
        <v>0</v>
      </c>
      <c r="L219" s="9">
        <v>100</v>
      </c>
      <c r="M219" s="9">
        <v>0</v>
      </c>
      <c r="N219" s="9">
        <v>0</v>
      </c>
      <c r="O219" s="8">
        <v>5846700</v>
      </c>
      <c r="P219" s="8">
        <v>5846700</v>
      </c>
      <c r="Q219" s="8">
        <v>0</v>
      </c>
      <c r="R219" s="8">
        <v>0</v>
      </c>
      <c r="S219" s="9">
        <v>100</v>
      </c>
      <c r="T219" s="9">
        <v>0</v>
      </c>
      <c r="U219" s="9">
        <v>0</v>
      </c>
    </row>
    <row r="220" spans="1:21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469</v>
      </c>
      <c r="G220" s="53" t="s">
        <v>472</v>
      </c>
      <c r="H220" s="8">
        <v>145390428.46</v>
      </c>
      <c r="I220" s="8">
        <v>130012995.67</v>
      </c>
      <c r="J220" s="8">
        <v>0</v>
      </c>
      <c r="K220" s="8">
        <v>15377432.79</v>
      </c>
      <c r="L220" s="9">
        <v>89.42</v>
      </c>
      <c r="M220" s="9">
        <v>0</v>
      </c>
      <c r="N220" s="9">
        <v>10.57</v>
      </c>
      <c r="O220" s="8">
        <v>20141269.94</v>
      </c>
      <c r="P220" s="8">
        <v>20141269.94</v>
      </c>
      <c r="Q220" s="8">
        <v>0</v>
      </c>
      <c r="R220" s="8">
        <v>0</v>
      </c>
      <c r="S220" s="9">
        <v>100</v>
      </c>
      <c r="T220" s="9">
        <v>0</v>
      </c>
      <c r="U220" s="9">
        <v>0</v>
      </c>
    </row>
    <row r="221" spans="1:21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469</v>
      </c>
      <c r="G221" s="53" t="s">
        <v>473</v>
      </c>
      <c r="H221" s="8">
        <v>16259000</v>
      </c>
      <c r="I221" s="8">
        <v>16259000</v>
      </c>
      <c r="J221" s="8">
        <v>0</v>
      </c>
      <c r="K221" s="8">
        <v>0</v>
      </c>
      <c r="L221" s="9">
        <v>100</v>
      </c>
      <c r="M221" s="9">
        <v>0</v>
      </c>
      <c r="N221" s="9">
        <v>0</v>
      </c>
      <c r="O221" s="8">
        <v>0</v>
      </c>
      <c r="P221" s="8">
        <v>0</v>
      </c>
      <c r="Q221" s="8">
        <v>0</v>
      </c>
      <c r="R221" s="8">
        <v>0</v>
      </c>
      <c r="S221" s="9"/>
      <c r="T221" s="9"/>
      <c r="U221" s="9"/>
    </row>
    <row r="222" spans="1:21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474</v>
      </c>
      <c r="G222" s="53" t="s">
        <v>475</v>
      </c>
      <c r="H222" s="8">
        <v>4159620</v>
      </c>
      <c r="I222" s="8">
        <v>4159620</v>
      </c>
      <c r="J222" s="8">
        <v>0</v>
      </c>
      <c r="K222" s="8">
        <v>0</v>
      </c>
      <c r="L222" s="9">
        <v>100</v>
      </c>
      <c r="M222" s="9">
        <v>0</v>
      </c>
      <c r="N222" s="9">
        <v>0</v>
      </c>
      <c r="O222" s="8">
        <v>1039905</v>
      </c>
      <c r="P222" s="8">
        <v>1039905</v>
      </c>
      <c r="Q222" s="8">
        <v>0</v>
      </c>
      <c r="R222" s="8">
        <v>0</v>
      </c>
      <c r="S222" s="9">
        <v>100</v>
      </c>
      <c r="T222" s="9">
        <v>0</v>
      </c>
      <c r="U222" s="9">
        <v>0</v>
      </c>
    </row>
    <row r="223" spans="1:21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474</v>
      </c>
      <c r="G223" s="53" t="s">
        <v>476</v>
      </c>
      <c r="H223" s="8">
        <v>4489688</v>
      </c>
      <c r="I223" s="8">
        <v>4489688</v>
      </c>
      <c r="J223" s="8">
        <v>0</v>
      </c>
      <c r="K223" s="8">
        <v>0</v>
      </c>
      <c r="L223" s="9">
        <v>100</v>
      </c>
      <c r="M223" s="9">
        <v>0</v>
      </c>
      <c r="N223" s="9">
        <v>0</v>
      </c>
      <c r="O223" s="8">
        <v>886062</v>
      </c>
      <c r="P223" s="8">
        <v>886062</v>
      </c>
      <c r="Q223" s="8">
        <v>0</v>
      </c>
      <c r="R223" s="8">
        <v>0</v>
      </c>
      <c r="S223" s="9">
        <v>100</v>
      </c>
      <c r="T223" s="9">
        <v>0</v>
      </c>
      <c r="U223" s="9">
        <v>0</v>
      </c>
    </row>
    <row r="224" spans="1:21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474</v>
      </c>
      <c r="G224" s="53" t="s">
        <v>477</v>
      </c>
      <c r="H224" s="8">
        <v>3830000</v>
      </c>
      <c r="I224" s="8">
        <v>3830000</v>
      </c>
      <c r="J224" s="8">
        <v>0</v>
      </c>
      <c r="K224" s="8">
        <v>0</v>
      </c>
      <c r="L224" s="9">
        <v>100</v>
      </c>
      <c r="M224" s="9">
        <v>0</v>
      </c>
      <c r="N224" s="9">
        <v>0</v>
      </c>
      <c r="O224" s="8">
        <v>957515</v>
      </c>
      <c r="P224" s="8">
        <v>957515</v>
      </c>
      <c r="Q224" s="8">
        <v>0</v>
      </c>
      <c r="R224" s="8">
        <v>0</v>
      </c>
      <c r="S224" s="9">
        <v>100</v>
      </c>
      <c r="T224" s="9">
        <v>0</v>
      </c>
      <c r="U224" s="9">
        <v>0</v>
      </c>
    </row>
    <row r="225" spans="1:21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474</v>
      </c>
      <c r="G225" s="53" t="s">
        <v>478</v>
      </c>
      <c r="H225" s="8">
        <v>1595500</v>
      </c>
      <c r="I225" s="8">
        <v>1595500</v>
      </c>
      <c r="J225" s="8">
        <v>0</v>
      </c>
      <c r="K225" s="8">
        <v>0</v>
      </c>
      <c r="L225" s="9">
        <v>100</v>
      </c>
      <c r="M225" s="9">
        <v>0</v>
      </c>
      <c r="N225" s="9">
        <v>0</v>
      </c>
      <c r="O225" s="8">
        <v>410500</v>
      </c>
      <c r="P225" s="8">
        <v>410500</v>
      </c>
      <c r="Q225" s="8">
        <v>0</v>
      </c>
      <c r="R225" s="8">
        <v>0</v>
      </c>
      <c r="S225" s="9">
        <v>100</v>
      </c>
      <c r="T225" s="9">
        <v>0</v>
      </c>
      <c r="U225" s="9">
        <v>0</v>
      </c>
    </row>
    <row r="226" spans="1:21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474</v>
      </c>
      <c r="G226" s="53" t="s">
        <v>479</v>
      </c>
      <c r="H226" s="8">
        <v>2054928</v>
      </c>
      <c r="I226" s="8">
        <v>1454928</v>
      </c>
      <c r="J226" s="8">
        <v>600000</v>
      </c>
      <c r="K226" s="8">
        <v>0</v>
      </c>
      <c r="L226" s="9">
        <v>70.8</v>
      </c>
      <c r="M226" s="9">
        <v>29.19</v>
      </c>
      <c r="N226" s="9">
        <v>0</v>
      </c>
      <c r="O226" s="8">
        <v>2054928</v>
      </c>
      <c r="P226" s="8">
        <v>1454928</v>
      </c>
      <c r="Q226" s="8">
        <v>600000</v>
      </c>
      <c r="R226" s="8">
        <v>0</v>
      </c>
      <c r="S226" s="9">
        <v>70.8</v>
      </c>
      <c r="T226" s="9">
        <v>29.19</v>
      </c>
      <c r="U226" s="9">
        <v>0</v>
      </c>
    </row>
    <row r="227" spans="1:21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474</v>
      </c>
      <c r="G227" s="53" t="s">
        <v>480</v>
      </c>
      <c r="H227" s="8">
        <v>1370749.52</v>
      </c>
      <c r="I227" s="8">
        <v>1370749.52</v>
      </c>
      <c r="J227" s="8">
        <v>0</v>
      </c>
      <c r="K227" s="8">
        <v>0</v>
      </c>
      <c r="L227" s="9">
        <v>100</v>
      </c>
      <c r="M227" s="9">
        <v>0</v>
      </c>
      <c r="N227" s="9">
        <v>0</v>
      </c>
      <c r="O227" s="8">
        <v>3059426.78</v>
      </c>
      <c r="P227" s="8">
        <v>59426.78</v>
      </c>
      <c r="Q227" s="8">
        <v>3000000</v>
      </c>
      <c r="R227" s="8">
        <v>0</v>
      </c>
      <c r="S227" s="9">
        <v>1.94</v>
      </c>
      <c r="T227" s="9">
        <v>98.05</v>
      </c>
      <c r="U227" s="9">
        <v>0</v>
      </c>
    </row>
    <row r="228" spans="1:21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474</v>
      </c>
      <c r="G228" s="53" t="s">
        <v>481</v>
      </c>
      <c r="H228" s="8">
        <v>7295895.92</v>
      </c>
      <c r="I228" s="8">
        <v>2295895.92</v>
      </c>
      <c r="J228" s="8">
        <v>5000000</v>
      </c>
      <c r="K228" s="8">
        <v>0</v>
      </c>
      <c r="L228" s="9">
        <v>31.46</v>
      </c>
      <c r="M228" s="9">
        <v>68.53</v>
      </c>
      <c r="N228" s="9">
        <v>0</v>
      </c>
      <c r="O228" s="8">
        <v>5595223.98</v>
      </c>
      <c r="P228" s="8">
        <v>595223.98</v>
      </c>
      <c r="Q228" s="8">
        <v>5000000</v>
      </c>
      <c r="R228" s="8">
        <v>0</v>
      </c>
      <c r="S228" s="9">
        <v>10.63</v>
      </c>
      <c r="T228" s="9">
        <v>89.36</v>
      </c>
      <c r="U228" s="9">
        <v>0</v>
      </c>
    </row>
    <row r="229" spans="1:21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474</v>
      </c>
      <c r="G229" s="53" t="s">
        <v>482</v>
      </c>
      <c r="H229" s="8">
        <v>5028549.87</v>
      </c>
      <c r="I229" s="8">
        <v>3410464</v>
      </c>
      <c r="J229" s="8">
        <v>1618085.87</v>
      </c>
      <c r="K229" s="8">
        <v>0</v>
      </c>
      <c r="L229" s="9">
        <v>67.82</v>
      </c>
      <c r="M229" s="9">
        <v>32.17</v>
      </c>
      <c r="N229" s="9">
        <v>0</v>
      </c>
      <c r="O229" s="8">
        <v>27616</v>
      </c>
      <c r="P229" s="8">
        <v>27616</v>
      </c>
      <c r="Q229" s="8">
        <v>0</v>
      </c>
      <c r="R229" s="8">
        <v>0</v>
      </c>
      <c r="S229" s="9">
        <v>100</v>
      </c>
      <c r="T229" s="9">
        <v>0</v>
      </c>
      <c r="U229" s="9">
        <v>0</v>
      </c>
    </row>
    <row r="230" spans="1:21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474</v>
      </c>
      <c r="G230" s="53" t="s">
        <v>483</v>
      </c>
      <c r="H230" s="8">
        <v>9748698</v>
      </c>
      <c r="I230" s="8">
        <v>7048698</v>
      </c>
      <c r="J230" s="8">
        <v>2700000</v>
      </c>
      <c r="K230" s="8">
        <v>0</v>
      </c>
      <c r="L230" s="9">
        <v>72.3</v>
      </c>
      <c r="M230" s="9">
        <v>27.69</v>
      </c>
      <c r="N230" s="9">
        <v>0</v>
      </c>
      <c r="O230" s="8">
        <v>4631663.37</v>
      </c>
      <c r="P230" s="8">
        <v>1931663.37</v>
      </c>
      <c r="Q230" s="8">
        <v>2700000</v>
      </c>
      <c r="R230" s="8">
        <v>0</v>
      </c>
      <c r="S230" s="9">
        <v>41.7</v>
      </c>
      <c r="T230" s="9">
        <v>58.29</v>
      </c>
      <c r="U230" s="9">
        <v>0</v>
      </c>
    </row>
    <row r="231" spans="1:21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474</v>
      </c>
      <c r="G231" s="53" t="s">
        <v>484</v>
      </c>
      <c r="H231" s="8">
        <v>1098948</v>
      </c>
      <c r="I231" s="8">
        <v>1098948</v>
      </c>
      <c r="J231" s="8">
        <v>0</v>
      </c>
      <c r="K231" s="8">
        <v>0</v>
      </c>
      <c r="L231" s="9">
        <v>100</v>
      </c>
      <c r="M231" s="9">
        <v>0</v>
      </c>
      <c r="N231" s="9">
        <v>0</v>
      </c>
      <c r="O231" s="8">
        <v>274737</v>
      </c>
      <c r="P231" s="8">
        <v>274737</v>
      </c>
      <c r="Q231" s="8">
        <v>0</v>
      </c>
      <c r="R231" s="8">
        <v>0</v>
      </c>
      <c r="S231" s="9">
        <v>100</v>
      </c>
      <c r="T231" s="9">
        <v>0</v>
      </c>
      <c r="U231" s="9">
        <v>0</v>
      </c>
    </row>
    <row r="232" spans="1:21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474</v>
      </c>
      <c r="G232" s="53" t="s">
        <v>485</v>
      </c>
      <c r="H232" s="8">
        <v>1924497.15</v>
      </c>
      <c r="I232" s="8">
        <v>1924497.15</v>
      </c>
      <c r="J232" s="8">
        <v>0</v>
      </c>
      <c r="K232" s="8">
        <v>0</v>
      </c>
      <c r="L232" s="9">
        <v>100</v>
      </c>
      <c r="M232" s="9">
        <v>0</v>
      </c>
      <c r="N232" s="9">
        <v>0</v>
      </c>
      <c r="O232" s="8">
        <v>323858.45</v>
      </c>
      <c r="P232" s="8">
        <v>323858.45</v>
      </c>
      <c r="Q232" s="8">
        <v>0</v>
      </c>
      <c r="R232" s="8">
        <v>0</v>
      </c>
      <c r="S232" s="9">
        <v>100</v>
      </c>
      <c r="T232" s="9">
        <v>0</v>
      </c>
      <c r="U232" s="9">
        <v>0</v>
      </c>
    </row>
    <row r="233" spans="1:21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474</v>
      </c>
      <c r="G233" s="53" t="s">
        <v>486</v>
      </c>
      <c r="H233" s="8">
        <v>1100000</v>
      </c>
      <c r="I233" s="8">
        <v>1100000</v>
      </c>
      <c r="J233" s="8">
        <v>0</v>
      </c>
      <c r="K233" s="8">
        <v>0</v>
      </c>
      <c r="L233" s="9">
        <v>100</v>
      </c>
      <c r="M233" s="9">
        <v>0</v>
      </c>
      <c r="N233" s="9">
        <v>0</v>
      </c>
      <c r="O233" s="8">
        <v>0</v>
      </c>
      <c r="P233" s="8">
        <v>0</v>
      </c>
      <c r="Q233" s="8">
        <v>0</v>
      </c>
      <c r="R233" s="8">
        <v>0</v>
      </c>
      <c r="S233" s="9"/>
      <c r="T233" s="9"/>
      <c r="U233" s="9"/>
    </row>
    <row r="234" spans="1:21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474</v>
      </c>
      <c r="G234" s="53" t="s">
        <v>487</v>
      </c>
      <c r="H234" s="8">
        <v>1440000</v>
      </c>
      <c r="I234" s="8">
        <v>1440000</v>
      </c>
      <c r="J234" s="8">
        <v>0</v>
      </c>
      <c r="K234" s="8">
        <v>0</v>
      </c>
      <c r="L234" s="9">
        <v>100</v>
      </c>
      <c r="M234" s="9">
        <v>0</v>
      </c>
      <c r="N234" s="9">
        <v>0</v>
      </c>
      <c r="O234" s="8">
        <v>359810</v>
      </c>
      <c r="P234" s="8">
        <v>359810</v>
      </c>
      <c r="Q234" s="8">
        <v>0</v>
      </c>
      <c r="R234" s="8">
        <v>0</v>
      </c>
      <c r="S234" s="9">
        <v>100</v>
      </c>
      <c r="T234" s="9">
        <v>0</v>
      </c>
      <c r="U234" s="9">
        <v>0</v>
      </c>
    </row>
    <row r="235" spans="1:21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474</v>
      </c>
      <c r="G235" s="53" t="s">
        <v>488</v>
      </c>
      <c r="H235" s="8">
        <v>4200000</v>
      </c>
      <c r="I235" s="8">
        <v>2700000</v>
      </c>
      <c r="J235" s="8">
        <v>1500000</v>
      </c>
      <c r="K235" s="8">
        <v>0</v>
      </c>
      <c r="L235" s="9">
        <v>64.28</v>
      </c>
      <c r="M235" s="9">
        <v>35.71</v>
      </c>
      <c r="N235" s="9">
        <v>0</v>
      </c>
      <c r="O235" s="8">
        <v>4200000</v>
      </c>
      <c r="P235" s="8">
        <v>2700000</v>
      </c>
      <c r="Q235" s="8">
        <v>1500000</v>
      </c>
      <c r="R235" s="8">
        <v>0</v>
      </c>
      <c r="S235" s="9">
        <v>64.28</v>
      </c>
      <c r="T235" s="9">
        <v>35.71</v>
      </c>
      <c r="U235" s="9">
        <v>0</v>
      </c>
    </row>
    <row r="236" spans="1:21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474</v>
      </c>
      <c r="G236" s="53" t="s">
        <v>489</v>
      </c>
      <c r="H236" s="8">
        <v>2600000</v>
      </c>
      <c r="I236" s="8">
        <v>2600000</v>
      </c>
      <c r="J236" s="8">
        <v>0</v>
      </c>
      <c r="K236" s="8">
        <v>0</v>
      </c>
      <c r="L236" s="9">
        <v>100</v>
      </c>
      <c r="M236" s="9">
        <v>0</v>
      </c>
      <c r="N236" s="9">
        <v>0</v>
      </c>
      <c r="O236" s="8">
        <v>0</v>
      </c>
      <c r="P236" s="8">
        <v>0</v>
      </c>
      <c r="Q236" s="8">
        <v>0</v>
      </c>
      <c r="R236" s="8">
        <v>0</v>
      </c>
      <c r="S236" s="9"/>
      <c r="T236" s="9"/>
      <c r="U236" s="9"/>
    </row>
    <row r="237" spans="1:21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474</v>
      </c>
      <c r="G237" s="53" t="s">
        <v>490</v>
      </c>
      <c r="H237" s="8">
        <v>2388500</v>
      </c>
      <c r="I237" s="8">
        <v>2388500</v>
      </c>
      <c r="J237" s="8">
        <v>0</v>
      </c>
      <c r="K237" s="8">
        <v>0</v>
      </c>
      <c r="L237" s="9">
        <v>100</v>
      </c>
      <c r="M237" s="9">
        <v>0</v>
      </c>
      <c r="N237" s="9">
        <v>0</v>
      </c>
      <c r="O237" s="8">
        <v>597125</v>
      </c>
      <c r="P237" s="8">
        <v>597125</v>
      </c>
      <c r="Q237" s="8">
        <v>0</v>
      </c>
      <c r="R237" s="8">
        <v>0</v>
      </c>
      <c r="S237" s="9">
        <v>100</v>
      </c>
      <c r="T237" s="9">
        <v>0</v>
      </c>
      <c r="U237" s="9">
        <v>0</v>
      </c>
    </row>
    <row r="238" spans="1:21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474</v>
      </c>
      <c r="G238" s="53" t="s">
        <v>491</v>
      </c>
      <c r="H238" s="8">
        <v>0</v>
      </c>
      <c r="I238" s="8">
        <v>0</v>
      </c>
      <c r="J238" s="8">
        <v>0</v>
      </c>
      <c r="K238" s="8">
        <v>0</v>
      </c>
      <c r="L238" s="9"/>
      <c r="M238" s="9"/>
      <c r="N238" s="9"/>
      <c r="O238" s="8">
        <v>0</v>
      </c>
      <c r="P238" s="8">
        <v>0</v>
      </c>
      <c r="Q238" s="8">
        <v>0</v>
      </c>
      <c r="R238" s="8">
        <v>0</v>
      </c>
      <c r="S238" s="9"/>
      <c r="T238" s="9"/>
      <c r="U238" s="9"/>
    </row>
    <row r="239" spans="1:21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474</v>
      </c>
      <c r="G239" s="53" t="s">
        <v>492</v>
      </c>
      <c r="H239" s="8">
        <v>3315000</v>
      </c>
      <c r="I239" s="8">
        <v>3315000</v>
      </c>
      <c r="J239" s="8">
        <v>0</v>
      </c>
      <c r="K239" s="8">
        <v>0</v>
      </c>
      <c r="L239" s="9">
        <v>100</v>
      </c>
      <c r="M239" s="9">
        <v>0</v>
      </c>
      <c r="N239" s="9">
        <v>0</v>
      </c>
      <c r="O239" s="8">
        <v>532500</v>
      </c>
      <c r="P239" s="8">
        <v>532500</v>
      </c>
      <c r="Q239" s="8">
        <v>0</v>
      </c>
      <c r="R239" s="8">
        <v>0</v>
      </c>
      <c r="S239" s="9">
        <v>100</v>
      </c>
      <c r="T239" s="9">
        <v>0</v>
      </c>
      <c r="U239" s="9">
        <v>0</v>
      </c>
    </row>
    <row r="240" spans="1:21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474</v>
      </c>
      <c r="G240" s="53" t="s">
        <v>493</v>
      </c>
      <c r="H240" s="8">
        <v>1650000</v>
      </c>
      <c r="I240" s="8">
        <v>1650000</v>
      </c>
      <c r="J240" s="8">
        <v>0</v>
      </c>
      <c r="K240" s="8">
        <v>0</v>
      </c>
      <c r="L240" s="9">
        <v>100</v>
      </c>
      <c r="M240" s="9">
        <v>0</v>
      </c>
      <c r="N240" s="9">
        <v>0</v>
      </c>
      <c r="O240" s="8">
        <v>450000</v>
      </c>
      <c r="P240" s="8">
        <v>450000</v>
      </c>
      <c r="Q240" s="8">
        <v>0</v>
      </c>
      <c r="R240" s="8">
        <v>0</v>
      </c>
      <c r="S240" s="9">
        <v>100</v>
      </c>
      <c r="T240" s="9">
        <v>0</v>
      </c>
      <c r="U240" s="9">
        <v>0</v>
      </c>
    </row>
    <row r="241" spans="1:21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474</v>
      </c>
      <c r="G241" s="53" t="s">
        <v>494</v>
      </c>
      <c r="H241" s="8">
        <v>4548467.54</v>
      </c>
      <c r="I241" s="8">
        <v>4000000</v>
      </c>
      <c r="J241" s="8">
        <v>0</v>
      </c>
      <c r="K241" s="8">
        <v>548467.54</v>
      </c>
      <c r="L241" s="9">
        <v>87.94</v>
      </c>
      <c r="M241" s="9">
        <v>0</v>
      </c>
      <c r="N241" s="9">
        <v>12.05</v>
      </c>
      <c r="O241" s="8">
        <v>1025000</v>
      </c>
      <c r="P241" s="8">
        <v>1025000</v>
      </c>
      <c r="Q241" s="8">
        <v>0</v>
      </c>
      <c r="R241" s="8">
        <v>0</v>
      </c>
      <c r="S241" s="9">
        <v>100</v>
      </c>
      <c r="T241" s="9">
        <v>0</v>
      </c>
      <c r="U241" s="9">
        <v>0</v>
      </c>
    </row>
    <row r="242" spans="1:21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495</v>
      </c>
      <c r="G242" s="53" t="s">
        <v>496</v>
      </c>
      <c r="H242" s="8">
        <v>119824504</v>
      </c>
      <c r="I242" s="8">
        <v>104824504</v>
      </c>
      <c r="J242" s="8">
        <v>15000000</v>
      </c>
      <c r="K242" s="8">
        <v>0</v>
      </c>
      <c r="L242" s="9">
        <v>87.48</v>
      </c>
      <c r="M242" s="9">
        <v>12.51</v>
      </c>
      <c r="N242" s="9">
        <v>0</v>
      </c>
      <c r="O242" s="8">
        <v>59919504</v>
      </c>
      <c r="P242" s="8">
        <v>44919504</v>
      </c>
      <c r="Q242" s="8">
        <v>15000000</v>
      </c>
      <c r="R242" s="8">
        <v>0</v>
      </c>
      <c r="S242" s="9">
        <v>74.96</v>
      </c>
      <c r="T242" s="9">
        <v>25.03</v>
      </c>
      <c r="U242" s="9">
        <v>0</v>
      </c>
    </row>
    <row r="243" spans="1:21" ht="12.75">
      <c r="A243" s="34">
        <v>6</v>
      </c>
      <c r="B243" s="34">
        <v>8</v>
      </c>
      <c r="C243" s="34">
        <v>1</v>
      </c>
      <c r="D243" s="35" t="s">
        <v>497</v>
      </c>
      <c r="E243" s="36">
        <v>271</v>
      </c>
      <c r="F243" s="7" t="s">
        <v>497</v>
      </c>
      <c r="G243" s="53" t="s">
        <v>498</v>
      </c>
      <c r="H243" s="8">
        <v>0</v>
      </c>
      <c r="I243" s="8">
        <v>0</v>
      </c>
      <c r="J243" s="8">
        <v>0</v>
      </c>
      <c r="K243" s="8">
        <v>0</v>
      </c>
      <c r="L243" s="9"/>
      <c r="M243" s="9"/>
      <c r="N243" s="9"/>
      <c r="O243" s="8">
        <v>0</v>
      </c>
      <c r="P243" s="8">
        <v>0</v>
      </c>
      <c r="Q243" s="8">
        <v>0</v>
      </c>
      <c r="R243" s="8">
        <v>0</v>
      </c>
      <c r="S243" s="9"/>
      <c r="T243" s="9"/>
      <c r="U243" s="9"/>
    </row>
    <row r="244" spans="1:21" ht="24">
      <c r="A244" s="34">
        <v>6</v>
      </c>
      <c r="B244" s="34">
        <v>19</v>
      </c>
      <c r="C244" s="34">
        <v>1</v>
      </c>
      <c r="D244" s="35" t="s">
        <v>497</v>
      </c>
      <c r="E244" s="36">
        <v>270</v>
      </c>
      <c r="F244" s="7" t="s">
        <v>497</v>
      </c>
      <c r="G244" s="53" t="s">
        <v>499</v>
      </c>
      <c r="H244" s="8">
        <v>201060</v>
      </c>
      <c r="I244" s="8">
        <v>201060</v>
      </c>
      <c r="J244" s="8">
        <v>0</v>
      </c>
      <c r="K244" s="8">
        <v>0</v>
      </c>
      <c r="L244" s="9">
        <v>100</v>
      </c>
      <c r="M244" s="9">
        <v>0</v>
      </c>
      <c r="N244" s="9">
        <v>0</v>
      </c>
      <c r="O244" s="8">
        <v>33510</v>
      </c>
      <c r="P244" s="8">
        <v>33510</v>
      </c>
      <c r="Q244" s="8">
        <v>0</v>
      </c>
      <c r="R244" s="8">
        <v>0</v>
      </c>
      <c r="S244" s="9">
        <v>100</v>
      </c>
      <c r="T244" s="9">
        <v>0</v>
      </c>
      <c r="U244" s="9">
        <v>0</v>
      </c>
    </row>
    <row r="245" spans="1:21" ht="12.75">
      <c r="A245" s="34">
        <v>6</v>
      </c>
      <c r="B245" s="34">
        <v>7</v>
      </c>
      <c r="C245" s="34">
        <v>1</v>
      </c>
      <c r="D245" s="35" t="s">
        <v>497</v>
      </c>
      <c r="E245" s="36">
        <v>187</v>
      </c>
      <c r="F245" s="7" t="s">
        <v>497</v>
      </c>
      <c r="G245" s="53" t="s">
        <v>500</v>
      </c>
      <c r="H245" s="8">
        <v>167934</v>
      </c>
      <c r="I245" s="8">
        <v>0</v>
      </c>
      <c r="J245" s="8">
        <v>0</v>
      </c>
      <c r="K245" s="8">
        <v>167934</v>
      </c>
      <c r="L245" s="9">
        <v>0</v>
      </c>
      <c r="M245" s="9">
        <v>0</v>
      </c>
      <c r="N245" s="9">
        <v>100</v>
      </c>
      <c r="O245" s="8">
        <v>0</v>
      </c>
      <c r="P245" s="8">
        <v>0</v>
      </c>
      <c r="Q245" s="8">
        <v>0</v>
      </c>
      <c r="R245" s="8">
        <v>0</v>
      </c>
      <c r="S245" s="9"/>
      <c r="T245" s="9"/>
      <c r="U245" s="9"/>
    </row>
    <row r="246" spans="1:21" ht="12.75">
      <c r="A246" s="34">
        <v>6</v>
      </c>
      <c r="B246" s="34">
        <v>1</v>
      </c>
      <c r="C246" s="34">
        <v>1</v>
      </c>
      <c r="D246" s="35" t="s">
        <v>497</v>
      </c>
      <c r="E246" s="36">
        <v>188</v>
      </c>
      <c r="F246" s="7" t="s">
        <v>497</v>
      </c>
      <c r="G246" s="53" t="s">
        <v>500</v>
      </c>
      <c r="H246" s="8">
        <v>0</v>
      </c>
      <c r="I246" s="8">
        <v>0</v>
      </c>
      <c r="J246" s="8">
        <v>0</v>
      </c>
      <c r="K246" s="8">
        <v>0</v>
      </c>
      <c r="L246" s="9"/>
      <c r="M246" s="9"/>
      <c r="N246" s="9"/>
      <c r="O246" s="8">
        <v>0</v>
      </c>
      <c r="P246" s="8">
        <v>0</v>
      </c>
      <c r="Q246" s="8">
        <v>0</v>
      </c>
      <c r="R246" s="8">
        <v>0</v>
      </c>
      <c r="S246" s="9"/>
      <c r="T246" s="9"/>
      <c r="U246" s="9"/>
    </row>
    <row r="247" spans="1:21" ht="12.75">
      <c r="A247" s="34">
        <v>6</v>
      </c>
      <c r="B247" s="34">
        <v>13</v>
      </c>
      <c r="C247" s="34">
        <v>4</v>
      </c>
      <c r="D247" s="35" t="s">
        <v>497</v>
      </c>
      <c r="E247" s="36">
        <v>186</v>
      </c>
      <c r="F247" s="7" t="s">
        <v>497</v>
      </c>
      <c r="G247" s="53" t="s">
        <v>501</v>
      </c>
      <c r="H247" s="8">
        <v>0</v>
      </c>
      <c r="I247" s="8">
        <v>0</v>
      </c>
      <c r="J247" s="8">
        <v>0</v>
      </c>
      <c r="K247" s="8">
        <v>0</v>
      </c>
      <c r="L247" s="9"/>
      <c r="M247" s="9"/>
      <c r="N247" s="9"/>
      <c r="O247" s="8">
        <v>0</v>
      </c>
      <c r="P247" s="8">
        <v>0</v>
      </c>
      <c r="Q247" s="8">
        <v>0</v>
      </c>
      <c r="R247" s="8">
        <v>0</v>
      </c>
      <c r="S247" s="9"/>
      <c r="T247" s="9"/>
      <c r="U247" s="9"/>
    </row>
    <row r="248" spans="1:21" ht="24">
      <c r="A248" s="34">
        <v>6</v>
      </c>
      <c r="B248" s="34">
        <v>7</v>
      </c>
      <c r="C248" s="34">
        <v>1</v>
      </c>
      <c r="D248" s="35" t="s">
        <v>497</v>
      </c>
      <c r="E248" s="36">
        <v>31</v>
      </c>
      <c r="F248" s="7" t="s">
        <v>497</v>
      </c>
      <c r="G248" s="53" t="s">
        <v>502</v>
      </c>
      <c r="H248" s="8">
        <v>0</v>
      </c>
      <c r="I248" s="8">
        <v>0</v>
      </c>
      <c r="J248" s="8">
        <v>0</v>
      </c>
      <c r="K248" s="8">
        <v>0</v>
      </c>
      <c r="L248" s="9"/>
      <c r="M248" s="9"/>
      <c r="N248" s="9"/>
      <c r="O248" s="8">
        <v>0</v>
      </c>
      <c r="P248" s="8">
        <v>0</v>
      </c>
      <c r="Q248" s="8">
        <v>0</v>
      </c>
      <c r="R248" s="8">
        <v>0</v>
      </c>
      <c r="S248" s="9"/>
      <c r="T248" s="9"/>
      <c r="U248" s="9"/>
    </row>
    <row r="249" spans="1:21" ht="12.75">
      <c r="A249" s="34">
        <v>6</v>
      </c>
      <c r="B249" s="34">
        <v>18</v>
      </c>
      <c r="C249" s="34">
        <v>1</v>
      </c>
      <c r="D249" s="35" t="s">
        <v>497</v>
      </c>
      <c r="E249" s="36">
        <v>39</v>
      </c>
      <c r="F249" s="7" t="s">
        <v>497</v>
      </c>
      <c r="G249" s="53" t="s">
        <v>503</v>
      </c>
      <c r="H249" s="8">
        <v>0</v>
      </c>
      <c r="I249" s="8">
        <v>0</v>
      </c>
      <c r="J249" s="8">
        <v>0</v>
      </c>
      <c r="K249" s="8">
        <v>0</v>
      </c>
      <c r="L249" s="9"/>
      <c r="M249" s="9"/>
      <c r="N249" s="9"/>
      <c r="O249" s="8">
        <v>0</v>
      </c>
      <c r="P249" s="8">
        <v>0</v>
      </c>
      <c r="Q249" s="8">
        <v>0</v>
      </c>
      <c r="R249" s="8">
        <v>0</v>
      </c>
      <c r="S249" s="9"/>
      <c r="T249" s="9"/>
      <c r="U249" s="9"/>
    </row>
    <row r="250" spans="1:21" ht="24">
      <c r="A250" s="34">
        <v>6</v>
      </c>
      <c r="B250" s="34">
        <v>15</v>
      </c>
      <c r="C250" s="34">
        <v>0</v>
      </c>
      <c r="D250" s="35" t="s">
        <v>497</v>
      </c>
      <c r="E250" s="36">
        <v>220</v>
      </c>
      <c r="F250" s="7" t="s">
        <v>497</v>
      </c>
      <c r="G250" s="53" t="s">
        <v>506</v>
      </c>
      <c r="H250" s="8">
        <v>0</v>
      </c>
      <c r="I250" s="8">
        <v>0</v>
      </c>
      <c r="J250" s="8">
        <v>0</v>
      </c>
      <c r="K250" s="8">
        <v>0</v>
      </c>
      <c r="L250" s="9"/>
      <c r="M250" s="9"/>
      <c r="N250" s="9"/>
      <c r="O250" s="8">
        <v>0</v>
      </c>
      <c r="P250" s="8">
        <v>0</v>
      </c>
      <c r="Q250" s="8">
        <v>0</v>
      </c>
      <c r="R250" s="8">
        <v>0</v>
      </c>
      <c r="S250" s="9"/>
      <c r="T250" s="9"/>
      <c r="U250" s="9"/>
    </row>
    <row r="251" spans="1:21" ht="12.75">
      <c r="A251" s="34">
        <v>6</v>
      </c>
      <c r="B251" s="34">
        <v>9</v>
      </c>
      <c r="C251" s="34">
        <v>1</v>
      </c>
      <c r="D251" s="35" t="s">
        <v>497</v>
      </c>
      <c r="E251" s="36">
        <v>140</v>
      </c>
      <c r="F251" s="7" t="s">
        <v>497</v>
      </c>
      <c r="G251" s="53" t="s">
        <v>504</v>
      </c>
      <c r="H251" s="8">
        <v>0</v>
      </c>
      <c r="I251" s="8">
        <v>0</v>
      </c>
      <c r="J251" s="8">
        <v>0</v>
      </c>
      <c r="K251" s="8">
        <v>0</v>
      </c>
      <c r="L251" s="9"/>
      <c r="M251" s="9"/>
      <c r="N251" s="9"/>
      <c r="O251" s="8">
        <v>0</v>
      </c>
      <c r="P251" s="8">
        <v>0</v>
      </c>
      <c r="Q251" s="8">
        <v>0</v>
      </c>
      <c r="R251" s="8">
        <v>0</v>
      </c>
      <c r="S251" s="9"/>
      <c r="T251" s="9"/>
      <c r="U251" s="9"/>
    </row>
    <row r="252" spans="1:21" ht="12.75">
      <c r="A252" s="34">
        <v>6</v>
      </c>
      <c r="B252" s="34">
        <v>8</v>
      </c>
      <c r="C252" s="34">
        <v>1</v>
      </c>
      <c r="D252" s="35" t="s">
        <v>497</v>
      </c>
      <c r="E252" s="36">
        <v>265</v>
      </c>
      <c r="F252" s="7" t="s">
        <v>497</v>
      </c>
      <c r="G252" s="53" t="s">
        <v>505</v>
      </c>
      <c r="H252" s="8">
        <v>713040</v>
      </c>
      <c r="I252" s="8">
        <v>713040</v>
      </c>
      <c r="J252" s="8">
        <v>0</v>
      </c>
      <c r="K252" s="8">
        <v>0</v>
      </c>
      <c r="L252" s="9">
        <v>100</v>
      </c>
      <c r="M252" s="9">
        <v>0</v>
      </c>
      <c r="N252" s="9">
        <v>0</v>
      </c>
      <c r="O252" s="8">
        <v>0</v>
      </c>
      <c r="P252" s="8">
        <v>0</v>
      </c>
      <c r="Q252" s="8">
        <v>0</v>
      </c>
      <c r="R252" s="8">
        <v>0</v>
      </c>
      <c r="S252" s="9"/>
      <c r="T252" s="9"/>
      <c r="U252" s="9"/>
    </row>
  </sheetData>
  <sheetProtection/>
  <mergeCells count="19">
    <mergeCell ref="E4:E6"/>
    <mergeCell ref="A4:A6"/>
    <mergeCell ref="B4:B6"/>
    <mergeCell ref="C4:C6"/>
    <mergeCell ref="D4:D6"/>
    <mergeCell ref="O4:R4"/>
    <mergeCell ref="I5:K5"/>
    <mergeCell ref="H4:K4"/>
    <mergeCell ref="L4:N5"/>
    <mergeCell ref="S7:U7"/>
    <mergeCell ref="P5:R5"/>
    <mergeCell ref="H5:H6"/>
    <mergeCell ref="O5:O6"/>
    <mergeCell ref="H7:K7"/>
    <mergeCell ref="F4:G6"/>
    <mergeCell ref="L7:N7"/>
    <mergeCell ref="O7:R7"/>
    <mergeCell ref="A7:G7"/>
    <mergeCell ref="S4:U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B253"/>
  <sheetViews>
    <sheetView zoomScale="80" zoomScaleNormal="80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39" sqref="G239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1" width="14.7109375" style="17" customWidth="1"/>
    <col min="12" max="14" width="8.7109375" style="17" customWidth="1"/>
    <col min="15" max="16" width="14.28125" style="17" customWidth="1"/>
    <col min="17" max="16384" width="9.140625" style="17" customWidth="1"/>
  </cols>
  <sheetData>
    <row r="1" spans="1:28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14" s="19" customFormat="1" ht="18">
      <c r="A2" s="18" t="str">
        <f>'Spis tabel'!B7</f>
        <v>Tabela 5. Zadłużenie budżetów jst wg stanu na koniec  1 kwartału 2024 roku.</v>
      </c>
      <c r="J2" s="18"/>
      <c r="K2" s="18"/>
      <c r="L2" s="18"/>
      <c r="M2" s="18"/>
      <c r="N2" s="18"/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4" ht="31.5" customHeight="1">
      <c r="A4" s="154" t="s">
        <v>0</v>
      </c>
      <c r="B4" s="154" t="s">
        <v>1</v>
      </c>
      <c r="C4" s="154" t="s">
        <v>2</v>
      </c>
      <c r="D4" s="154" t="s">
        <v>3</v>
      </c>
      <c r="E4" s="154" t="s">
        <v>53</v>
      </c>
      <c r="F4" s="154" t="s">
        <v>56</v>
      </c>
      <c r="G4" s="154"/>
      <c r="H4" s="154" t="s">
        <v>59</v>
      </c>
      <c r="I4" s="154"/>
      <c r="J4" s="154"/>
      <c r="K4" s="154"/>
      <c r="L4" s="154" t="s">
        <v>23</v>
      </c>
      <c r="M4" s="154"/>
      <c r="N4" s="154"/>
    </row>
    <row r="5" spans="1:14" ht="12.75" customHeight="1">
      <c r="A5" s="154"/>
      <c r="B5" s="154"/>
      <c r="C5" s="154"/>
      <c r="D5" s="154"/>
      <c r="E5" s="154"/>
      <c r="F5" s="154"/>
      <c r="G5" s="154"/>
      <c r="H5" s="161" t="s">
        <v>24</v>
      </c>
      <c r="I5" s="161" t="s">
        <v>60</v>
      </c>
      <c r="J5" s="161"/>
      <c r="K5" s="161"/>
      <c r="L5" s="159" t="s">
        <v>27</v>
      </c>
      <c r="M5" s="159" t="s">
        <v>26</v>
      </c>
      <c r="N5" s="159" t="s">
        <v>28</v>
      </c>
    </row>
    <row r="6" spans="1:14" ht="12.75" customHeight="1">
      <c r="A6" s="154"/>
      <c r="B6" s="154"/>
      <c r="C6" s="154"/>
      <c r="D6" s="154"/>
      <c r="E6" s="154"/>
      <c r="F6" s="154"/>
      <c r="G6" s="154"/>
      <c r="H6" s="161"/>
      <c r="I6" s="162" t="s">
        <v>61</v>
      </c>
      <c r="J6" s="162" t="s">
        <v>62</v>
      </c>
      <c r="K6" s="162" t="s">
        <v>63</v>
      </c>
      <c r="L6" s="159"/>
      <c r="M6" s="159"/>
      <c r="N6" s="159"/>
    </row>
    <row r="7" spans="1:14" ht="66.75" customHeight="1">
      <c r="A7" s="154"/>
      <c r="B7" s="154"/>
      <c r="C7" s="154"/>
      <c r="D7" s="154"/>
      <c r="E7" s="154"/>
      <c r="F7" s="154"/>
      <c r="G7" s="154"/>
      <c r="H7" s="161"/>
      <c r="I7" s="162"/>
      <c r="J7" s="162"/>
      <c r="K7" s="162"/>
      <c r="L7" s="159"/>
      <c r="M7" s="159"/>
      <c r="N7" s="159"/>
    </row>
    <row r="8" spans="1:14" s="21" customFormat="1" ht="15">
      <c r="A8" s="157"/>
      <c r="B8" s="157"/>
      <c r="C8" s="157"/>
      <c r="D8" s="157"/>
      <c r="E8" s="157"/>
      <c r="F8" s="157"/>
      <c r="G8" s="157"/>
      <c r="H8" s="157" t="s">
        <v>10</v>
      </c>
      <c r="I8" s="157"/>
      <c r="J8" s="157"/>
      <c r="K8" s="157"/>
      <c r="L8" s="158" t="s">
        <v>11</v>
      </c>
      <c r="M8" s="158"/>
      <c r="N8" s="158"/>
    </row>
    <row r="9" spans="1:14" ht="15" customHeight="1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160">
        <v>6</v>
      </c>
      <c r="G9" s="160"/>
      <c r="H9" s="43">
        <v>7</v>
      </c>
      <c r="I9" s="43">
        <v>8</v>
      </c>
      <c r="J9" s="43">
        <v>9</v>
      </c>
      <c r="K9" s="43">
        <v>10</v>
      </c>
      <c r="L9" s="43">
        <v>11</v>
      </c>
      <c r="M9" s="43">
        <v>12</v>
      </c>
      <c r="N9" s="43">
        <v>13</v>
      </c>
    </row>
    <row r="10" spans="1:14" s="27" customFormat="1" ht="12.75">
      <c r="A10" s="34">
        <v>6</v>
      </c>
      <c r="B10" s="34">
        <v>2</v>
      </c>
      <c r="C10" s="34">
        <v>1</v>
      </c>
      <c r="D10" s="35">
        <v>1</v>
      </c>
      <c r="E10" s="36"/>
      <c r="F10" s="28" t="s">
        <v>274</v>
      </c>
      <c r="G10" s="55" t="s">
        <v>275</v>
      </c>
      <c r="H10" s="29">
        <v>31942367.2</v>
      </c>
      <c r="I10" s="29">
        <v>0</v>
      </c>
      <c r="J10" s="29">
        <v>31942367.2</v>
      </c>
      <c r="K10" s="29">
        <v>0</v>
      </c>
      <c r="L10" s="30">
        <v>0</v>
      </c>
      <c r="M10" s="30">
        <v>100</v>
      </c>
      <c r="N10" s="30">
        <v>0</v>
      </c>
    </row>
    <row r="11" spans="1:14" ht="12.75">
      <c r="A11" s="34">
        <v>6</v>
      </c>
      <c r="B11" s="34">
        <v>16</v>
      </c>
      <c r="C11" s="34">
        <v>1</v>
      </c>
      <c r="D11" s="35">
        <v>1</v>
      </c>
      <c r="E11" s="36"/>
      <c r="F11" s="28" t="s">
        <v>274</v>
      </c>
      <c r="G11" s="55" t="s">
        <v>276</v>
      </c>
      <c r="H11" s="29">
        <v>45330000</v>
      </c>
      <c r="I11" s="29">
        <v>0</v>
      </c>
      <c r="J11" s="29">
        <v>45330000</v>
      </c>
      <c r="K11" s="29">
        <v>0</v>
      </c>
      <c r="L11" s="30">
        <v>0</v>
      </c>
      <c r="M11" s="30">
        <v>100</v>
      </c>
      <c r="N11" s="30">
        <v>0</v>
      </c>
    </row>
    <row r="12" spans="1:14" ht="12.75">
      <c r="A12" s="34">
        <v>6</v>
      </c>
      <c r="B12" s="34">
        <v>4</v>
      </c>
      <c r="C12" s="34">
        <v>1</v>
      </c>
      <c r="D12" s="35">
        <v>1</v>
      </c>
      <c r="E12" s="36"/>
      <c r="F12" s="28" t="s">
        <v>274</v>
      </c>
      <c r="G12" s="55" t="s">
        <v>277</v>
      </c>
      <c r="H12" s="29">
        <v>54034773.83</v>
      </c>
      <c r="I12" s="29">
        <v>0</v>
      </c>
      <c r="J12" s="29">
        <v>53034773.83</v>
      </c>
      <c r="K12" s="29">
        <v>1000000</v>
      </c>
      <c r="L12" s="30">
        <v>0</v>
      </c>
      <c r="M12" s="30">
        <v>98.14</v>
      </c>
      <c r="N12" s="30">
        <v>1.85</v>
      </c>
    </row>
    <row r="13" spans="1:14" ht="12.75">
      <c r="A13" s="34">
        <v>6</v>
      </c>
      <c r="B13" s="34">
        <v>6</v>
      </c>
      <c r="C13" s="34">
        <v>1</v>
      </c>
      <c r="D13" s="35">
        <v>1</v>
      </c>
      <c r="E13" s="36"/>
      <c r="F13" s="28" t="s">
        <v>274</v>
      </c>
      <c r="G13" s="55" t="s">
        <v>278</v>
      </c>
      <c r="H13" s="29">
        <v>10029556.52</v>
      </c>
      <c r="I13" s="29">
        <v>0</v>
      </c>
      <c r="J13" s="29">
        <v>10029556.52</v>
      </c>
      <c r="K13" s="29">
        <v>0</v>
      </c>
      <c r="L13" s="30">
        <v>0</v>
      </c>
      <c r="M13" s="30">
        <v>100</v>
      </c>
      <c r="N13" s="30">
        <v>0</v>
      </c>
    </row>
    <row r="14" spans="1:14" ht="12.75">
      <c r="A14" s="34">
        <v>6</v>
      </c>
      <c r="B14" s="34">
        <v>7</v>
      </c>
      <c r="C14" s="34">
        <v>1</v>
      </c>
      <c r="D14" s="35">
        <v>1</v>
      </c>
      <c r="E14" s="36"/>
      <c r="F14" s="28" t="s">
        <v>274</v>
      </c>
      <c r="G14" s="55" t="s">
        <v>279</v>
      </c>
      <c r="H14" s="29">
        <v>38073655.49</v>
      </c>
      <c r="I14" s="29">
        <v>0</v>
      </c>
      <c r="J14" s="29">
        <v>38073655.49</v>
      </c>
      <c r="K14" s="29">
        <v>0</v>
      </c>
      <c r="L14" s="30">
        <v>0</v>
      </c>
      <c r="M14" s="30">
        <v>100</v>
      </c>
      <c r="N14" s="30">
        <v>0</v>
      </c>
    </row>
    <row r="15" spans="1:14" ht="12.75">
      <c r="A15" s="34">
        <v>6</v>
      </c>
      <c r="B15" s="34">
        <v>8</v>
      </c>
      <c r="C15" s="34">
        <v>1</v>
      </c>
      <c r="D15" s="35">
        <v>1</v>
      </c>
      <c r="E15" s="36"/>
      <c r="F15" s="28" t="s">
        <v>274</v>
      </c>
      <c r="G15" s="55" t="s">
        <v>280</v>
      </c>
      <c r="H15" s="29">
        <v>21367797</v>
      </c>
      <c r="I15" s="29">
        <v>0</v>
      </c>
      <c r="J15" s="29">
        <v>21367797</v>
      </c>
      <c r="K15" s="29">
        <v>0</v>
      </c>
      <c r="L15" s="30">
        <v>0</v>
      </c>
      <c r="M15" s="30">
        <v>100</v>
      </c>
      <c r="N15" s="30">
        <v>0</v>
      </c>
    </row>
    <row r="16" spans="1:14" ht="12.75">
      <c r="A16" s="34">
        <v>6</v>
      </c>
      <c r="B16" s="34">
        <v>11</v>
      </c>
      <c r="C16" s="34">
        <v>1</v>
      </c>
      <c r="D16" s="35">
        <v>1</v>
      </c>
      <c r="E16" s="36"/>
      <c r="F16" s="28" t="s">
        <v>274</v>
      </c>
      <c r="G16" s="55" t="s">
        <v>281</v>
      </c>
      <c r="H16" s="29">
        <v>15121289</v>
      </c>
      <c r="I16" s="29">
        <v>0</v>
      </c>
      <c r="J16" s="29">
        <v>15121289</v>
      </c>
      <c r="K16" s="29">
        <v>0</v>
      </c>
      <c r="L16" s="30">
        <v>0</v>
      </c>
      <c r="M16" s="30">
        <v>100</v>
      </c>
      <c r="N16" s="30">
        <v>0</v>
      </c>
    </row>
    <row r="17" spans="1:14" ht="12.75">
      <c r="A17" s="34">
        <v>6</v>
      </c>
      <c r="B17" s="34">
        <v>1</v>
      </c>
      <c r="C17" s="34">
        <v>1</v>
      </c>
      <c r="D17" s="35">
        <v>1</v>
      </c>
      <c r="E17" s="36"/>
      <c r="F17" s="28" t="s">
        <v>274</v>
      </c>
      <c r="G17" s="55" t="s">
        <v>282</v>
      </c>
      <c r="H17" s="29">
        <v>35505300</v>
      </c>
      <c r="I17" s="29">
        <v>0</v>
      </c>
      <c r="J17" s="29">
        <v>35505300</v>
      </c>
      <c r="K17" s="29">
        <v>0</v>
      </c>
      <c r="L17" s="30">
        <v>0</v>
      </c>
      <c r="M17" s="30">
        <v>100</v>
      </c>
      <c r="N17" s="30">
        <v>0</v>
      </c>
    </row>
    <row r="18" spans="1:14" ht="12.75">
      <c r="A18" s="34">
        <v>6</v>
      </c>
      <c r="B18" s="34">
        <v>14</v>
      </c>
      <c r="C18" s="34">
        <v>1</v>
      </c>
      <c r="D18" s="35">
        <v>1</v>
      </c>
      <c r="E18" s="36"/>
      <c r="F18" s="28" t="s">
        <v>274</v>
      </c>
      <c r="G18" s="55" t="s">
        <v>283</v>
      </c>
      <c r="H18" s="29">
        <v>154000000</v>
      </c>
      <c r="I18" s="29">
        <v>24000000</v>
      </c>
      <c r="J18" s="29">
        <v>130000000</v>
      </c>
      <c r="K18" s="29">
        <v>0</v>
      </c>
      <c r="L18" s="30">
        <v>15.58</v>
      </c>
      <c r="M18" s="30">
        <v>84.41</v>
      </c>
      <c r="N18" s="30">
        <v>0</v>
      </c>
    </row>
    <row r="19" spans="1:14" ht="12.75">
      <c r="A19" s="34">
        <v>6</v>
      </c>
      <c r="B19" s="34">
        <v>15</v>
      </c>
      <c r="C19" s="34">
        <v>1</v>
      </c>
      <c r="D19" s="35">
        <v>1</v>
      </c>
      <c r="E19" s="36"/>
      <c r="F19" s="28" t="s">
        <v>274</v>
      </c>
      <c r="G19" s="55" t="s">
        <v>284</v>
      </c>
      <c r="H19" s="29">
        <v>10943272.48</v>
      </c>
      <c r="I19" s="29">
        <v>0</v>
      </c>
      <c r="J19" s="29">
        <v>10943272.48</v>
      </c>
      <c r="K19" s="29">
        <v>0</v>
      </c>
      <c r="L19" s="30">
        <v>0</v>
      </c>
      <c r="M19" s="30">
        <v>100</v>
      </c>
      <c r="N19" s="30">
        <v>0</v>
      </c>
    </row>
    <row r="20" spans="1:14" ht="12.75">
      <c r="A20" s="34">
        <v>6</v>
      </c>
      <c r="B20" s="34">
        <v>3</v>
      </c>
      <c r="C20" s="34">
        <v>1</v>
      </c>
      <c r="D20" s="35">
        <v>1</v>
      </c>
      <c r="E20" s="36"/>
      <c r="F20" s="28" t="s">
        <v>274</v>
      </c>
      <c r="G20" s="55" t="s">
        <v>285</v>
      </c>
      <c r="H20" s="29">
        <v>11031595.52</v>
      </c>
      <c r="I20" s="29">
        <v>0</v>
      </c>
      <c r="J20" s="29">
        <v>11030000</v>
      </c>
      <c r="K20" s="29">
        <v>1595.52</v>
      </c>
      <c r="L20" s="30">
        <v>0</v>
      </c>
      <c r="M20" s="30">
        <v>99.98</v>
      </c>
      <c r="N20" s="30">
        <v>0.01</v>
      </c>
    </row>
    <row r="21" spans="1:14" ht="12.75">
      <c r="A21" s="34">
        <v>6</v>
      </c>
      <c r="B21" s="34">
        <v>11</v>
      </c>
      <c r="C21" s="34">
        <v>2</v>
      </c>
      <c r="D21" s="35">
        <v>1</v>
      </c>
      <c r="E21" s="36"/>
      <c r="F21" s="28" t="s">
        <v>274</v>
      </c>
      <c r="G21" s="55" t="s">
        <v>286</v>
      </c>
      <c r="H21" s="29">
        <v>250662.16</v>
      </c>
      <c r="I21" s="29">
        <v>0</v>
      </c>
      <c r="J21" s="29">
        <v>250662.16</v>
      </c>
      <c r="K21" s="29">
        <v>0</v>
      </c>
      <c r="L21" s="30">
        <v>0</v>
      </c>
      <c r="M21" s="30">
        <v>100</v>
      </c>
      <c r="N21" s="30">
        <v>0</v>
      </c>
    </row>
    <row r="22" spans="1:14" ht="12.75">
      <c r="A22" s="34">
        <v>6</v>
      </c>
      <c r="B22" s="34">
        <v>17</v>
      </c>
      <c r="C22" s="34">
        <v>1</v>
      </c>
      <c r="D22" s="35">
        <v>1</v>
      </c>
      <c r="E22" s="36"/>
      <c r="F22" s="28" t="s">
        <v>274</v>
      </c>
      <c r="G22" s="55" t="s">
        <v>287</v>
      </c>
      <c r="H22" s="29">
        <v>83666000</v>
      </c>
      <c r="I22" s="29">
        <v>83000000</v>
      </c>
      <c r="J22" s="29">
        <v>666000</v>
      </c>
      <c r="K22" s="29">
        <v>0</v>
      </c>
      <c r="L22" s="30">
        <v>99.2</v>
      </c>
      <c r="M22" s="30">
        <v>0.79</v>
      </c>
      <c r="N22" s="30">
        <v>0</v>
      </c>
    </row>
    <row r="23" spans="1:14" ht="12.75">
      <c r="A23" s="34">
        <v>6</v>
      </c>
      <c r="B23" s="34">
        <v>1</v>
      </c>
      <c r="C23" s="34">
        <v>2</v>
      </c>
      <c r="D23" s="35">
        <v>1</v>
      </c>
      <c r="E23" s="36"/>
      <c r="F23" s="28" t="s">
        <v>274</v>
      </c>
      <c r="G23" s="55" t="s">
        <v>288</v>
      </c>
      <c r="H23" s="29">
        <v>8393000</v>
      </c>
      <c r="I23" s="29">
        <v>0</v>
      </c>
      <c r="J23" s="29">
        <v>8393000</v>
      </c>
      <c r="K23" s="29">
        <v>0</v>
      </c>
      <c r="L23" s="30">
        <v>0</v>
      </c>
      <c r="M23" s="30">
        <v>100</v>
      </c>
      <c r="N23" s="30">
        <v>0</v>
      </c>
    </row>
    <row r="24" spans="1:14" ht="12.75">
      <c r="A24" s="34">
        <v>6</v>
      </c>
      <c r="B24" s="34">
        <v>18</v>
      </c>
      <c r="C24" s="34">
        <v>1</v>
      </c>
      <c r="D24" s="35">
        <v>1</v>
      </c>
      <c r="E24" s="36"/>
      <c r="F24" s="28" t="s">
        <v>274</v>
      </c>
      <c r="G24" s="55" t="s">
        <v>289</v>
      </c>
      <c r="H24" s="29">
        <v>21673218.06</v>
      </c>
      <c r="I24" s="29">
        <v>0</v>
      </c>
      <c r="J24" s="29">
        <v>21672765.84</v>
      </c>
      <c r="K24" s="29">
        <v>452.22</v>
      </c>
      <c r="L24" s="30">
        <v>0</v>
      </c>
      <c r="M24" s="30">
        <v>99.99</v>
      </c>
      <c r="N24" s="30">
        <v>0</v>
      </c>
    </row>
    <row r="25" spans="1:14" ht="12.75">
      <c r="A25" s="34">
        <v>6</v>
      </c>
      <c r="B25" s="34">
        <v>19</v>
      </c>
      <c r="C25" s="34">
        <v>1</v>
      </c>
      <c r="D25" s="35">
        <v>1</v>
      </c>
      <c r="E25" s="36"/>
      <c r="F25" s="28" t="s">
        <v>274</v>
      </c>
      <c r="G25" s="55" t="s">
        <v>290</v>
      </c>
      <c r="H25" s="29">
        <v>21700000</v>
      </c>
      <c r="I25" s="29">
        <v>0</v>
      </c>
      <c r="J25" s="29">
        <v>21700000</v>
      </c>
      <c r="K25" s="29">
        <v>0</v>
      </c>
      <c r="L25" s="30">
        <v>0</v>
      </c>
      <c r="M25" s="30">
        <v>100</v>
      </c>
      <c r="N25" s="30">
        <v>0</v>
      </c>
    </row>
    <row r="26" spans="1:14" ht="12.75">
      <c r="A26" s="34">
        <v>6</v>
      </c>
      <c r="B26" s="34">
        <v>8</v>
      </c>
      <c r="C26" s="34">
        <v>2</v>
      </c>
      <c r="D26" s="35">
        <v>2</v>
      </c>
      <c r="E26" s="36"/>
      <c r="F26" s="28" t="s">
        <v>274</v>
      </c>
      <c r="G26" s="55" t="s">
        <v>291</v>
      </c>
      <c r="H26" s="29">
        <v>0</v>
      </c>
      <c r="I26" s="29">
        <v>0</v>
      </c>
      <c r="J26" s="29">
        <v>0</v>
      </c>
      <c r="K26" s="29">
        <v>0</v>
      </c>
      <c r="L26" s="30"/>
      <c r="M26" s="30"/>
      <c r="N26" s="30"/>
    </row>
    <row r="27" spans="1:14" ht="12.75">
      <c r="A27" s="34">
        <v>6</v>
      </c>
      <c r="B27" s="34">
        <v>11</v>
      </c>
      <c r="C27" s="34">
        <v>3</v>
      </c>
      <c r="D27" s="35">
        <v>2</v>
      </c>
      <c r="E27" s="36"/>
      <c r="F27" s="28" t="s">
        <v>274</v>
      </c>
      <c r="G27" s="55" t="s">
        <v>292</v>
      </c>
      <c r="H27" s="29">
        <v>10750000</v>
      </c>
      <c r="I27" s="29">
        <v>0</v>
      </c>
      <c r="J27" s="29">
        <v>10750000</v>
      </c>
      <c r="K27" s="29">
        <v>0</v>
      </c>
      <c r="L27" s="30">
        <v>0</v>
      </c>
      <c r="M27" s="30">
        <v>100</v>
      </c>
      <c r="N27" s="30">
        <v>0</v>
      </c>
    </row>
    <row r="28" spans="1:14" ht="12.75">
      <c r="A28" s="34">
        <v>6</v>
      </c>
      <c r="B28" s="34">
        <v>20</v>
      </c>
      <c r="C28" s="34">
        <v>1</v>
      </c>
      <c r="D28" s="35">
        <v>2</v>
      </c>
      <c r="E28" s="36"/>
      <c r="F28" s="28" t="s">
        <v>274</v>
      </c>
      <c r="G28" s="55" t="s">
        <v>292</v>
      </c>
      <c r="H28" s="29">
        <v>730000</v>
      </c>
      <c r="I28" s="29">
        <v>0</v>
      </c>
      <c r="J28" s="29">
        <v>730000</v>
      </c>
      <c r="K28" s="29">
        <v>0</v>
      </c>
      <c r="L28" s="30">
        <v>0</v>
      </c>
      <c r="M28" s="30">
        <v>100</v>
      </c>
      <c r="N28" s="30">
        <v>0</v>
      </c>
    </row>
    <row r="29" spans="1:14" ht="12.75">
      <c r="A29" s="34">
        <v>6</v>
      </c>
      <c r="B29" s="34">
        <v>2</v>
      </c>
      <c r="C29" s="34">
        <v>2</v>
      </c>
      <c r="D29" s="35">
        <v>2</v>
      </c>
      <c r="E29" s="36"/>
      <c r="F29" s="28" t="s">
        <v>274</v>
      </c>
      <c r="G29" s="55" t="s">
        <v>293</v>
      </c>
      <c r="H29" s="29">
        <v>4745.27</v>
      </c>
      <c r="I29" s="29">
        <v>0</v>
      </c>
      <c r="J29" s="29">
        <v>0</v>
      </c>
      <c r="K29" s="29">
        <v>4745.27</v>
      </c>
      <c r="L29" s="30">
        <v>0</v>
      </c>
      <c r="M29" s="30">
        <v>0</v>
      </c>
      <c r="N29" s="30">
        <v>100</v>
      </c>
    </row>
    <row r="30" spans="1:14" ht="12.75">
      <c r="A30" s="34">
        <v>6</v>
      </c>
      <c r="B30" s="34">
        <v>14</v>
      </c>
      <c r="C30" s="34">
        <v>2</v>
      </c>
      <c r="D30" s="35">
        <v>2</v>
      </c>
      <c r="E30" s="36"/>
      <c r="F30" s="28" t="s">
        <v>274</v>
      </c>
      <c r="G30" s="55" t="s">
        <v>294</v>
      </c>
      <c r="H30" s="29">
        <v>0</v>
      </c>
      <c r="I30" s="29">
        <v>0</v>
      </c>
      <c r="J30" s="29">
        <v>0</v>
      </c>
      <c r="K30" s="29">
        <v>0</v>
      </c>
      <c r="L30" s="30"/>
      <c r="M30" s="30"/>
      <c r="N30" s="30"/>
    </row>
    <row r="31" spans="1:14" ht="12.75">
      <c r="A31" s="34">
        <v>6</v>
      </c>
      <c r="B31" s="34">
        <v>5</v>
      </c>
      <c r="C31" s="34">
        <v>1</v>
      </c>
      <c r="D31" s="35">
        <v>2</v>
      </c>
      <c r="E31" s="36"/>
      <c r="F31" s="28" t="s">
        <v>274</v>
      </c>
      <c r="G31" s="55" t="s">
        <v>295</v>
      </c>
      <c r="H31" s="29">
        <v>4903000</v>
      </c>
      <c r="I31" s="29">
        <v>0</v>
      </c>
      <c r="J31" s="29">
        <v>4903000</v>
      </c>
      <c r="K31" s="29">
        <v>0</v>
      </c>
      <c r="L31" s="30">
        <v>0</v>
      </c>
      <c r="M31" s="30">
        <v>100</v>
      </c>
      <c r="N31" s="30">
        <v>0</v>
      </c>
    </row>
    <row r="32" spans="1:14" ht="12.75">
      <c r="A32" s="34">
        <v>6</v>
      </c>
      <c r="B32" s="34">
        <v>18</v>
      </c>
      <c r="C32" s="34">
        <v>2</v>
      </c>
      <c r="D32" s="35">
        <v>2</v>
      </c>
      <c r="E32" s="36"/>
      <c r="F32" s="28" t="s">
        <v>274</v>
      </c>
      <c r="G32" s="55" t="s">
        <v>296</v>
      </c>
      <c r="H32" s="29">
        <v>5360000</v>
      </c>
      <c r="I32" s="29">
        <v>0</v>
      </c>
      <c r="J32" s="29">
        <v>5360000</v>
      </c>
      <c r="K32" s="29">
        <v>0</v>
      </c>
      <c r="L32" s="30">
        <v>0</v>
      </c>
      <c r="M32" s="30">
        <v>100</v>
      </c>
      <c r="N32" s="30">
        <v>0</v>
      </c>
    </row>
    <row r="33" spans="1:14" ht="12.75">
      <c r="A33" s="34">
        <v>6</v>
      </c>
      <c r="B33" s="34">
        <v>1</v>
      </c>
      <c r="C33" s="34">
        <v>3</v>
      </c>
      <c r="D33" s="35">
        <v>2</v>
      </c>
      <c r="E33" s="36"/>
      <c r="F33" s="28" t="s">
        <v>274</v>
      </c>
      <c r="G33" s="55" t="s">
        <v>297</v>
      </c>
      <c r="H33" s="29">
        <v>2020634.9</v>
      </c>
      <c r="I33" s="29">
        <v>0</v>
      </c>
      <c r="J33" s="29">
        <v>2020634.9</v>
      </c>
      <c r="K33" s="29">
        <v>0</v>
      </c>
      <c r="L33" s="30">
        <v>0</v>
      </c>
      <c r="M33" s="30">
        <v>100</v>
      </c>
      <c r="N33" s="30">
        <v>0</v>
      </c>
    </row>
    <row r="34" spans="1:14" ht="12.75">
      <c r="A34" s="34">
        <v>6</v>
      </c>
      <c r="B34" s="34">
        <v>3</v>
      </c>
      <c r="C34" s="34">
        <v>2</v>
      </c>
      <c r="D34" s="35">
        <v>2</v>
      </c>
      <c r="E34" s="36"/>
      <c r="F34" s="28" t="s">
        <v>274</v>
      </c>
      <c r="G34" s="55" t="s">
        <v>298</v>
      </c>
      <c r="H34" s="29">
        <v>2128540</v>
      </c>
      <c r="I34" s="29">
        <v>0</v>
      </c>
      <c r="J34" s="29">
        <v>2128540</v>
      </c>
      <c r="K34" s="29">
        <v>0</v>
      </c>
      <c r="L34" s="30">
        <v>0</v>
      </c>
      <c r="M34" s="30">
        <v>100</v>
      </c>
      <c r="N34" s="30">
        <v>0</v>
      </c>
    </row>
    <row r="35" spans="1:14" ht="12.75">
      <c r="A35" s="34">
        <v>6</v>
      </c>
      <c r="B35" s="34">
        <v>2</v>
      </c>
      <c r="C35" s="34">
        <v>3</v>
      </c>
      <c r="D35" s="35">
        <v>2</v>
      </c>
      <c r="E35" s="36"/>
      <c r="F35" s="28" t="s">
        <v>274</v>
      </c>
      <c r="G35" s="55" t="s">
        <v>275</v>
      </c>
      <c r="H35" s="29">
        <v>9300000</v>
      </c>
      <c r="I35" s="29">
        <v>0</v>
      </c>
      <c r="J35" s="29">
        <v>9300000</v>
      </c>
      <c r="K35" s="29">
        <v>0</v>
      </c>
      <c r="L35" s="30">
        <v>0</v>
      </c>
      <c r="M35" s="30">
        <v>100</v>
      </c>
      <c r="N35" s="30">
        <v>0</v>
      </c>
    </row>
    <row r="36" spans="1:14" ht="12.75">
      <c r="A36" s="34">
        <v>6</v>
      </c>
      <c r="B36" s="34">
        <v>2</v>
      </c>
      <c r="C36" s="34">
        <v>4</v>
      </c>
      <c r="D36" s="35">
        <v>2</v>
      </c>
      <c r="E36" s="36"/>
      <c r="F36" s="28" t="s">
        <v>274</v>
      </c>
      <c r="G36" s="55" t="s">
        <v>299</v>
      </c>
      <c r="H36" s="29">
        <v>13565000</v>
      </c>
      <c r="I36" s="29">
        <v>0</v>
      </c>
      <c r="J36" s="29">
        <v>13565000</v>
      </c>
      <c r="K36" s="29">
        <v>0</v>
      </c>
      <c r="L36" s="30">
        <v>0</v>
      </c>
      <c r="M36" s="30">
        <v>100</v>
      </c>
      <c r="N36" s="30">
        <v>0</v>
      </c>
    </row>
    <row r="37" spans="1:14" ht="12.75">
      <c r="A37" s="34">
        <v>6</v>
      </c>
      <c r="B37" s="34">
        <v>15</v>
      </c>
      <c r="C37" s="34">
        <v>2</v>
      </c>
      <c r="D37" s="35">
        <v>2</v>
      </c>
      <c r="E37" s="36"/>
      <c r="F37" s="28" t="s">
        <v>274</v>
      </c>
      <c r="G37" s="55" t="s">
        <v>300</v>
      </c>
      <c r="H37" s="29">
        <v>6044113.64</v>
      </c>
      <c r="I37" s="29">
        <v>0</v>
      </c>
      <c r="J37" s="29">
        <v>5950000</v>
      </c>
      <c r="K37" s="29">
        <v>94113.64</v>
      </c>
      <c r="L37" s="30">
        <v>0</v>
      </c>
      <c r="M37" s="30">
        <v>98.44</v>
      </c>
      <c r="N37" s="30">
        <v>1.55</v>
      </c>
    </row>
    <row r="38" spans="1:14" ht="12.75">
      <c r="A38" s="34">
        <v>6</v>
      </c>
      <c r="B38" s="34">
        <v>9</v>
      </c>
      <c r="C38" s="34">
        <v>2</v>
      </c>
      <c r="D38" s="35">
        <v>2</v>
      </c>
      <c r="E38" s="36"/>
      <c r="F38" s="28" t="s">
        <v>274</v>
      </c>
      <c r="G38" s="55" t="s">
        <v>301</v>
      </c>
      <c r="H38" s="29">
        <v>2867214</v>
      </c>
      <c r="I38" s="29">
        <v>0</v>
      </c>
      <c r="J38" s="29">
        <v>2867214</v>
      </c>
      <c r="K38" s="29">
        <v>0</v>
      </c>
      <c r="L38" s="30">
        <v>0</v>
      </c>
      <c r="M38" s="30">
        <v>100</v>
      </c>
      <c r="N38" s="30">
        <v>0</v>
      </c>
    </row>
    <row r="39" spans="1:14" ht="12.75">
      <c r="A39" s="34">
        <v>6</v>
      </c>
      <c r="B39" s="34">
        <v>3</v>
      </c>
      <c r="C39" s="34">
        <v>3</v>
      </c>
      <c r="D39" s="35">
        <v>2</v>
      </c>
      <c r="E39" s="36"/>
      <c r="F39" s="28" t="s">
        <v>274</v>
      </c>
      <c r="G39" s="55" t="s">
        <v>302</v>
      </c>
      <c r="H39" s="29">
        <v>14500000</v>
      </c>
      <c r="I39" s="29">
        <v>0</v>
      </c>
      <c r="J39" s="29">
        <v>14500000</v>
      </c>
      <c r="K39" s="29">
        <v>0</v>
      </c>
      <c r="L39" s="30">
        <v>0</v>
      </c>
      <c r="M39" s="30">
        <v>100</v>
      </c>
      <c r="N39" s="30">
        <v>0</v>
      </c>
    </row>
    <row r="40" spans="1:14" ht="12.75">
      <c r="A40" s="34">
        <v>6</v>
      </c>
      <c r="B40" s="34">
        <v>12</v>
      </c>
      <c r="C40" s="34">
        <v>1</v>
      </c>
      <c r="D40" s="35">
        <v>2</v>
      </c>
      <c r="E40" s="36"/>
      <c r="F40" s="28" t="s">
        <v>274</v>
      </c>
      <c r="G40" s="55" t="s">
        <v>303</v>
      </c>
      <c r="H40" s="29">
        <v>3873994</v>
      </c>
      <c r="I40" s="29">
        <v>0</v>
      </c>
      <c r="J40" s="29">
        <v>3873994</v>
      </c>
      <c r="K40" s="29">
        <v>0</v>
      </c>
      <c r="L40" s="30">
        <v>0</v>
      </c>
      <c r="M40" s="30">
        <v>100</v>
      </c>
      <c r="N40" s="30">
        <v>0</v>
      </c>
    </row>
    <row r="41" spans="1:14" ht="12.75">
      <c r="A41" s="34">
        <v>6</v>
      </c>
      <c r="B41" s="34">
        <v>5</v>
      </c>
      <c r="C41" s="34">
        <v>2</v>
      </c>
      <c r="D41" s="35">
        <v>2</v>
      </c>
      <c r="E41" s="36"/>
      <c r="F41" s="28" t="s">
        <v>274</v>
      </c>
      <c r="G41" s="55" t="s">
        <v>304</v>
      </c>
      <c r="H41" s="29">
        <v>2585825</v>
      </c>
      <c r="I41" s="29">
        <v>0</v>
      </c>
      <c r="J41" s="29">
        <v>2585825</v>
      </c>
      <c r="K41" s="29">
        <v>0</v>
      </c>
      <c r="L41" s="30">
        <v>0</v>
      </c>
      <c r="M41" s="30">
        <v>100</v>
      </c>
      <c r="N41" s="30">
        <v>0</v>
      </c>
    </row>
    <row r="42" spans="1:14" ht="12.75">
      <c r="A42" s="34">
        <v>6</v>
      </c>
      <c r="B42" s="34">
        <v>10</v>
      </c>
      <c r="C42" s="34">
        <v>1</v>
      </c>
      <c r="D42" s="35">
        <v>2</v>
      </c>
      <c r="E42" s="36"/>
      <c r="F42" s="28" t="s">
        <v>274</v>
      </c>
      <c r="G42" s="55" t="s">
        <v>305</v>
      </c>
      <c r="H42" s="29">
        <v>4965528</v>
      </c>
      <c r="I42" s="29">
        <v>0</v>
      </c>
      <c r="J42" s="29">
        <v>4965528</v>
      </c>
      <c r="K42" s="29">
        <v>0</v>
      </c>
      <c r="L42" s="30">
        <v>0</v>
      </c>
      <c r="M42" s="30">
        <v>100</v>
      </c>
      <c r="N42" s="30">
        <v>0</v>
      </c>
    </row>
    <row r="43" spans="1:14" ht="12.75">
      <c r="A43" s="34">
        <v>6</v>
      </c>
      <c r="B43" s="34">
        <v>13</v>
      </c>
      <c r="C43" s="34">
        <v>1</v>
      </c>
      <c r="D43" s="35">
        <v>2</v>
      </c>
      <c r="E43" s="36"/>
      <c r="F43" s="28" t="s">
        <v>274</v>
      </c>
      <c r="G43" s="55" t="s">
        <v>306</v>
      </c>
      <c r="H43" s="29">
        <v>3312849</v>
      </c>
      <c r="I43" s="29">
        <v>0</v>
      </c>
      <c r="J43" s="29">
        <v>3310389</v>
      </c>
      <c r="K43" s="29">
        <v>2460</v>
      </c>
      <c r="L43" s="30">
        <v>0</v>
      </c>
      <c r="M43" s="30">
        <v>99.92</v>
      </c>
      <c r="N43" s="30">
        <v>0.07</v>
      </c>
    </row>
    <row r="44" spans="1:14" ht="12.75">
      <c r="A44" s="34">
        <v>6</v>
      </c>
      <c r="B44" s="34">
        <v>4</v>
      </c>
      <c r="C44" s="34">
        <v>2</v>
      </c>
      <c r="D44" s="35">
        <v>2</v>
      </c>
      <c r="E44" s="36"/>
      <c r="F44" s="28" t="s">
        <v>274</v>
      </c>
      <c r="G44" s="55" t="s">
        <v>307</v>
      </c>
      <c r="H44" s="29">
        <v>238264.31</v>
      </c>
      <c r="I44" s="29">
        <v>0</v>
      </c>
      <c r="J44" s="29">
        <v>204399</v>
      </c>
      <c r="K44" s="29">
        <v>33865.31</v>
      </c>
      <c r="L44" s="30">
        <v>0</v>
      </c>
      <c r="M44" s="30">
        <v>85.78</v>
      </c>
      <c r="N44" s="30">
        <v>14.21</v>
      </c>
    </row>
    <row r="45" spans="1:14" ht="12.75">
      <c r="A45" s="34">
        <v>6</v>
      </c>
      <c r="B45" s="34">
        <v>3</v>
      </c>
      <c r="C45" s="34">
        <v>4</v>
      </c>
      <c r="D45" s="35">
        <v>2</v>
      </c>
      <c r="E45" s="36"/>
      <c r="F45" s="28" t="s">
        <v>274</v>
      </c>
      <c r="G45" s="55" t="s">
        <v>308</v>
      </c>
      <c r="H45" s="29">
        <v>0</v>
      </c>
      <c r="I45" s="29">
        <v>0</v>
      </c>
      <c r="J45" s="29">
        <v>0</v>
      </c>
      <c r="K45" s="29">
        <v>0</v>
      </c>
      <c r="L45" s="30"/>
      <c r="M45" s="30"/>
      <c r="N45" s="30"/>
    </row>
    <row r="46" spans="1:14" ht="12.75">
      <c r="A46" s="34">
        <v>6</v>
      </c>
      <c r="B46" s="34">
        <v>1</v>
      </c>
      <c r="C46" s="34">
        <v>4</v>
      </c>
      <c r="D46" s="35">
        <v>2</v>
      </c>
      <c r="E46" s="36"/>
      <c r="F46" s="28" t="s">
        <v>274</v>
      </c>
      <c r="G46" s="55" t="s">
        <v>309</v>
      </c>
      <c r="H46" s="29">
        <v>6850000</v>
      </c>
      <c r="I46" s="29">
        <v>0</v>
      </c>
      <c r="J46" s="29">
        <v>6850000</v>
      </c>
      <c r="K46" s="29">
        <v>0</v>
      </c>
      <c r="L46" s="30">
        <v>0</v>
      </c>
      <c r="M46" s="30">
        <v>100</v>
      </c>
      <c r="N46" s="30">
        <v>0</v>
      </c>
    </row>
    <row r="47" spans="1:14" ht="12.75">
      <c r="A47" s="34">
        <v>6</v>
      </c>
      <c r="B47" s="34">
        <v>3</v>
      </c>
      <c r="C47" s="34">
        <v>5</v>
      </c>
      <c r="D47" s="35">
        <v>2</v>
      </c>
      <c r="E47" s="36"/>
      <c r="F47" s="28" t="s">
        <v>274</v>
      </c>
      <c r="G47" s="55" t="s">
        <v>310</v>
      </c>
      <c r="H47" s="29">
        <v>349529.88</v>
      </c>
      <c r="I47" s="29">
        <v>0</v>
      </c>
      <c r="J47" s="29">
        <v>349529.88</v>
      </c>
      <c r="K47" s="29">
        <v>0</v>
      </c>
      <c r="L47" s="30">
        <v>0</v>
      </c>
      <c r="M47" s="30">
        <v>100</v>
      </c>
      <c r="N47" s="30">
        <v>0</v>
      </c>
    </row>
    <row r="48" spans="1:14" ht="12.75">
      <c r="A48" s="34">
        <v>6</v>
      </c>
      <c r="B48" s="34">
        <v>7</v>
      </c>
      <c r="C48" s="34">
        <v>3</v>
      </c>
      <c r="D48" s="35">
        <v>2</v>
      </c>
      <c r="E48" s="36"/>
      <c r="F48" s="28" t="s">
        <v>274</v>
      </c>
      <c r="G48" s="55" t="s">
        <v>311</v>
      </c>
      <c r="H48" s="29">
        <v>3135000</v>
      </c>
      <c r="I48" s="29">
        <v>0</v>
      </c>
      <c r="J48" s="29">
        <v>3135000</v>
      </c>
      <c r="K48" s="29">
        <v>0</v>
      </c>
      <c r="L48" s="30">
        <v>0</v>
      </c>
      <c r="M48" s="30">
        <v>100</v>
      </c>
      <c r="N48" s="30">
        <v>0</v>
      </c>
    </row>
    <row r="49" spans="1:14" ht="12.75">
      <c r="A49" s="34">
        <v>6</v>
      </c>
      <c r="B49" s="34">
        <v>5</v>
      </c>
      <c r="C49" s="34">
        <v>3</v>
      </c>
      <c r="D49" s="35">
        <v>2</v>
      </c>
      <c r="E49" s="36"/>
      <c r="F49" s="28" t="s">
        <v>274</v>
      </c>
      <c r="G49" s="55" t="s">
        <v>312</v>
      </c>
      <c r="H49" s="29">
        <v>1760017.8</v>
      </c>
      <c r="I49" s="29">
        <v>0</v>
      </c>
      <c r="J49" s="29">
        <v>1760017.8</v>
      </c>
      <c r="K49" s="29">
        <v>0</v>
      </c>
      <c r="L49" s="30">
        <v>0</v>
      </c>
      <c r="M49" s="30">
        <v>100</v>
      </c>
      <c r="N49" s="30">
        <v>0</v>
      </c>
    </row>
    <row r="50" spans="1:14" ht="12.75">
      <c r="A50" s="34">
        <v>6</v>
      </c>
      <c r="B50" s="34">
        <v>6</v>
      </c>
      <c r="C50" s="34">
        <v>2</v>
      </c>
      <c r="D50" s="35">
        <v>2</v>
      </c>
      <c r="E50" s="36"/>
      <c r="F50" s="28" t="s">
        <v>274</v>
      </c>
      <c r="G50" s="55" t="s">
        <v>313</v>
      </c>
      <c r="H50" s="29">
        <v>3428692</v>
      </c>
      <c r="I50" s="29">
        <v>0</v>
      </c>
      <c r="J50" s="29">
        <v>3428692</v>
      </c>
      <c r="K50" s="29">
        <v>0</v>
      </c>
      <c r="L50" s="30">
        <v>0</v>
      </c>
      <c r="M50" s="30">
        <v>100</v>
      </c>
      <c r="N50" s="30">
        <v>0</v>
      </c>
    </row>
    <row r="51" spans="1:14" ht="12.75">
      <c r="A51" s="34">
        <v>6</v>
      </c>
      <c r="B51" s="34">
        <v>8</v>
      </c>
      <c r="C51" s="34">
        <v>3</v>
      </c>
      <c r="D51" s="35">
        <v>2</v>
      </c>
      <c r="E51" s="36"/>
      <c r="F51" s="28" t="s">
        <v>274</v>
      </c>
      <c r="G51" s="55" t="s">
        <v>314</v>
      </c>
      <c r="H51" s="29">
        <v>5700000</v>
      </c>
      <c r="I51" s="29">
        <v>0</v>
      </c>
      <c r="J51" s="29">
        <v>5700000</v>
      </c>
      <c r="K51" s="29">
        <v>0</v>
      </c>
      <c r="L51" s="30">
        <v>0</v>
      </c>
      <c r="M51" s="30">
        <v>100</v>
      </c>
      <c r="N51" s="30">
        <v>0</v>
      </c>
    </row>
    <row r="52" spans="1:14" ht="12.75">
      <c r="A52" s="34">
        <v>6</v>
      </c>
      <c r="B52" s="34">
        <v>9</v>
      </c>
      <c r="C52" s="34">
        <v>4</v>
      </c>
      <c r="D52" s="35">
        <v>2</v>
      </c>
      <c r="E52" s="36"/>
      <c r="F52" s="28" t="s">
        <v>274</v>
      </c>
      <c r="G52" s="55" t="s">
        <v>315</v>
      </c>
      <c r="H52" s="29">
        <v>0</v>
      </c>
      <c r="I52" s="29">
        <v>0</v>
      </c>
      <c r="J52" s="29">
        <v>0</v>
      </c>
      <c r="K52" s="29">
        <v>0</v>
      </c>
      <c r="L52" s="30"/>
      <c r="M52" s="30"/>
      <c r="N52" s="30"/>
    </row>
    <row r="53" spans="1:14" ht="12.75">
      <c r="A53" s="34">
        <v>6</v>
      </c>
      <c r="B53" s="34">
        <v>9</v>
      </c>
      <c r="C53" s="34">
        <v>5</v>
      </c>
      <c r="D53" s="35">
        <v>2</v>
      </c>
      <c r="E53" s="36"/>
      <c r="F53" s="28" t="s">
        <v>274</v>
      </c>
      <c r="G53" s="55" t="s">
        <v>316</v>
      </c>
      <c r="H53" s="29">
        <v>32691000</v>
      </c>
      <c r="I53" s="29">
        <v>0</v>
      </c>
      <c r="J53" s="29">
        <v>32691000</v>
      </c>
      <c r="K53" s="29">
        <v>0</v>
      </c>
      <c r="L53" s="30">
        <v>0</v>
      </c>
      <c r="M53" s="30">
        <v>100</v>
      </c>
      <c r="N53" s="30">
        <v>0</v>
      </c>
    </row>
    <row r="54" spans="1:14" ht="12.75">
      <c r="A54" s="34">
        <v>6</v>
      </c>
      <c r="B54" s="34">
        <v>5</v>
      </c>
      <c r="C54" s="34">
        <v>4</v>
      </c>
      <c r="D54" s="35">
        <v>2</v>
      </c>
      <c r="E54" s="36"/>
      <c r="F54" s="28" t="s">
        <v>274</v>
      </c>
      <c r="G54" s="55" t="s">
        <v>317</v>
      </c>
      <c r="H54" s="29">
        <v>2778954.09</v>
      </c>
      <c r="I54" s="29">
        <v>0</v>
      </c>
      <c r="J54" s="29">
        <v>2778954.09</v>
      </c>
      <c r="K54" s="29">
        <v>0</v>
      </c>
      <c r="L54" s="30">
        <v>0</v>
      </c>
      <c r="M54" s="30">
        <v>100</v>
      </c>
      <c r="N54" s="30">
        <v>0</v>
      </c>
    </row>
    <row r="55" spans="1:14" ht="12.75">
      <c r="A55" s="34">
        <v>6</v>
      </c>
      <c r="B55" s="34">
        <v>6</v>
      </c>
      <c r="C55" s="34">
        <v>3</v>
      </c>
      <c r="D55" s="35">
        <v>2</v>
      </c>
      <c r="E55" s="36"/>
      <c r="F55" s="28" t="s">
        <v>274</v>
      </c>
      <c r="G55" s="55" t="s">
        <v>318</v>
      </c>
      <c r="H55" s="29">
        <v>75768</v>
      </c>
      <c r="I55" s="29">
        <v>0</v>
      </c>
      <c r="J55" s="29">
        <v>75768</v>
      </c>
      <c r="K55" s="29">
        <v>0</v>
      </c>
      <c r="L55" s="30">
        <v>0</v>
      </c>
      <c r="M55" s="30">
        <v>100</v>
      </c>
      <c r="N55" s="30">
        <v>0</v>
      </c>
    </row>
    <row r="56" spans="1:14" ht="12.75">
      <c r="A56" s="34">
        <v>6</v>
      </c>
      <c r="B56" s="34">
        <v>7</v>
      </c>
      <c r="C56" s="34">
        <v>4</v>
      </c>
      <c r="D56" s="35">
        <v>2</v>
      </c>
      <c r="E56" s="36"/>
      <c r="F56" s="28" t="s">
        <v>274</v>
      </c>
      <c r="G56" s="55" t="s">
        <v>319</v>
      </c>
      <c r="H56" s="29">
        <v>7033875</v>
      </c>
      <c r="I56" s="29">
        <v>0</v>
      </c>
      <c r="J56" s="29">
        <v>7033875</v>
      </c>
      <c r="K56" s="29">
        <v>0</v>
      </c>
      <c r="L56" s="30">
        <v>0</v>
      </c>
      <c r="M56" s="30">
        <v>100</v>
      </c>
      <c r="N56" s="30">
        <v>0</v>
      </c>
    </row>
    <row r="57" spans="1:14" ht="12.75">
      <c r="A57" s="34">
        <v>6</v>
      </c>
      <c r="B57" s="34">
        <v>20</v>
      </c>
      <c r="C57" s="34">
        <v>2</v>
      </c>
      <c r="D57" s="35">
        <v>2</v>
      </c>
      <c r="E57" s="36"/>
      <c r="F57" s="28" t="s">
        <v>274</v>
      </c>
      <c r="G57" s="55" t="s">
        <v>320</v>
      </c>
      <c r="H57" s="29">
        <v>2001250</v>
      </c>
      <c r="I57" s="29">
        <v>0</v>
      </c>
      <c r="J57" s="29">
        <v>2001250</v>
      </c>
      <c r="K57" s="29">
        <v>0</v>
      </c>
      <c r="L57" s="30">
        <v>0</v>
      </c>
      <c r="M57" s="30">
        <v>100</v>
      </c>
      <c r="N57" s="30">
        <v>0</v>
      </c>
    </row>
    <row r="58" spans="1:14" ht="12.75">
      <c r="A58" s="34">
        <v>6</v>
      </c>
      <c r="B58" s="34">
        <v>19</v>
      </c>
      <c r="C58" s="34">
        <v>2</v>
      </c>
      <c r="D58" s="35">
        <v>2</v>
      </c>
      <c r="E58" s="36"/>
      <c r="F58" s="28" t="s">
        <v>274</v>
      </c>
      <c r="G58" s="55" t="s">
        <v>321</v>
      </c>
      <c r="H58" s="29">
        <v>1788834</v>
      </c>
      <c r="I58" s="29">
        <v>0</v>
      </c>
      <c r="J58" s="29">
        <v>1788834</v>
      </c>
      <c r="K58" s="29">
        <v>0</v>
      </c>
      <c r="L58" s="30">
        <v>0</v>
      </c>
      <c r="M58" s="30">
        <v>100</v>
      </c>
      <c r="N58" s="30">
        <v>0</v>
      </c>
    </row>
    <row r="59" spans="1:14" ht="12.75">
      <c r="A59" s="34">
        <v>6</v>
      </c>
      <c r="B59" s="34">
        <v>19</v>
      </c>
      <c r="C59" s="34">
        <v>3</v>
      </c>
      <c r="D59" s="35">
        <v>2</v>
      </c>
      <c r="E59" s="36"/>
      <c r="F59" s="28" t="s">
        <v>274</v>
      </c>
      <c r="G59" s="55" t="s">
        <v>322</v>
      </c>
      <c r="H59" s="29">
        <v>0</v>
      </c>
      <c r="I59" s="29">
        <v>0</v>
      </c>
      <c r="J59" s="29">
        <v>0</v>
      </c>
      <c r="K59" s="29">
        <v>0</v>
      </c>
      <c r="L59" s="30"/>
      <c r="M59" s="30"/>
      <c r="N59" s="30"/>
    </row>
    <row r="60" spans="1:14" ht="12.75">
      <c r="A60" s="34">
        <v>6</v>
      </c>
      <c r="B60" s="34">
        <v>4</v>
      </c>
      <c r="C60" s="34">
        <v>3</v>
      </c>
      <c r="D60" s="35">
        <v>2</v>
      </c>
      <c r="E60" s="36"/>
      <c r="F60" s="28" t="s">
        <v>274</v>
      </c>
      <c r="G60" s="55" t="s">
        <v>323</v>
      </c>
      <c r="H60" s="29">
        <v>2462500</v>
      </c>
      <c r="I60" s="29">
        <v>0</v>
      </c>
      <c r="J60" s="29">
        <v>2462500</v>
      </c>
      <c r="K60" s="29">
        <v>0</v>
      </c>
      <c r="L60" s="30">
        <v>0</v>
      </c>
      <c r="M60" s="30">
        <v>100</v>
      </c>
      <c r="N60" s="30">
        <v>0</v>
      </c>
    </row>
    <row r="61" spans="1:14" ht="12.75">
      <c r="A61" s="34">
        <v>6</v>
      </c>
      <c r="B61" s="34">
        <v>4</v>
      </c>
      <c r="C61" s="34">
        <v>4</v>
      </c>
      <c r="D61" s="35">
        <v>2</v>
      </c>
      <c r="E61" s="36"/>
      <c r="F61" s="28" t="s">
        <v>274</v>
      </c>
      <c r="G61" s="55" t="s">
        <v>277</v>
      </c>
      <c r="H61" s="29">
        <v>13045750</v>
      </c>
      <c r="I61" s="29">
        <v>0</v>
      </c>
      <c r="J61" s="29">
        <v>13045750</v>
      </c>
      <c r="K61" s="29">
        <v>0</v>
      </c>
      <c r="L61" s="30">
        <v>0</v>
      </c>
      <c r="M61" s="30">
        <v>100</v>
      </c>
      <c r="N61" s="30">
        <v>0</v>
      </c>
    </row>
    <row r="62" spans="1:14" ht="12.75">
      <c r="A62" s="34">
        <v>6</v>
      </c>
      <c r="B62" s="34">
        <v>9</v>
      </c>
      <c r="C62" s="34">
        <v>6</v>
      </c>
      <c r="D62" s="35">
        <v>2</v>
      </c>
      <c r="E62" s="36"/>
      <c r="F62" s="28" t="s">
        <v>274</v>
      </c>
      <c r="G62" s="55" t="s">
        <v>324</v>
      </c>
      <c r="H62" s="29">
        <v>10454849</v>
      </c>
      <c r="I62" s="29">
        <v>0</v>
      </c>
      <c r="J62" s="29">
        <v>10454849</v>
      </c>
      <c r="K62" s="29">
        <v>0</v>
      </c>
      <c r="L62" s="30">
        <v>0</v>
      </c>
      <c r="M62" s="30">
        <v>100</v>
      </c>
      <c r="N62" s="30">
        <v>0</v>
      </c>
    </row>
    <row r="63" spans="1:14" ht="12.75">
      <c r="A63" s="34">
        <v>6</v>
      </c>
      <c r="B63" s="34">
        <v>13</v>
      </c>
      <c r="C63" s="34">
        <v>2</v>
      </c>
      <c r="D63" s="35">
        <v>2</v>
      </c>
      <c r="E63" s="36"/>
      <c r="F63" s="28" t="s">
        <v>274</v>
      </c>
      <c r="G63" s="55" t="s">
        <v>325</v>
      </c>
      <c r="H63" s="29">
        <v>7989000</v>
      </c>
      <c r="I63" s="29">
        <v>0</v>
      </c>
      <c r="J63" s="29">
        <v>7989000</v>
      </c>
      <c r="K63" s="29">
        <v>0</v>
      </c>
      <c r="L63" s="30">
        <v>0</v>
      </c>
      <c r="M63" s="30">
        <v>100</v>
      </c>
      <c r="N63" s="30">
        <v>0</v>
      </c>
    </row>
    <row r="64" spans="1:14" ht="12.75">
      <c r="A64" s="34">
        <v>6</v>
      </c>
      <c r="B64" s="34">
        <v>14</v>
      </c>
      <c r="C64" s="34">
        <v>3</v>
      </c>
      <c r="D64" s="35">
        <v>2</v>
      </c>
      <c r="E64" s="36"/>
      <c r="F64" s="28" t="s">
        <v>274</v>
      </c>
      <c r="G64" s="55" t="s">
        <v>326</v>
      </c>
      <c r="H64" s="29">
        <v>6000178.17</v>
      </c>
      <c r="I64" s="29">
        <v>0</v>
      </c>
      <c r="J64" s="29">
        <v>6000178.17</v>
      </c>
      <c r="K64" s="29">
        <v>0</v>
      </c>
      <c r="L64" s="30">
        <v>0</v>
      </c>
      <c r="M64" s="30">
        <v>100</v>
      </c>
      <c r="N64" s="30">
        <v>0</v>
      </c>
    </row>
    <row r="65" spans="1:14" ht="12.75">
      <c r="A65" s="34">
        <v>6</v>
      </c>
      <c r="B65" s="34">
        <v>1</v>
      </c>
      <c r="C65" s="34">
        <v>5</v>
      </c>
      <c r="D65" s="35">
        <v>2</v>
      </c>
      <c r="E65" s="36"/>
      <c r="F65" s="28" t="s">
        <v>274</v>
      </c>
      <c r="G65" s="55" t="s">
        <v>327</v>
      </c>
      <c r="H65" s="29">
        <v>0</v>
      </c>
      <c r="I65" s="29">
        <v>0</v>
      </c>
      <c r="J65" s="29">
        <v>0</v>
      </c>
      <c r="K65" s="29">
        <v>0</v>
      </c>
      <c r="L65" s="30"/>
      <c r="M65" s="30"/>
      <c r="N65" s="30"/>
    </row>
    <row r="66" spans="1:14" ht="12.75">
      <c r="A66" s="34">
        <v>6</v>
      </c>
      <c r="B66" s="34">
        <v>18</v>
      </c>
      <c r="C66" s="34">
        <v>3</v>
      </c>
      <c r="D66" s="35">
        <v>2</v>
      </c>
      <c r="E66" s="36"/>
      <c r="F66" s="28" t="s">
        <v>274</v>
      </c>
      <c r="G66" s="55" t="s">
        <v>328</v>
      </c>
      <c r="H66" s="29">
        <v>1958266.27</v>
      </c>
      <c r="I66" s="29">
        <v>0</v>
      </c>
      <c r="J66" s="29">
        <v>1958266.27</v>
      </c>
      <c r="K66" s="29">
        <v>0</v>
      </c>
      <c r="L66" s="30">
        <v>0</v>
      </c>
      <c r="M66" s="30">
        <v>100</v>
      </c>
      <c r="N66" s="30">
        <v>0</v>
      </c>
    </row>
    <row r="67" spans="1:14" ht="12.75">
      <c r="A67" s="34">
        <v>6</v>
      </c>
      <c r="B67" s="34">
        <v>9</v>
      </c>
      <c r="C67" s="34">
        <v>7</v>
      </c>
      <c r="D67" s="35">
        <v>2</v>
      </c>
      <c r="E67" s="36"/>
      <c r="F67" s="28" t="s">
        <v>274</v>
      </c>
      <c r="G67" s="55" t="s">
        <v>329</v>
      </c>
      <c r="H67" s="29">
        <v>19968204.35</v>
      </c>
      <c r="I67" s="29">
        <v>0</v>
      </c>
      <c r="J67" s="29">
        <v>19968204.35</v>
      </c>
      <c r="K67" s="29">
        <v>0</v>
      </c>
      <c r="L67" s="30">
        <v>0</v>
      </c>
      <c r="M67" s="30">
        <v>100</v>
      </c>
      <c r="N67" s="30">
        <v>0</v>
      </c>
    </row>
    <row r="68" spans="1:14" ht="12.75">
      <c r="A68" s="34">
        <v>6</v>
      </c>
      <c r="B68" s="34">
        <v>8</v>
      </c>
      <c r="C68" s="34">
        <v>4</v>
      </c>
      <c r="D68" s="35">
        <v>2</v>
      </c>
      <c r="E68" s="36"/>
      <c r="F68" s="28" t="s">
        <v>274</v>
      </c>
      <c r="G68" s="55" t="s">
        <v>330</v>
      </c>
      <c r="H68" s="29">
        <v>50000</v>
      </c>
      <c r="I68" s="29">
        <v>0</v>
      </c>
      <c r="J68" s="29">
        <v>50000</v>
      </c>
      <c r="K68" s="29">
        <v>0</v>
      </c>
      <c r="L68" s="30">
        <v>0</v>
      </c>
      <c r="M68" s="30">
        <v>100</v>
      </c>
      <c r="N68" s="30">
        <v>0</v>
      </c>
    </row>
    <row r="69" spans="1:14" ht="12.75">
      <c r="A69" s="34">
        <v>6</v>
      </c>
      <c r="B69" s="34">
        <v>3</v>
      </c>
      <c r="C69" s="34">
        <v>6</v>
      </c>
      <c r="D69" s="35">
        <v>2</v>
      </c>
      <c r="E69" s="36"/>
      <c r="F69" s="28" t="s">
        <v>274</v>
      </c>
      <c r="G69" s="55" t="s">
        <v>331</v>
      </c>
      <c r="H69" s="29">
        <v>3040000</v>
      </c>
      <c r="I69" s="29">
        <v>0</v>
      </c>
      <c r="J69" s="29">
        <v>3040000</v>
      </c>
      <c r="K69" s="29">
        <v>0</v>
      </c>
      <c r="L69" s="30">
        <v>0</v>
      </c>
      <c r="M69" s="30">
        <v>100</v>
      </c>
      <c r="N69" s="30">
        <v>0</v>
      </c>
    </row>
    <row r="70" spans="1:14" ht="12.75">
      <c r="A70" s="34">
        <v>6</v>
      </c>
      <c r="B70" s="34">
        <v>12</v>
      </c>
      <c r="C70" s="34">
        <v>3</v>
      </c>
      <c r="D70" s="35">
        <v>2</v>
      </c>
      <c r="E70" s="36"/>
      <c r="F70" s="28" t="s">
        <v>274</v>
      </c>
      <c r="G70" s="55" t="s">
        <v>332</v>
      </c>
      <c r="H70" s="29">
        <v>11355750</v>
      </c>
      <c r="I70" s="29">
        <v>0</v>
      </c>
      <c r="J70" s="29">
        <v>11355750</v>
      </c>
      <c r="K70" s="29">
        <v>0</v>
      </c>
      <c r="L70" s="30">
        <v>0</v>
      </c>
      <c r="M70" s="30">
        <v>100</v>
      </c>
      <c r="N70" s="30">
        <v>0</v>
      </c>
    </row>
    <row r="71" spans="1:14" ht="12.75">
      <c r="A71" s="34">
        <v>6</v>
      </c>
      <c r="B71" s="34">
        <v>15</v>
      </c>
      <c r="C71" s="34">
        <v>4</v>
      </c>
      <c r="D71" s="35">
        <v>2</v>
      </c>
      <c r="E71" s="36"/>
      <c r="F71" s="28" t="s">
        <v>274</v>
      </c>
      <c r="G71" s="55" t="s">
        <v>333</v>
      </c>
      <c r="H71" s="29">
        <v>6403096.75</v>
      </c>
      <c r="I71" s="29">
        <v>0</v>
      </c>
      <c r="J71" s="29">
        <v>6403096.75</v>
      </c>
      <c r="K71" s="29">
        <v>0</v>
      </c>
      <c r="L71" s="30">
        <v>0</v>
      </c>
      <c r="M71" s="30">
        <v>100</v>
      </c>
      <c r="N71" s="30">
        <v>0</v>
      </c>
    </row>
    <row r="72" spans="1:14" ht="12.75">
      <c r="A72" s="34">
        <v>6</v>
      </c>
      <c r="B72" s="34">
        <v>16</v>
      </c>
      <c r="C72" s="34">
        <v>2</v>
      </c>
      <c r="D72" s="35">
        <v>2</v>
      </c>
      <c r="E72" s="36"/>
      <c r="F72" s="28" t="s">
        <v>274</v>
      </c>
      <c r="G72" s="55" t="s">
        <v>334</v>
      </c>
      <c r="H72" s="29">
        <v>5375000</v>
      </c>
      <c r="I72" s="29">
        <v>0</v>
      </c>
      <c r="J72" s="29">
        <v>5375000</v>
      </c>
      <c r="K72" s="29">
        <v>0</v>
      </c>
      <c r="L72" s="30">
        <v>0</v>
      </c>
      <c r="M72" s="30">
        <v>100</v>
      </c>
      <c r="N72" s="30">
        <v>0</v>
      </c>
    </row>
    <row r="73" spans="1:14" ht="12.75">
      <c r="A73" s="34">
        <v>6</v>
      </c>
      <c r="B73" s="34">
        <v>1</v>
      </c>
      <c r="C73" s="34">
        <v>6</v>
      </c>
      <c r="D73" s="35">
        <v>2</v>
      </c>
      <c r="E73" s="36"/>
      <c r="F73" s="28" t="s">
        <v>274</v>
      </c>
      <c r="G73" s="55" t="s">
        <v>335</v>
      </c>
      <c r="H73" s="29">
        <v>797053.48</v>
      </c>
      <c r="I73" s="29">
        <v>0</v>
      </c>
      <c r="J73" s="29">
        <v>797053.48</v>
      </c>
      <c r="K73" s="29">
        <v>0</v>
      </c>
      <c r="L73" s="30">
        <v>0</v>
      </c>
      <c r="M73" s="30">
        <v>100</v>
      </c>
      <c r="N73" s="30">
        <v>0</v>
      </c>
    </row>
    <row r="74" spans="1:14" ht="12.75">
      <c r="A74" s="34">
        <v>6</v>
      </c>
      <c r="B74" s="34">
        <v>15</v>
      </c>
      <c r="C74" s="34">
        <v>5</v>
      </c>
      <c r="D74" s="35">
        <v>2</v>
      </c>
      <c r="E74" s="36"/>
      <c r="F74" s="28" t="s">
        <v>274</v>
      </c>
      <c r="G74" s="55" t="s">
        <v>336</v>
      </c>
      <c r="H74" s="29">
        <v>4376052.07</v>
      </c>
      <c r="I74" s="29">
        <v>0</v>
      </c>
      <c r="J74" s="29">
        <v>4376052.07</v>
      </c>
      <c r="K74" s="29">
        <v>0</v>
      </c>
      <c r="L74" s="30">
        <v>0</v>
      </c>
      <c r="M74" s="30">
        <v>100</v>
      </c>
      <c r="N74" s="30">
        <v>0</v>
      </c>
    </row>
    <row r="75" spans="1:14" ht="12.75">
      <c r="A75" s="34">
        <v>6</v>
      </c>
      <c r="B75" s="34">
        <v>20</v>
      </c>
      <c r="C75" s="34">
        <v>3</v>
      </c>
      <c r="D75" s="35">
        <v>2</v>
      </c>
      <c r="E75" s="36"/>
      <c r="F75" s="28" t="s">
        <v>274</v>
      </c>
      <c r="G75" s="55" t="s">
        <v>337</v>
      </c>
      <c r="H75" s="29">
        <v>950789.02</v>
      </c>
      <c r="I75" s="29">
        <v>0</v>
      </c>
      <c r="J75" s="29">
        <v>950200</v>
      </c>
      <c r="K75" s="29">
        <v>589.02</v>
      </c>
      <c r="L75" s="30">
        <v>0</v>
      </c>
      <c r="M75" s="30">
        <v>99.93</v>
      </c>
      <c r="N75" s="30">
        <v>0.06</v>
      </c>
    </row>
    <row r="76" spans="1:14" ht="12.75">
      <c r="A76" s="34">
        <v>6</v>
      </c>
      <c r="B76" s="34">
        <v>9</v>
      </c>
      <c r="C76" s="34">
        <v>8</v>
      </c>
      <c r="D76" s="35">
        <v>2</v>
      </c>
      <c r="E76" s="36"/>
      <c r="F76" s="28" t="s">
        <v>274</v>
      </c>
      <c r="G76" s="55" t="s">
        <v>338</v>
      </c>
      <c r="H76" s="29">
        <v>4648684.87</v>
      </c>
      <c r="I76" s="29">
        <v>0</v>
      </c>
      <c r="J76" s="29">
        <v>4648684.87</v>
      </c>
      <c r="K76" s="29">
        <v>0</v>
      </c>
      <c r="L76" s="30">
        <v>0</v>
      </c>
      <c r="M76" s="30">
        <v>100</v>
      </c>
      <c r="N76" s="30">
        <v>0</v>
      </c>
    </row>
    <row r="77" spans="1:14" ht="12.75">
      <c r="A77" s="34">
        <v>6</v>
      </c>
      <c r="B77" s="34">
        <v>1</v>
      </c>
      <c r="C77" s="34">
        <v>7</v>
      </c>
      <c r="D77" s="35">
        <v>2</v>
      </c>
      <c r="E77" s="36"/>
      <c r="F77" s="28" t="s">
        <v>274</v>
      </c>
      <c r="G77" s="55" t="s">
        <v>339</v>
      </c>
      <c r="H77" s="29">
        <v>3766412</v>
      </c>
      <c r="I77" s="29">
        <v>0</v>
      </c>
      <c r="J77" s="29">
        <v>3766412</v>
      </c>
      <c r="K77" s="29">
        <v>0</v>
      </c>
      <c r="L77" s="30">
        <v>0</v>
      </c>
      <c r="M77" s="30">
        <v>100</v>
      </c>
      <c r="N77" s="30">
        <v>0</v>
      </c>
    </row>
    <row r="78" spans="1:14" ht="12.75">
      <c r="A78" s="34">
        <v>6</v>
      </c>
      <c r="B78" s="34">
        <v>14</v>
      </c>
      <c r="C78" s="34">
        <v>5</v>
      </c>
      <c r="D78" s="35">
        <v>2</v>
      </c>
      <c r="E78" s="36"/>
      <c r="F78" s="28" t="s">
        <v>274</v>
      </c>
      <c r="G78" s="55" t="s">
        <v>340</v>
      </c>
      <c r="H78" s="29">
        <v>7624999.93</v>
      </c>
      <c r="I78" s="29">
        <v>0</v>
      </c>
      <c r="J78" s="29">
        <v>7624999.93</v>
      </c>
      <c r="K78" s="29">
        <v>0</v>
      </c>
      <c r="L78" s="30">
        <v>0</v>
      </c>
      <c r="M78" s="30">
        <v>100</v>
      </c>
      <c r="N78" s="30">
        <v>0</v>
      </c>
    </row>
    <row r="79" spans="1:14" ht="12.75">
      <c r="A79" s="34">
        <v>6</v>
      </c>
      <c r="B79" s="34">
        <v>6</v>
      </c>
      <c r="C79" s="34">
        <v>5</v>
      </c>
      <c r="D79" s="35">
        <v>2</v>
      </c>
      <c r="E79" s="36"/>
      <c r="F79" s="28" t="s">
        <v>274</v>
      </c>
      <c r="G79" s="55" t="s">
        <v>278</v>
      </c>
      <c r="H79" s="29">
        <v>7931612</v>
      </c>
      <c r="I79" s="29">
        <v>0</v>
      </c>
      <c r="J79" s="29">
        <v>7931612</v>
      </c>
      <c r="K79" s="29">
        <v>0</v>
      </c>
      <c r="L79" s="30">
        <v>0</v>
      </c>
      <c r="M79" s="30">
        <v>100</v>
      </c>
      <c r="N79" s="30">
        <v>0</v>
      </c>
    </row>
    <row r="80" spans="1:14" ht="12.75">
      <c r="A80" s="34">
        <v>6</v>
      </c>
      <c r="B80" s="34">
        <v>6</v>
      </c>
      <c r="C80" s="34">
        <v>6</v>
      </c>
      <c r="D80" s="35">
        <v>2</v>
      </c>
      <c r="E80" s="36"/>
      <c r="F80" s="28" t="s">
        <v>274</v>
      </c>
      <c r="G80" s="55" t="s">
        <v>341</v>
      </c>
      <c r="H80" s="29">
        <v>2600000</v>
      </c>
      <c r="I80" s="29">
        <v>0</v>
      </c>
      <c r="J80" s="29">
        <v>2600000</v>
      </c>
      <c r="K80" s="29">
        <v>0</v>
      </c>
      <c r="L80" s="30">
        <v>0</v>
      </c>
      <c r="M80" s="30">
        <v>100</v>
      </c>
      <c r="N80" s="30">
        <v>0</v>
      </c>
    </row>
    <row r="81" spans="1:14" ht="12.75">
      <c r="A81" s="34">
        <v>6</v>
      </c>
      <c r="B81" s="34">
        <v>7</v>
      </c>
      <c r="C81" s="34">
        <v>5</v>
      </c>
      <c r="D81" s="35">
        <v>2</v>
      </c>
      <c r="E81" s="36"/>
      <c r="F81" s="28" t="s">
        <v>274</v>
      </c>
      <c r="G81" s="55" t="s">
        <v>279</v>
      </c>
      <c r="H81" s="29">
        <v>3310.64</v>
      </c>
      <c r="I81" s="29">
        <v>0</v>
      </c>
      <c r="J81" s="29">
        <v>0</v>
      </c>
      <c r="K81" s="29">
        <v>3310.64</v>
      </c>
      <c r="L81" s="30">
        <v>0</v>
      </c>
      <c r="M81" s="30">
        <v>0</v>
      </c>
      <c r="N81" s="30">
        <v>100</v>
      </c>
    </row>
    <row r="82" spans="1:14" ht="12.75">
      <c r="A82" s="34">
        <v>6</v>
      </c>
      <c r="B82" s="34">
        <v>18</v>
      </c>
      <c r="C82" s="34">
        <v>4</v>
      </c>
      <c r="D82" s="35">
        <v>2</v>
      </c>
      <c r="E82" s="36"/>
      <c r="F82" s="28" t="s">
        <v>274</v>
      </c>
      <c r="G82" s="55" t="s">
        <v>342</v>
      </c>
      <c r="H82" s="29">
        <v>2775324.34</v>
      </c>
      <c r="I82" s="29">
        <v>0</v>
      </c>
      <c r="J82" s="29">
        <v>2775324.34</v>
      </c>
      <c r="K82" s="29">
        <v>0</v>
      </c>
      <c r="L82" s="30">
        <v>0</v>
      </c>
      <c r="M82" s="30">
        <v>100</v>
      </c>
      <c r="N82" s="30">
        <v>0</v>
      </c>
    </row>
    <row r="83" spans="1:14" ht="12.75">
      <c r="A83" s="34">
        <v>6</v>
      </c>
      <c r="B83" s="34">
        <v>9</v>
      </c>
      <c r="C83" s="34">
        <v>9</v>
      </c>
      <c r="D83" s="35">
        <v>2</v>
      </c>
      <c r="E83" s="36"/>
      <c r="F83" s="28" t="s">
        <v>274</v>
      </c>
      <c r="G83" s="55" t="s">
        <v>343</v>
      </c>
      <c r="H83" s="29">
        <v>0</v>
      </c>
      <c r="I83" s="29">
        <v>0</v>
      </c>
      <c r="J83" s="29">
        <v>0</v>
      </c>
      <c r="K83" s="29">
        <v>0</v>
      </c>
      <c r="L83" s="30"/>
      <c r="M83" s="30"/>
      <c r="N83" s="30"/>
    </row>
    <row r="84" spans="1:14" ht="12.75">
      <c r="A84" s="34">
        <v>6</v>
      </c>
      <c r="B84" s="34">
        <v>11</v>
      </c>
      <c r="C84" s="34">
        <v>4</v>
      </c>
      <c r="D84" s="35">
        <v>2</v>
      </c>
      <c r="E84" s="36"/>
      <c r="F84" s="28" t="s">
        <v>274</v>
      </c>
      <c r="G84" s="55" t="s">
        <v>344</v>
      </c>
      <c r="H84" s="29">
        <v>9712575</v>
      </c>
      <c r="I84" s="29">
        <v>0</v>
      </c>
      <c r="J84" s="29">
        <v>9712575</v>
      </c>
      <c r="K84" s="29">
        <v>0</v>
      </c>
      <c r="L84" s="30">
        <v>0</v>
      </c>
      <c r="M84" s="30">
        <v>100</v>
      </c>
      <c r="N84" s="30">
        <v>0</v>
      </c>
    </row>
    <row r="85" spans="1:14" ht="12.75">
      <c r="A85" s="34">
        <v>6</v>
      </c>
      <c r="B85" s="34">
        <v>2</v>
      </c>
      <c r="C85" s="34">
        <v>8</v>
      </c>
      <c r="D85" s="35">
        <v>2</v>
      </c>
      <c r="E85" s="36"/>
      <c r="F85" s="28" t="s">
        <v>274</v>
      </c>
      <c r="G85" s="55" t="s">
        <v>345</v>
      </c>
      <c r="H85" s="29">
        <v>0</v>
      </c>
      <c r="I85" s="29">
        <v>0</v>
      </c>
      <c r="J85" s="29">
        <v>0</v>
      </c>
      <c r="K85" s="29">
        <v>0</v>
      </c>
      <c r="L85" s="30"/>
      <c r="M85" s="30"/>
      <c r="N85" s="30"/>
    </row>
    <row r="86" spans="1:14" ht="12.75">
      <c r="A86" s="34">
        <v>6</v>
      </c>
      <c r="B86" s="34">
        <v>14</v>
      </c>
      <c r="C86" s="34">
        <v>6</v>
      </c>
      <c r="D86" s="35">
        <v>2</v>
      </c>
      <c r="E86" s="36"/>
      <c r="F86" s="28" t="s">
        <v>274</v>
      </c>
      <c r="G86" s="55" t="s">
        <v>346</v>
      </c>
      <c r="H86" s="29">
        <v>6546000</v>
      </c>
      <c r="I86" s="29">
        <v>0</v>
      </c>
      <c r="J86" s="29">
        <v>6546000</v>
      </c>
      <c r="K86" s="29">
        <v>0</v>
      </c>
      <c r="L86" s="30">
        <v>0</v>
      </c>
      <c r="M86" s="30">
        <v>100</v>
      </c>
      <c r="N86" s="30">
        <v>0</v>
      </c>
    </row>
    <row r="87" spans="1:14" ht="12.75">
      <c r="A87" s="34">
        <v>6</v>
      </c>
      <c r="B87" s="34">
        <v>1</v>
      </c>
      <c r="C87" s="34">
        <v>8</v>
      </c>
      <c r="D87" s="35">
        <v>2</v>
      </c>
      <c r="E87" s="36"/>
      <c r="F87" s="28" t="s">
        <v>274</v>
      </c>
      <c r="G87" s="55" t="s">
        <v>347</v>
      </c>
      <c r="H87" s="29">
        <v>3446000</v>
      </c>
      <c r="I87" s="29">
        <v>0</v>
      </c>
      <c r="J87" s="29">
        <v>3446000</v>
      </c>
      <c r="K87" s="29">
        <v>0</v>
      </c>
      <c r="L87" s="30">
        <v>0</v>
      </c>
      <c r="M87" s="30">
        <v>100</v>
      </c>
      <c r="N87" s="30">
        <v>0</v>
      </c>
    </row>
    <row r="88" spans="1:14" ht="12.75">
      <c r="A88" s="34">
        <v>6</v>
      </c>
      <c r="B88" s="34">
        <v>3</v>
      </c>
      <c r="C88" s="34">
        <v>7</v>
      </c>
      <c r="D88" s="35">
        <v>2</v>
      </c>
      <c r="E88" s="36"/>
      <c r="F88" s="28" t="s">
        <v>274</v>
      </c>
      <c r="G88" s="55" t="s">
        <v>348</v>
      </c>
      <c r="H88" s="29">
        <v>450000</v>
      </c>
      <c r="I88" s="29">
        <v>0</v>
      </c>
      <c r="J88" s="29">
        <v>450000</v>
      </c>
      <c r="K88" s="29">
        <v>0</v>
      </c>
      <c r="L88" s="30">
        <v>0</v>
      </c>
      <c r="M88" s="30">
        <v>100</v>
      </c>
      <c r="N88" s="30">
        <v>0</v>
      </c>
    </row>
    <row r="89" spans="1:14" ht="12.75">
      <c r="A89" s="34">
        <v>6</v>
      </c>
      <c r="B89" s="34">
        <v>8</v>
      </c>
      <c r="C89" s="34">
        <v>7</v>
      </c>
      <c r="D89" s="35">
        <v>2</v>
      </c>
      <c r="E89" s="36"/>
      <c r="F89" s="28" t="s">
        <v>274</v>
      </c>
      <c r="G89" s="55" t="s">
        <v>280</v>
      </c>
      <c r="H89" s="29">
        <v>30427519.24</v>
      </c>
      <c r="I89" s="29">
        <v>0</v>
      </c>
      <c r="J89" s="29">
        <v>30427519.24</v>
      </c>
      <c r="K89" s="29">
        <v>0</v>
      </c>
      <c r="L89" s="30">
        <v>0</v>
      </c>
      <c r="M89" s="30">
        <v>100</v>
      </c>
      <c r="N89" s="30">
        <v>0</v>
      </c>
    </row>
    <row r="90" spans="1:14" ht="12.75">
      <c r="A90" s="34">
        <v>6</v>
      </c>
      <c r="B90" s="34">
        <v>10</v>
      </c>
      <c r="C90" s="34">
        <v>2</v>
      </c>
      <c r="D90" s="35">
        <v>2</v>
      </c>
      <c r="E90" s="36"/>
      <c r="F90" s="28" t="s">
        <v>274</v>
      </c>
      <c r="G90" s="55" t="s">
        <v>349</v>
      </c>
      <c r="H90" s="29">
        <v>5765525</v>
      </c>
      <c r="I90" s="29">
        <v>0</v>
      </c>
      <c r="J90" s="29">
        <v>5765525</v>
      </c>
      <c r="K90" s="29">
        <v>0</v>
      </c>
      <c r="L90" s="30">
        <v>0</v>
      </c>
      <c r="M90" s="30">
        <v>100</v>
      </c>
      <c r="N90" s="30">
        <v>0</v>
      </c>
    </row>
    <row r="91" spans="1:14" ht="12.75">
      <c r="A91" s="34">
        <v>6</v>
      </c>
      <c r="B91" s="34">
        <v>20</v>
      </c>
      <c r="C91" s="34">
        <v>5</v>
      </c>
      <c r="D91" s="35">
        <v>2</v>
      </c>
      <c r="E91" s="36"/>
      <c r="F91" s="28" t="s">
        <v>274</v>
      </c>
      <c r="G91" s="55" t="s">
        <v>350</v>
      </c>
      <c r="H91" s="29">
        <v>2850000</v>
      </c>
      <c r="I91" s="29">
        <v>0</v>
      </c>
      <c r="J91" s="29">
        <v>2850000</v>
      </c>
      <c r="K91" s="29">
        <v>0</v>
      </c>
      <c r="L91" s="30">
        <v>0</v>
      </c>
      <c r="M91" s="30">
        <v>100</v>
      </c>
      <c r="N91" s="30">
        <v>0</v>
      </c>
    </row>
    <row r="92" spans="1:14" ht="12.75">
      <c r="A92" s="34">
        <v>6</v>
      </c>
      <c r="B92" s="34">
        <v>12</v>
      </c>
      <c r="C92" s="34">
        <v>4</v>
      </c>
      <c r="D92" s="35">
        <v>2</v>
      </c>
      <c r="E92" s="36"/>
      <c r="F92" s="28" t="s">
        <v>274</v>
      </c>
      <c r="G92" s="55" t="s">
        <v>351</v>
      </c>
      <c r="H92" s="29">
        <v>183750</v>
      </c>
      <c r="I92" s="29">
        <v>0</v>
      </c>
      <c r="J92" s="29">
        <v>183750</v>
      </c>
      <c r="K92" s="29">
        <v>0</v>
      </c>
      <c r="L92" s="30">
        <v>0</v>
      </c>
      <c r="M92" s="30">
        <v>100</v>
      </c>
      <c r="N92" s="30">
        <v>0</v>
      </c>
    </row>
    <row r="93" spans="1:14" ht="12.75">
      <c r="A93" s="34">
        <v>6</v>
      </c>
      <c r="B93" s="34">
        <v>1</v>
      </c>
      <c r="C93" s="34">
        <v>9</v>
      </c>
      <c r="D93" s="35">
        <v>2</v>
      </c>
      <c r="E93" s="36"/>
      <c r="F93" s="28" t="s">
        <v>274</v>
      </c>
      <c r="G93" s="55" t="s">
        <v>352</v>
      </c>
      <c r="H93" s="29">
        <v>4017670</v>
      </c>
      <c r="I93" s="29">
        <v>0</v>
      </c>
      <c r="J93" s="29">
        <v>4017670</v>
      </c>
      <c r="K93" s="29">
        <v>0</v>
      </c>
      <c r="L93" s="30">
        <v>0</v>
      </c>
      <c r="M93" s="30">
        <v>100</v>
      </c>
      <c r="N93" s="30">
        <v>0</v>
      </c>
    </row>
    <row r="94" spans="1:14" ht="12.75">
      <c r="A94" s="34">
        <v>6</v>
      </c>
      <c r="B94" s="34">
        <v>6</v>
      </c>
      <c r="C94" s="34">
        <v>7</v>
      </c>
      <c r="D94" s="35">
        <v>2</v>
      </c>
      <c r="E94" s="36"/>
      <c r="F94" s="28" t="s">
        <v>274</v>
      </c>
      <c r="G94" s="55" t="s">
        <v>353</v>
      </c>
      <c r="H94" s="29">
        <v>5842789.73</v>
      </c>
      <c r="I94" s="29">
        <v>0</v>
      </c>
      <c r="J94" s="29">
        <v>5842789.73</v>
      </c>
      <c r="K94" s="29">
        <v>0</v>
      </c>
      <c r="L94" s="30">
        <v>0</v>
      </c>
      <c r="M94" s="30">
        <v>100</v>
      </c>
      <c r="N94" s="30">
        <v>0</v>
      </c>
    </row>
    <row r="95" spans="1:14" ht="12.75">
      <c r="A95" s="34">
        <v>6</v>
      </c>
      <c r="B95" s="34">
        <v>2</v>
      </c>
      <c r="C95" s="34">
        <v>9</v>
      </c>
      <c r="D95" s="35">
        <v>2</v>
      </c>
      <c r="E95" s="36"/>
      <c r="F95" s="28" t="s">
        <v>274</v>
      </c>
      <c r="G95" s="55" t="s">
        <v>354</v>
      </c>
      <c r="H95" s="29">
        <v>207500</v>
      </c>
      <c r="I95" s="29">
        <v>0</v>
      </c>
      <c r="J95" s="29">
        <v>207500</v>
      </c>
      <c r="K95" s="29">
        <v>0</v>
      </c>
      <c r="L95" s="30">
        <v>0</v>
      </c>
      <c r="M95" s="30">
        <v>100</v>
      </c>
      <c r="N95" s="30">
        <v>0</v>
      </c>
    </row>
    <row r="96" spans="1:14" ht="12.75">
      <c r="A96" s="34">
        <v>6</v>
      </c>
      <c r="B96" s="34">
        <v>11</v>
      </c>
      <c r="C96" s="34">
        <v>5</v>
      </c>
      <c r="D96" s="35">
        <v>2</v>
      </c>
      <c r="E96" s="36"/>
      <c r="F96" s="28" t="s">
        <v>274</v>
      </c>
      <c r="G96" s="55" t="s">
        <v>281</v>
      </c>
      <c r="H96" s="29">
        <v>18336813.29</v>
      </c>
      <c r="I96" s="29">
        <v>0</v>
      </c>
      <c r="J96" s="29">
        <v>18336813.29</v>
      </c>
      <c r="K96" s="29">
        <v>0</v>
      </c>
      <c r="L96" s="30">
        <v>0</v>
      </c>
      <c r="M96" s="30">
        <v>100</v>
      </c>
      <c r="N96" s="30">
        <v>0</v>
      </c>
    </row>
    <row r="97" spans="1:14" ht="12.75">
      <c r="A97" s="34">
        <v>6</v>
      </c>
      <c r="B97" s="34">
        <v>14</v>
      </c>
      <c r="C97" s="34">
        <v>7</v>
      </c>
      <c r="D97" s="35">
        <v>2</v>
      </c>
      <c r="E97" s="36"/>
      <c r="F97" s="28" t="s">
        <v>274</v>
      </c>
      <c r="G97" s="55" t="s">
        <v>355</v>
      </c>
      <c r="H97" s="29">
        <v>1780000</v>
      </c>
      <c r="I97" s="29">
        <v>0</v>
      </c>
      <c r="J97" s="29">
        <v>1780000</v>
      </c>
      <c r="K97" s="29">
        <v>0</v>
      </c>
      <c r="L97" s="30">
        <v>0</v>
      </c>
      <c r="M97" s="30">
        <v>100</v>
      </c>
      <c r="N97" s="30">
        <v>0</v>
      </c>
    </row>
    <row r="98" spans="1:14" ht="12.75">
      <c r="A98" s="34">
        <v>6</v>
      </c>
      <c r="B98" s="34">
        <v>17</v>
      </c>
      <c r="C98" s="34">
        <v>2</v>
      </c>
      <c r="D98" s="35">
        <v>2</v>
      </c>
      <c r="E98" s="36"/>
      <c r="F98" s="28" t="s">
        <v>274</v>
      </c>
      <c r="G98" s="55" t="s">
        <v>356</v>
      </c>
      <c r="H98" s="29">
        <v>9800000</v>
      </c>
      <c r="I98" s="29">
        <v>0</v>
      </c>
      <c r="J98" s="29">
        <v>9800000</v>
      </c>
      <c r="K98" s="29">
        <v>0</v>
      </c>
      <c r="L98" s="30">
        <v>0</v>
      </c>
      <c r="M98" s="30">
        <v>100</v>
      </c>
      <c r="N98" s="30">
        <v>0</v>
      </c>
    </row>
    <row r="99" spans="1:14" ht="12.75">
      <c r="A99" s="34">
        <v>6</v>
      </c>
      <c r="B99" s="34">
        <v>20</v>
      </c>
      <c r="C99" s="34">
        <v>6</v>
      </c>
      <c r="D99" s="35">
        <v>2</v>
      </c>
      <c r="E99" s="36"/>
      <c r="F99" s="28" t="s">
        <v>274</v>
      </c>
      <c r="G99" s="55" t="s">
        <v>357</v>
      </c>
      <c r="H99" s="29">
        <v>551250</v>
      </c>
      <c r="I99" s="29">
        <v>0</v>
      </c>
      <c r="J99" s="29">
        <v>551250</v>
      </c>
      <c r="K99" s="29">
        <v>0</v>
      </c>
      <c r="L99" s="30">
        <v>0</v>
      </c>
      <c r="M99" s="30">
        <v>100</v>
      </c>
      <c r="N99" s="30">
        <v>0</v>
      </c>
    </row>
    <row r="100" spans="1:14" ht="12.75">
      <c r="A100" s="34">
        <v>6</v>
      </c>
      <c r="B100" s="34">
        <v>8</v>
      </c>
      <c r="C100" s="34">
        <v>8</v>
      </c>
      <c r="D100" s="35">
        <v>2</v>
      </c>
      <c r="E100" s="36"/>
      <c r="F100" s="28" t="s">
        <v>274</v>
      </c>
      <c r="G100" s="55" t="s">
        <v>358</v>
      </c>
      <c r="H100" s="29">
        <v>3275000</v>
      </c>
      <c r="I100" s="29">
        <v>0</v>
      </c>
      <c r="J100" s="29">
        <v>3275000</v>
      </c>
      <c r="K100" s="29">
        <v>0</v>
      </c>
      <c r="L100" s="30">
        <v>0</v>
      </c>
      <c r="M100" s="30">
        <v>100</v>
      </c>
      <c r="N100" s="30">
        <v>0</v>
      </c>
    </row>
    <row r="101" spans="1:14" ht="12.75">
      <c r="A101" s="34">
        <v>6</v>
      </c>
      <c r="B101" s="34">
        <v>1</v>
      </c>
      <c r="C101" s="34">
        <v>10</v>
      </c>
      <c r="D101" s="35">
        <v>2</v>
      </c>
      <c r="E101" s="36"/>
      <c r="F101" s="28" t="s">
        <v>274</v>
      </c>
      <c r="G101" s="55" t="s">
        <v>282</v>
      </c>
      <c r="H101" s="29">
        <v>21776074.36</v>
      </c>
      <c r="I101" s="29">
        <v>0</v>
      </c>
      <c r="J101" s="29">
        <v>21776074.36</v>
      </c>
      <c r="K101" s="29">
        <v>0</v>
      </c>
      <c r="L101" s="30">
        <v>0</v>
      </c>
      <c r="M101" s="30">
        <v>100</v>
      </c>
      <c r="N101" s="30">
        <v>0</v>
      </c>
    </row>
    <row r="102" spans="1:14" ht="12.75">
      <c r="A102" s="34">
        <v>6</v>
      </c>
      <c r="B102" s="34">
        <v>13</v>
      </c>
      <c r="C102" s="34">
        <v>3</v>
      </c>
      <c r="D102" s="35">
        <v>2</v>
      </c>
      <c r="E102" s="36"/>
      <c r="F102" s="28" t="s">
        <v>274</v>
      </c>
      <c r="G102" s="55" t="s">
        <v>359</v>
      </c>
      <c r="H102" s="29">
        <v>1855000.01</v>
      </c>
      <c r="I102" s="29">
        <v>0</v>
      </c>
      <c r="J102" s="29">
        <v>1855000.01</v>
      </c>
      <c r="K102" s="29">
        <v>0</v>
      </c>
      <c r="L102" s="30">
        <v>0</v>
      </c>
      <c r="M102" s="30">
        <v>100</v>
      </c>
      <c r="N102" s="30">
        <v>0</v>
      </c>
    </row>
    <row r="103" spans="1:14" ht="12.75">
      <c r="A103" s="34">
        <v>6</v>
      </c>
      <c r="B103" s="34">
        <v>10</v>
      </c>
      <c r="C103" s="34">
        <v>4</v>
      </c>
      <c r="D103" s="35">
        <v>2</v>
      </c>
      <c r="E103" s="36"/>
      <c r="F103" s="28" t="s">
        <v>274</v>
      </c>
      <c r="G103" s="55" t="s">
        <v>360</v>
      </c>
      <c r="H103" s="29">
        <v>46964086.16</v>
      </c>
      <c r="I103" s="29">
        <v>0</v>
      </c>
      <c r="J103" s="29">
        <v>45525000</v>
      </c>
      <c r="K103" s="29">
        <v>1439086.16</v>
      </c>
      <c r="L103" s="30">
        <v>0</v>
      </c>
      <c r="M103" s="30">
        <v>96.93</v>
      </c>
      <c r="N103" s="30">
        <v>3.06</v>
      </c>
    </row>
    <row r="104" spans="1:14" ht="12.75">
      <c r="A104" s="34">
        <v>6</v>
      </c>
      <c r="B104" s="34">
        <v>4</v>
      </c>
      <c r="C104" s="34">
        <v>5</v>
      </c>
      <c r="D104" s="35">
        <v>2</v>
      </c>
      <c r="E104" s="36"/>
      <c r="F104" s="28" t="s">
        <v>274</v>
      </c>
      <c r="G104" s="55" t="s">
        <v>361</v>
      </c>
      <c r="H104" s="29">
        <v>3918750</v>
      </c>
      <c r="I104" s="29">
        <v>0</v>
      </c>
      <c r="J104" s="29">
        <v>3918750</v>
      </c>
      <c r="K104" s="29">
        <v>0</v>
      </c>
      <c r="L104" s="30">
        <v>0</v>
      </c>
      <c r="M104" s="30">
        <v>100</v>
      </c>
      <c r="N104" s="30">
        <v>0</v>
      </c>
    </row>
    <row r="105" spans="1:14" ht="12.75">
      <c r="A105" s="34">
        <v>6</v>
      </c>
      <c r="B105" s="34">
        <v>9</v>
      </c>
      <c r="C105" s="34">
        <v>10</v>
      </c>
      <c r="D105" s="35">
        <v>2</v>
      </c>
      <c r="E105" s="36"/>
      <c r="F105" s="28" t="s">
        <v>274</v>
      </c>
      <c r="G105" s="55" t="s">
        <v>362</v>
      </c>
      <c r="H105" s="29">
        <v>19162834.71</v>
      </c>
      <c r="I105" s="29">
        <v>0</v>
      </c>
      <c r="J105" s="29">
        <v>19162834.71</v>
      </c>
      <c r="K105" s="29">
        <v>0</v>
      </c>
      <c r="L105" s="30">
        <v>0</v>
      </c>
      <c r="M105" s="30">
        <v>100</v>
      </c>
      <c r="N105" s="30">
        <v>0</v>
      </c>
    </row>
    <row r="106" spans="1:14" ht="12.75">
      <c r="A106" s="34">
        <v>6</v>
      </c>
      <c r="B106" s="34">
        <v>8</v>
      </c>
      <c r="C106" s="34">
        <v>9</v>
      </c>
      <c r="D106" s="35">
        <v>2</v>
      </c>
      <c r="E106" s="36"/>
      <c r="F106" s="28" t="s">
        <v>274</v>
      </c>
      <c r="G106" s="55" t="s">
        <v>363</v>
      </c>
      <c r="H106" s="29">
        <v>6730000</v>
      </c>
      <c r="I106" s="29">
        <v>0</v>
      </c>
      <c r="J106" s="29">
        <v>6730000</v>
      </c>
      <c r="K106" s="29">
        <v>0</v>
      </c>
      <c r="L106" s="30">
        <v>0</v>
      </c>
      <c r="M106" s="30">
        <v>100</v>
      </c>
      <c r="N106" s="30">
        <v>0</v>
      </c>
    </row>
    <row r="107" spans="1:14" ht="12.75">
      <c r="A107" s="34">
        <v>6</v>
      </c>
      <c r="B107" s="34">
        <v>20</v>
      </c>
      <c r="C107" s="34">
        <v>7</v>
      </c>
      <c r="D107" s="35">
        <v>2</v>
      </c>
      <c r="E107" s="36"/>
      <c r="F107" s="28" t="s">
        <v>274</v>
      </c>
      <c r="G107" s="55" t="s">
        <v>364</v>
      </c>
      <c r="H107" s="29">
        <v>10785000</v>
      </c>
      <c r="I107" s="29">
        <v>0</v>
      </c>
      <c r="J107" s="29">
        <v>10785000</v>
      </c>
      <c r="K107" s="29">
        <v>0</v>
      </c>
      <c r="L107" s="30">
        <v>0</v>
      </c>
      <c r="M107" s="30">
        <v>100</v>
      </c>
      <c r="N107" s="30">
        <v>0</v>
      </c>
    </row>
    <row r="108" spans="1:14" ht="12.75">
      <c r="A108" s="34">
        <v>6</v>
      </c>
      <c r="B108" s="34">
        <v>9</v>
      </c>
      <c r="C108" s="34">
        <v>11</v>
      </c>
      <c r="D108" s="35">
        <v>2</v>
      </c>
      <c r="E108" s="36"/>
      <c r="F108" s="28" t="s">
        <v>274</v>
      </c>
      <c r="G108" s="55" t="s">
        <v>365</v>
      </c>
      <c r="H108" s="29">
        <v>28229297.66</v>
      </c>
      <c r="I108" s="29">
        <v>0</v>
      </c>
      <c r="J108" s="29">
        <v>28229297.66</v>
      </c>
      <c r="K108" s="29">
        <v>0</v>
      </c>
      <c r="L108" s="30">
        <v>0</v>
      </c>
      <c r="M108" s="30">
        <v>100</v>
      </c>
      <c r="N108" s="30">
        <v>0</v>
      </c>
    </row>
    <row r="109" spans="1:14" ht="12.75">
      <c r="A109" s="34">
        <v>6</v>
      </c>
      <c r="B109" s="34">
        <v>16</v>
      </c>
      <c r="C109" s="34">
        <v>3</v>
      </c>
      <c r="D109" s="35">
        <v>2</v>
      </c>
      <c r="E109" s="36"/>
      <c r="F109" s="28" t="s">
        <v>274</v>
      </c>
      <c r="G109" s="55" t="s">
        <v>366</v>
      </c>
      <c r="H109" s="29">
        <v>0</v>
      </c>
      <c r="I109" s="29">
        <v>0</v>
      </c>
      <c r="J109" s="29">
        <v>0</v>
      </c>
      <c r="K109" s="29">
        <v>0</v>
      </c>
      <c r="L109" s="30"/>
      <c r="M109" s="30"/>
      <c r="N109" s="30"/>
    </row>
    <row r="110" spans="1:14" ht="12.75">
      <c r="A110" s="34">
        <v>6</v>
      </c>
      <c r="B110" s="34">
        <v>2</v>
      </c>
      <c r="C110" s="34">
        <v>10</v>
      </c>
      <c r="D110" s="35">
        <v>2</v>
      </c>
      <c r="E110" s="36"/>
      <c r="F110" s="28" t="s">
        <v>274</v>
      </c>
      <c r="G110" s="55" t="s">
        <v>367</v>
      </c>
      <c r="H110" s="29">
        <v>8801000</v>
      </c>
      <c r="I110" s="29">
        <v>0</v>
      </c>
      <c r="J110" s="29">
        <v>8801000</v>
      </c>
      <c r="K110" s="29">
        <v>0</v>
      </c>
      <c r="L110" s="30">
        <v>0</v>
      </c>
      <c r="M110" s="30">
        <v>100</v>
      </c>
      <c r="N110" s="30">
        <v>0</v>
      </c>
    </row>
    <row r="111" spans="1:14" ht="12.75">
      <c r="A111" s="34">
        <v>6</v>
      </c>
      <c r="B111" s="34">
        <v>8</v>
      </c>
      <c r="C111" s="34">
        <v>11</v>
      </c>
      <c r="D111" s="35">
        <v>2</v>
      </c>
      <c r="E111" s="36"/>
      <c r="F111" s="28" t="s">
        <v>274</v>
      </c>
      <c r="G111" s="55" t="s">
        <v>368</v>
      </c>
      <c r="H111" s="29">
        <v>2253072</v>
      </c>
      <c r="I111" s="29">
        <v>0</v>
      </c>
      <c r="J111" s="29">
        <v>2253072</v>
      </c>
      <c r="K111" s="29">
        <v>0</v>
      </c>
      <c r="L111" s="30">
        <v>0</v>
      </c>
      <c r="M111" s="30">
        <v>100</v>
      </c>
      <c r="N111" s="30">
        <v>0</v>
      </c>
    </row>
    <row r="112" spans="1:14" ht="12.75">
      <c r="A112" s="34">
        <v>6</v>
      </c>
      <c r="B112" s="34">
        <v>13</v>
      </c>
      <c r="C112" s="34">
        <v>5</v>
      </c>
      <c r="D112" s="35">
        <v>2</v>
      </c>
      <c r="E112" s="36"/>
      <c r="F112" s="28" t="s">
        <v>274</v>
      </c>
      <c r="G112" s="55" t="s">
        <v>369</v>
      </c>
      <c r="H112" s="29">
        <v>322000</v>
      </c>
      <c r="I112" s="29">
        <v>0</v>
      </c>
      <c r="J112" s="29">
        <v>322000</v>
      </c>
      <c r="K112" s="29">
        <v>0</v>
      </c>
      <c r="L112" s="30">
        <v>0</v>
      </c>
      <c r="M112" s="30">
        <v>100</v>
      </c>
      <c r="N112" s="30">
        <v>0</v>
      </c>
    </row>
    <row r="113" spans="1:14" ht="12.75">
      <c r="A113" s="34">
        <v>6</v>
      </c>
      <c r="B113" s="34">
        <v>2</v>
      </c>
      <c r="C113" s="34">
        <v>11</v>
      </c>
      <c r="D113" s="35">
        <v>2</v>
      </c>
      <c r="E113" s="36"/>
      <c r="F113" s="28" t="s">
        <v>274</v>
      </c>
      <c r="G113" s="55" t="s">
        <v>370</v>
      </c>
      <c r="H113" s="29">
        <v>0</v>
      </c>
      <c r="I113" s="29">
        <v>0</v>
      </c>
      <c r="J113" s="29">
        <v>0</v>
      </c>
      <c r="K113" s="29">
        <v>0</v>
      </c>
      <c r="L113" s="30"/>
      <c r="M113" s="30"/>
      <c r="N113" s="30"/>
    </row>
    <row r="114" spans="1:14" ht="12.75">
      <c r="A114" s="34">
        <v>6</v>
      </c>
      <c r="B114" s="34">
        <v>5</v>
      </c>
      <c r="C114" s="34">
        <v>7</v>
      </c>
      <c r="D114" s="35">
        <v>2</v>
      </c>
      <c r="E114" s="36"/>
      <c r="F114" s="28" t="s">
        <v>274</v>
      </c>
      <c r="G114" s="55" t="s">
        <v>371</v>
      </c>
      <c r="H114" s="29">
        <v>400000</v>
      </c>
      <c r="I114" s="29">
        <v>0</v>
      </c>
      <c r="J114" s="29">
        <v>400000</v>
      </c>
      <c r="K114" s="29">
        <v>0</v>
      </c>
      <c r="L114" s="30">
        <v>0</v>
      </c>
      <c r="M114" s="30">
        <v>100</v>
      </c>
      <c r="N114" s="30">
        <v>0</v>
      </c>
    </row>
    <row r="115" spans="1:14" ht="12.75">
      <c r="A115" s="34">
        <v>6</v>
      </c>
      <c r="B115" s="34">
        <v>10</v>
      </c>
      <c r="C115" s="34">
        <v>5</v>
      </c>
      <c r="D115" s="35">
        <v>2</v>
      </c>
      <c r="E115" s="36"/>
      <c r="F115" s="28" t="s">
        <v>274</v>
      </c>
      <c r="G115" s="55" t="s">
        <v>372</v>
      </c>
      <c r="H115" s="29">
        <v>18307305.92</v>
      </c>
      <c r="I115" s="29">
        <v>0</v>
      </c>
      <c r="J115" s="29">
        <v>18306568.46</v>
      </c>
      <c r="K115" s="29">
        <v>737.46</v>
      </c>
      <c r="L115" s="30">
        <v>0</v>
      </c>
      <c r="M115" s="30">
        <v>99.99</v>
      </c>
      <c r="N115" s="30">
        <v>0</v>
      </c>
    </row>
    <row r="116" spans="1:14" ht="12.75">
      <c r="A116" s="34">
        <v>6</v>
      </c>
      <c r="B116" s="34">
        <v>14</v>
      </c>
      <c r="C116" s="34">
        <v>9</v>
      </c>
      <c r="D116" s="35">
        <v>2</v>
      </c>
      <c r="E116" s="36"/>
      <c r="F116" s="28" t="s">
        <v>274</v>
      </c>
      <c r="G116" s="55" t="s">
        <v>283</v>
      </c>
      <c r="H116" s="29">
        <v>0</v>
      </c>
      <c r="I116" s="29">
        <v>0</v>
      </c>
      <c r="J116" s="29">
        <v>0</v>
      </c>
      <c r="K116" s="29">
        <v>0</v>
      </c>
      <c r="L116" s="30"/>
      <c r="M116" s="30"/>
      <c r="N116" s="30"/>
    </row>
    <row r="117" spans="1:14" ht="12.75">
      <c r="A117" s="34">
        <v>6</v>
      </c>
      <c r="B117" s="34">
        <v>18</v>
      </c>
      <c r="C117" s="34">
        <v>7</v>
      </c>
      <c r="D117" s="35">
        <v>2</v>
      </c>
      <c r="E117" s="36"/>
      <c r="F117" s="28" t="s">
        <v>274</v>
      </c>
      <c r="G117" s="55" t="s">
        <v>373</v>
      </c>
      <c r="H117" s="29">
        <v>2200810.45</v>
      </c>
      <c r="I117" s="29">
        <v>0</v>
      </c>
      <c r="J117" s="29">
        <v>2200000</v>
      </c>
      <c r="K117" s="29">
        <v>810.45</v>
      </c>
      <c r="L117" s="30">
        <v>0</v>
      </c>
      <c r="M117" s="30">
        <v>99.96</v>
      </c>
      <c r="N117" s="30">
        <v>0.03</v>
      </c>
    </row>
    <row r="118" spans="1:14" ht="12.75">
      <c r="A118" s="34">
        <v>6</v>
      </c>
      <c r="B118" s="34">
        <v>20</v>
      </c>
      <c r="C118" s="34">
        <v>8</v>
      </c>
      <c r="D118" s="35">
        <v>2</v>
      </c>
      <c r="E118" s="36"/>
      <c r="F118" s="28" t="s">
        <v>274</v>
      </c>
      <c r="G118" s="55" t="s">
        <v>374</v>
      </c>
      <c r="H118" s="29">
        <v>900000</v>
      </c>
      <c r="I118" s="29">
        <v>0</v>
      </c>
      <c r="J118" s="29">
        <v>900000</v>
      </c>
      <c r="K118" s="29">
        <v>0</v>
      </c>
      <c r="L118" s="30">
        <v>0</v>
      </c>
      <c r="M118" s="30">
        <v>100</v>
      </c>
      <c r="N118" s="30">
        <v>0</v>
      </c>
    </row>
    <row r="119" spans="1:14" ht="12.75">
      <c r="A119" s="34">
        <v>6</v>
      </c>
      <c r="B119" s="34">
        <v>15</v>
      </c>
      <c r="C119" s="34">
        <v>6</v>
      </c>
      <c r="D119" s="35">
        <v>2</v>
      </c>
      <c r="E119" s="36"/>
      <c r="F119" s="28" t="s">
        <v>274</v>
      </c>
      <c r="G119" s="55" t="s">
        <v>284</v>
      </c>
      <c r="H119" s="29">
        <v>2000000</v>
      </c>
      <c r="I119" s="29">
        <v>0</v>
      </c>
      <c r="J119" s="29">
        <v>2000000</v>
      </c>
      <c r="K119" s="29">
        <v>0</v>
      </c>
      <c r="L119" s="30">
        <v>0</v>
      </c>
      <c r="M119" s="30">
        <v>100</v>
      </c>
      <c r="N119" s="30">
        <v>0</v>
      </c>
    </row>
    <row r="120" spans="1:14" ht="12.75">
      <c r="A120" s="34">
        <v>6</v>
      </c>
      <c r="B120" s="34">
        <v>3</v>
      </c>
      <c r="C120" s="34">
        <v>8</v>
      </c>
      <c r="D120" s="35">
        <v>2</v>
      </c>
      <c r="E120" s="36"/>
      <c r="F120" s="28" t="s">
        <v>274</v>
      </c>
      <c r="G120" s="55" t="s">
        <v>285</v>
      </c>
      <c r="H120" s="29">
        <v>5605100</v>
      </c>
      <c r="I120" s="29">
        <v>0</v>
      </c>
      <c r="J120" s="29">
        <v>5605100</v>
      </c>
      <c r="K120" s="29">
        <v>0</v>
      </c>
      <c r="L120" s="30">
        <v>0</v>
      </c>
      <c r="M120" s="30">
        <v>100</v>
      </c>
      <c r="N120" s="30">
        <v>0</v>
      </c>
    </row>
    <row r="121" spans="1:14" ht="12.75">
      <c r="A121" s="34">
        <v>6</v>
      </c>
      <c r="B121" s="34">
        <v>1</v>
      </c>
      <c r="C121" s="34">
        <v>12</v>
      </c>
      <c r="D121" s="35">
        <v>2</v>
      </c>
      <c r="E121" s="36"/>
      <c r="F121" s="28" t="s">
        <v>274</v>
      </c>
      <c r="G121" s="55" t="s">
        <v>375</v>
      </c>
      <c r="H121" s="29">
        <v>375000</v>
      </c>
      <c r="I121" s="29">
        <v>0</v>
      </c>
      <c r="J121" s="29">
        <v>375000</v>
      </c>
      <c r="K121" s="29">
        <v>0</v>
      </c>
      <c r="L121" s="30">
        <v>0</v>
      </c>
      <c r="M121" s="30">
        <v>100</v>
      </c>
      <c r="N121" s="30">
        <v>0</v>
      </c>
    </row>
    <row r="122" spans="1:14" ht="12.75">
      <c r="A122" s="34">
        <v>6</v>
      </c>
      <c r="B122" s="34">
        <v>1</v>
      </c>
      <c r="C122" s="34">
        <v>13</v>
      </c>
      <c r="D122" s="35">
        <v>2</v>
      </c>
      <c r="E122" s="36"/>
      <c r="F122" s="28" t="s">
        <v>274</v>
      </c>
      <c r="G122" s="55" t="s">
        <v>376</v>
      </c>
      <c r="H122" s="29">
        <v>0</v>
      </c>
      <c r="I122" s="29">
        <v>0</v>
      </c>
      <c r="J122" s="29">
        <v>0</v>
      </c>
      <c r="K122" s="29">
        <v>0</v>
      </c>
      <c r="L122" s="30"/>
      <c r="M122" s="30"/>
      <c r="N122" s="30"/>
    </row>
    <row r="123" spans="1:14" ht="12.75">
      <c r="A123" s="34">
        <v>6</v>
      </c>
      <c r="B123" s="34">
        <v>3</v>
      </c>
      <c r="C123" s="34">
        <v>9</v>
      </c>
      <c r="D123" s="35">
        <v>2</v>
      </c>
      <c r="E123" s="36"/>
      <c r="F123" s="28" t="s">
        <v>274</v>
      </c>
      <c r="G123" s="55" t="s">
        <v>377</v>
      </c>
      <c r="H123" s="29">
        <v>1719605</v>
      </c>
      <c r="I123" s="29">
        <v>0</v>
      </c>
      <c r="J123" s="29">
        <v>1719605</v>
      </c>
      <c r="K123" s="29">
        <v>0</v>
      </c>
      <c r="L123" s="30">
        <v>0</v>
      </c>
      <c r="M123" s="30">
        <v>100</v>
      </c>
      <c r="N123" s="30">
        <v>0</v>
      </c>
    </row>
    <row r="124" spans="1:14" ht="12.75">
      <c r="A124" s="34">
        <v>6</v>
      </c>
      <c r="B124" s="34">
        <v>6</v>
      </c>
      <c r="C124" s="34">
        <v>9</v>
      </c>
      <c r="D124" s="35">
        <v>2</v>
      </c>
      <c r="E124" s="36"/>
      <c r="F124" s="28" t="s">
        <v>274</v>
      </c>
      <c r="G124" s="55" t="s">
        <v>378</v>
      </c>
      <c r="H124" s="29">
        <v>1045500</v>
      </c>
      <c r="I124" s="29">
        <v>0</v>
      </c>
      <c r="J124" s="29">
        <v>1045500</v>
      </c>
      <c r="K124" s="29">
        <v>0</v>
      </c>
      <c r="L124" s="30">
        <v>0</v>
      </c>
      <c r="M124" s="30">
        <v>100</v>
      </c>
      <c r="N124" s="30">
        <v>0</v>
      </c>
    </row>
    <row r="125" spans="1:14" ht="12.75">
      <c r="A125" s="34">
        <v>6</v>
      </c>
      <c r="B125" s="34">
        <v>17</v>
      </c>
      <c r="C125" s="34">
        <v>4</v>
      </c>
      <c r="D125" s="35">
        <v>2</v>
      </c>
      <c r="E125" s="36"/>
      <c r="F125" s="28" t="s">
        <v>274</v>
      </c>
      <c r="G125" s="55" t="s">
        <v>379</v>
      </c>
      <c r="H125" s="29">
        <v>3883697.7</v>
      </c>
      <c r="I125" s="29">
        <v>0</v>
      </c>
      <c r="J125" s="29">
        <v>3883697.7</v>
      </c>
      <c r="K125" s="29">
        <v>0</v>
      </c>
      <c r="L125" s="30">
        <v>0</v>
      </c>
      <c r="M125" s="30">
        <v>100</v>
      </c>
      <c r="N125" s="30">
        <v>0</v>
      </c>
    </row>
    <row r="126" spans="1:14" ht="12.75">
      <c r="A126" s="34">
        <v>6</v>
      </c>
      <c r="B126" s="34">
        <v>3</v>
      </c>
      <c r="C126" s="34">
        <v>10</v>
      </c>
      <c r="D126" s="35">
        <v>2</v>
      </c>
      <c r="E126" s="36"/>
      <c r="F126" s="28" t="s">
        <v>274</v>
      </c>
      <c r="G126" s="55" t="s">
        <v>380</v>
      </c>
      <c r="H126" s="29">
        <v>6819012</v>
      </c>
      <c r="I126" s="29">
        <v>0</v>
      </c>
      <c r="J126" s="29">
        <v>6819012</v>
      </c>
      <c r="K126" s="29">
        <v>0</v>
      </c>
      <c r="L126" s="30">
        <v>0</v>
      </c>
      <c r="M126" s="30">
        <v>100</v>
      </c>
      <c r="N126" s="30">
        <v>0</v>
      </c>
    </row>
    <row r="127" spans="1:14" ht="12.75">
      <c r="A127" s="34">
        <v>6</v>
      </c>
      <c r="B127" s="34">
        <v>8</v>
      </c>
      <c r="C127" s="34">
        <v>12</v>
      </c>
      <c r="D127" s="35">
        <v>2</v>
      </c>
      <c r="E127" s="36"/>
      <c r="F127" s="28" t="s">
        <v>274</v>
      </c>
      <c r="G127" s="55" t="s">
        <v>381</v>
      </c>
      <c r="H127" s="29">
        <v>0</v>
      </c>
      <c r="I127" s="29">
        <v>0</v>
      </c>
      <c r="J127" s="29">
        <v>0</v>
      </c>
      <c r="K127" s="29">
        <v>0</v>
      </c>
      <c r="L127" s="30"/>
      <c r="M127" s="30"/>
      <c r="N127" s="30"/>
    </row>
    <row r="128" spans="1:14" ht="12.75">
      <c r="A128" s="34">
        <v>6</v>
      </c>
      <c r="B128" s="34">
        <v>11</v>
      </c>
      <c r="C128" s="34">
        <v>6</v>
      </c>
      <c r="D128" s="35">
        <v>2</v>
      </c>
      <c r="E128" s="36"/>
      <c r="F128" s="28" t="s">
        <v>274</v>
      </c>
      <c r="G128" s="55" t="s">
        <v>382</v>
      </c>
      <c r="H128" s="29">
        <v>2055000</v>
      </c>
      <c r="I128" s="29">
        <v>0</v>
      </c>
      <c r="J128" s="29">
        <v>2055000</v>
      </c>
      <c r="K128" s="29">
        <v>0</v>
      </c>
      <c r="L128" s="30">
        <v>0</v>
      </c>
      <c r="M128" s="30">
        <v>100</v>
      </c>
      <c r="N128" s="30">
        <v>0</v>
      </c>
    </row>
    <row r="129" spans="1:14" ht="12.75">
      <c r="A129" s="34">
        <v>6</v>
      </c>
      <c r="B129" s="34">
        <v>13</v>
      </c>
      <c r="C129" s="34">
        <v>6</v>
      </c>
      <c r="D129" s="35">
        <v>2</v>
      </c>
      <c r="E129" s="36"/>
      <c r="F129" s="28" t="s">
        <v>274</v>
      </c>
      <c r="G129" s="55" t="s">
        <v>383</v>
      </c>
      <c r="H129" s="29">
        <v>12721.67</v>
      </c>
      <c r="I129" s="29">
        <v>0</v>
      </c>
      <c r="J129" s="29">
        <v>0</v>
      </c>
      <c r="K129" s="29">
        <v>12721.67</v>
      </c>
      <c r="L129" s="30">
        <v>0</v>
      </c>
      <c r="M129" s="30">
        <v>0</v>
      </c>
      <c r="N129" s="30">
        <v>100</v>
      </c>
    </row>
    <row r="130" spans="1:14" ht="12.75">
      <c r="A130" s="34">
        <v>6</v>
      </c>
      <c r="B130" s="34">
        <v>6</v>
      </c>
      <c r="C130" s="34">
        <v>10</v>
      </c>
      <c r="D130" s="35">
        <v>2</v>
      </c>
      <c r="E130" s="36"/>
      <c r="F130" s="28" t="s">
        <v>274</v>
      </c>
      <c r="G130" s="55" t="s">
        <v>384</v>
      </c>
      <c r="H130" s="29">
        <v>977500</v>
      </c>
      <c r="I130" s="29">
        <v>0</v>
      </c>
      <c r="J130" s="29">
        <v>977500</v>
      </c>
      <c r="K130" s="29">
        <v>0</v>
      </c>
      <c r="L130" s="30">
        <v>0</v>
      </c>
      <c r="M130" s="30">
        <v>100</v>
      </c>
      <c r="N130" s="30">
        <v>0</v>
      </c>
    </row>
    <row r="131" spans="1:14" ht="12.75">
      <c r="A131" s="34">
        <v>6</v>
      </c>
      <c r="B131" s="34">
        <v>20</v>
      </c>
      <c r="C131" s="34">
        <v>9</v>
      </c>
      <c r="D131" s="35">
        <v>2</v>
      </c>
      <c r="E131" s="36"/>
      <c r="F131" s="28" t="s">
        <v>274</v>
      </c>
      <c r="G131" s="55" t="s">
        <v>385</v>
      </c>
      <c r="H131" s="29">
        <v>4100000</v>
      </c>
      <c r="I131" s="29">
        <v>0</v>
      </c>
      <c r="J131" s="29">
        <v>4100000</v>
      </c>
      <c r="K131" s="29">
        <v>0</v>
      </c>
      <c r="L131" s="30">
        <v>0</v>
      </c>
      <c r="M131" s="30">
        <v>100</v>
      </c>
      <c r="N131" s="30">
        <v>0</v>
      </c>
    </row>
    <row r="132" spans="1:14" ht="12.75">
      <c r="A132" s="34">
        <v>6</v>
      </c>
      <c r="B132" s="34">
        <v>20</v>
      </c>
      <c r="C132" s="34">
        <v>10</v>
      </c>
      <c r="D132" s="35">
        <v>2</v>
      </c>
      <c r="E132" s="36"/>
      <c r="F132" s="28" t="s">
        <v>274</v>
      </c>
      <c r="G132" s="55" t="s">
        <v>386</v>
      </c>
      <c r="H132" s="29">
        <v>800000</v>
      </c>
      <c r="I132" s="29">
        <v>0</v>
      </c>
      <c r="J132" s="29">
        <v>800000</v>
      </c>
      <c r="K132" s="29">
        <v>0</v>
      </c>
      <c r="L132" s="30">
        <v>0</v>
      </c>
      <c r="M132" s="30">
        <v>100</v>
      </c>
      <c r="N132" s="30">
        <v>0</v>
      </c>
    </row>
    <row r="133" spans="1:14" ht="12.75">
      <c r="A133" s="34">
        <v>6</v>
      </c>
      <c r="B133" s="34">
        <v>1</v>
      </c>
      <c r="C133" s="34">
        <v>14</v>
      </c>
      <c r="D133" s="35">
        <v>2</v>
      </c>
      <c r="E133" s="36"/>
      <c r="F133" s="28" t="s">
        <v>274</v>
      </c>
      <c r="G133" s="55" t="s">
        <v>387</v>
      </c>
      <c r="H133" s="29">
        <v>1094104</v>
      </c>
      <c r="I133" s="29">
        <v>0</v>
      </c>
      <c r="J133" s="29">
        <v>1094104</v>
      </c>
      <c r="K133" s="29">
        <v>0</v>
      </c>
      <c r="L133" s="30">
        <v>0</v>
      </c>
      <c r="M133" s="30">
        <v>100</v>
      </c>
      <c r="N133" s="30">
        <v>0</v>
      </c>
    </row>
    <row r="134" spans="1:14" ht="12.75">
      <c r="A134" s="34">
        <v>6</v>
      </c>
      <c r="B134" s="34">
        <v>13</v>
      </c>
      <c r="C134" s="34">
        <v>7</v>
      </c>
      <c r="D134" s="35">
        <v>2</v>
      </c>
      <c r="E134" s="36"/>
      <c r="F134" s="28" t="s">
        <v>274</v>
      </c>
      <c r="G134" s="55" t="s">
        <v>388</v>
      </c>
      <c r="H134" s="29">
        <v>1950000</v>
      </c>
      <c r="I134" s="29">
        <v>0</v>
      </c>
      <c r="J134" s="29">
        <v>1950000</v>
      </c>
      <c r="K134" s="29">
        <v>0</v>
      </c>
      <c r="L134" s="30">
        <v>0</v>
      </c>
      <c r="M134" s="30">
        <v>100</v>
      </c>
      <c r="N134" s="30">
        <v>0</v>
      </c>
    </row>
    <row r="135" spans="1:14" ht="12.75">
      <c r="A135" s="34">
        <v>6</v>
      </c>
      <c r="B135" s="34">
        <v>1</v>
      </c>
      <c r="C135" s="34">
        <v>15</v>
      </c>
      <c r="D135" s="35">
        <v>2</v>
      </c>
      <c r="E135" s="36"/>
      <c r="F135" s="28" t="s">
        <v>274</v>
      </c>
      <c r="G135" s="55" t="s">
        <v>389</v>
      </c>
      <c r="H135" s="29">
        <v>0</v>
      </c>
      <c r="I135" s="29">
        <v>0</v>
      </c>
      <c r="J135" s="29">
        <v>0</v>
      </c>
      <c r="K135" s="29">
        <v>0</v>
      </c>
      <c r="L135" s="30"/>
      <c r="M135" s="30"/>
      <c r="N135" s="30"/>
    </row>
    <row r="136" spans="1:14" ht="12.75">
      <c r="A136" s="34">
        <v>6</v>
      </c>
      <c r="B136" s="34">
        <v>10</v>
      </c>
      <c r="C136" s="34">
        <v>6</v>
      </c>
      <c r="D136" s="35">
        <v>2</v>
      </c>
      <c r="E136" s="36"/>
      <c r="F136" s="28" t="s">
        <v>274</v>
      </c>
      <c r="G136" s="55" t="s">
        <v>390</v>
      </c>
      <c r="H136" s="29">
        <v>2925000</v>
      </c>
      <c r="I136" s="29">
        <v>0</v>
      </c>
      <c r="J136" s="29">
        <v>2925000</v>
      </c>
      <c r="K136" s="29">
        <v>0</v>
      </c>
      <c r="L136" s="30">
        <v>0</v>
      </c>
      <c r="M136" s="30">
        <v>100</v>
      </c>
      <c r="N136" s="30">
        <v>0</v>
      </c>
    </row>
    <row r="137" spans="1:14" ht="12.75">
      <c r="A137" s="34">
        <v>6</v>
      </c>
      <c r="B137" s="34">
        <v>11</v>
      </c>
      <c r="C137" s="34">
        <v>7</v>
      </c>
      <c r="D137" s="35">
        <v>2</v>
      </c>
      <c r="E137" s="36"/>
      <c r="F137" s="28" t="s">
        <v>274</v>
      </c>
      <c r="G137" s="55" t="s">
        <v>391</v>
      </c>
      <c r="H137" s="29">
        <v>14150000</v>
      </c>
      <c r="I137" s="29">
        <v>0</v>
      </c>
      <c r="J137" s="29">
        <v>14150000</v>
      </c>
      <c r="K137" s="29">
        <v>0</v>
      </c>
      <c r="L137" s="30">
        <v>0</v>
      </c>
      <c r="M137" s="30">
        <v>100</v>
      </c>
      <c r="N137" s="30">
        <v>0</v>
      </c>
    </row>
    <row r="138" spans="1:14" ht="12.75">
      <c r="A138" s="34">
        <v>6</v>
      </c>
      <c r="B138" s="34">
        <v>19</v>
      </c>
      <c r="C138" s="34">
        <v>4</v>
      </c>
      <c r="D138" s="35">
        <v>2</v>
      </c>
      <c r="E138" s="36"/>
      <c r="F138" s="28" t="s">
        <v>274</v>
      </c>
      <c r="G138" s="55" t="s">
        <v>392</v>
      </c>
      <c r="H138" s="29">
        <v>0</v>
      </c>
      <c r="I138" s="29">
        <v>0</v>
      </c>
      <c r="J138" s="29">
        <v>0</v>
      </c>
      <c r="K138" s="29">
        <v>0</v>
      </c>
      <c r="L138" s="30"/>
      <c r="M138" s="30"/>
      <c r="N138" s="30"/>
    </row>
    <row r="139" spans="1:14" ht="12.75">
      <c r="A139" s="34">
        <v>6</v>
      </c>
      <c r="B139" s="34">
        <v>20</v>
      </c>
      <c r="C139" s="34">
        <v>11</v>
      </c>
      <c r="D139" s="35">
        <v>2</v>
      </c>
      <c r="E139" s="36"/>
      <c r="F139" s="28" t="s">
        <v>274</v>
      </c>
      <c r="G139" s="55" t="s">
        <v>393</v>
      </c>
      <c r="H139" s="29">
        <v>3041177</v>
      </c>
      <c r="I139" s="29">
        <v>0</v>
      </c>
      <c r="J139" s="29">
        <v>3041177</v>
      </c>
      <c r="K139" s="29">
        <v>0</v>
      </c>
      <c r="L139" s="30">
        <v>0</v>
      </c>
      <c r="M139" s="30">
        <v>100</v>
      </c>
      <c r="N139" s="30">
        <v>0</v>
      </c>
    </row>
    <row r="140" spans="1:14" ht="12.75">
      <c r="A140" s="34">
        <v>6</v>
      </c>
      <c r="B140" s="34">
        <v>16</v>
      </c>
      <c r="C140" s="34">
        <v>5</v>
      </c>
      <c r="D140" s="35">
        <v>2</v>
      </c>
      <c r="E140" s="36"/>
      <c r="F140" s="28" t="s">
        <v>274</v>
      </c>
      <c r="G140" s="55" t="s">
        <v>394</v>
      </c>
      <c r="H140" s="29">
        <v>5584186.75</v>
      </c>
      <c r="I140" s="29">
        <v>0</v>
      </c>
      <c r="J140" s="29">
        <v>5584186.75</v>
      </c>
      <c r="K140" s="29">
        <v>0</v>
      </c>
      <c r="L140" s="30">
        <v>0</v>
      </c>
      <c r="M140" s="30">
        <v>100</v>
      </c>
      <c r="N140" s="30">
        <v>0</v>
      </c>
    </row>
    <row r="141" spans="1:14" ht="12.75">
      <c r="A141" s="34">
        <v>6</v>
      </c>
      <c r="B141" s="34">
        <v>11</v>
      </c>
      <c r="C141" s="34">
        <v>8</v>
      </c>
      <c r="D141" s="35">
        <v>2</v>
      </c>
      <c r="E141" s="36"/>
      <c r="F141" s="28" t="s">
        <v>274</v>
      </c>
      <c r="G141" s="55" t="s">
        <v>286</v>
      </c>
      <c r="H141" s="29">
        <v>3657718</v>
      </c>
      <c r="I141" s="29">
        <v>0</v>
      </c>
      <c r="J141" s="29">
        <v>3657718</v>
      </c>
      <c r="K141" s="29">
        <v>0</v>
      </c>
      <c r="L141" s="30">
        <v>0</v>
      </c>
      <c r="M141" s="30">
        <v>100</v>
      </c>
      <c r="N141" s="30">
        <v>0</v>
      </c>
    </row>
    <row r="142" spans="1:14" ht="12.75">
      <c r="A142" s="34">
        <v>6</v>
      </c>
      <c r="B142" s="34">
        <v>9</v>
      </c>
      <c r="C142" s="34">
        <v>12</v>
      </c>
      <c r="D142" s="35">
        <v>2</v>
      </c>
      <c r="E142" s="36"/>
      <c r="F142" s="28" t="s">
        <v>274</v>
      </c>
      <c r="G142" s="55" t="s">
        <v>395</v>
      </c>
      <c r="H142" s="29">
        <v>20310000</v>
      </c>
      <c r="I142" s="29">
        <v>0</v>
      </c>
      <c r="J142" s="29">
        <v>20310000</v>
      </c>
      <c r="K142" s="29">
        <v>0</v>
      </c>
      <c r="L142" s="30">
        <v>0</v>
      </c>
      <c r="M142" s="30">
        <v>100</v>
      </c>
      <c r="N142" s="30">
        <v>0</v>
      </c>
    </row>
    <row r="143" spans="1:14" ht="12.75">
      <c r="A143" s="34">
        <v>6</v>
      </c>
      <c r="B143" s="34">
        <v>20</v>
      </c>
      <c r="C143" s="34">
        <v>12</v>
      </c>
      <c r="D143" s="35">
        <v>2</v>
      </c>
      <c r="E143" s="36"/>
      <c r="F143" s="28" t="s">
        <v>274</v>
      </c>
      <c r="G143" s="55" t="s">
        <v>396</v>
      </c>
      <c r="H143" s="29">
        <v>12497350</v>
      </c>
      <c r="I143" s="29">
        <v>0</v>
      </c>
      <c r="J143" s="29">
        <v>12497350</v>
      </c>
      <c r="K143" s="29">
        <v>0</v>
      </c>
      <c r="L143" s="30">
        <v>0</v>
      </c>
      <c r="M143" s="30">
        <v>100</v>
      </c>
      <c r="N143" s="30">
        <v>0</v>
      </c>
    </row>
    <row r="144" spans="1:14" ht="12.75">
      <c r="A144" s="34">
        <v>6</v>
      </c>
      <c r="B144" s="34">
        <v>18</v>
      </c>
      <c r="C144" s="34">
        <v>8</v>
      </c>
      <c r="D144" s="35">
        <v>2</v>
      </c>
      <c r="E144" s="36"/>
      <c r="F144" s="28" t="s">
        <v>274</v>
      </c>
      <c r="G144" s="55" t="s">
        <v>397</v>
      </c>
      <c r="H144" s="29">
        <v>0</v>
      </c>
      <c r="I144" s="29">
        <v>0</v>
      </c>
      <c r="J144" s="29">
        <v>0</v>
      </c>
      <c r="K144" s="29">
        <v>0</v>
      </c>
      <c r="L144" s="30"/>
      <c r="M144" s="30"/>
      <c r="N144" s="30"/>
    </row>
    <row r="145" spans="1:14" ht="12.75">
      <c r="A145" s="34">
        <v>6</v>
      </c>
      <c r="B145" s="34">
        <v>7</v>
      </c>
      <c r="C145" s="34">
        <v>6</v>
      </c>
      <c r="D145" s="35">
        <v>2</v>
      </c>
      <c r="E145" s="36"/>
      <c r="F145" s="28" t="s">
        <v>274</v>
      </c>
      <c r="G145" s="55" t="s">
        <v>398</v>
      </c>
      <c r="H145" s="29">
        <v>2454263.72</v>
      </c>
      <c r="I145" s="29">
        <v>0</v>
      </c>
      <c r="J145" s="29">
        <v>2454263.72</v>
      </c>
      <c r="K145" s="29">
        <v>0</v>
      </c>
      <c r="L145" s="30">
        <v>0</v>
      </c>
      <c r="M145" s="30">
        <v>100</v>
      </c>
      <c r="N145" s="30">
        <v>0</v>
      </c>
    </row>
    <row r="146" spans="1:14" ht="12.75">
      <c r="A146" s="34">
        <v>6</v>
      </c>
      <c r="B146" s="34">
        <v>18</v>
      </c>
      <c r="C146" s="34">
        <v>9</v>
      </c>
      <c r="D146" s="35">
        <v>2</v>
      </c>
      <c r="E146" s="36"/>
      <c r="F146" s="28" t="s">
        <v>274</v>
      </c>
      <c r="G146" s="55" t="s">
        <v>399</v>
      </c>
      <c r="H146" s="29">
        <v>2864560</v>
      </c>
      <c r="I146" s="29">
        <v>0</v>
      </c>
      <c r="J146" s="29">
        <v>2864560</v>
      </c>
      <c r="K146" s="29">
        <v>0</v>
      </c>
      <c r="L146" s="30">
        <v>0</v>
      </c>
      <c r="M146" s="30">
        <v>100</v>
      </c>
      <c r="N146" s="30">
        <v>0</v>
      </c>
    </row>
    <row r="147" spans="1:14" ht="12.75">
      <c r="A147" s="34">
        <v>6</v>
      </c>
      <c r="B147" s="34">
        <v>18</v>
      </c>
      <c r="C147" s="34">
        <v>10</v>
      </c>
      <c r="D147" s="35">
        <v>2</v>
      </c>
      <c r="E147" s="36"/>
      <c r="F147" s="28" t="s">
        <v>274</v>
      </c>
      <c r="G147" s="55" t="s">
        <v>400</v>
      </c>
      <c r="H147" s="29">
        <v>208397</v>
      </c>
      <c r="I147" s="29">
        <v>0</v>
      </c>
      <c r="J147" s="29">
        <v>208397</v>
      </c>
      <c r="K147" s="29">
        <v>0</v>
      </c>
      <c r="L147" s="30">
        <v>0</v>
      </c>
      <c r="M147" s="30">
        <v>100</v>
      </c>
      <c r="N147" s="30">
        <v>0</v>
      </c>
    </row>
    <row r="148" spans="1:14" ht="12.75">
      <c r="A148" s="34">
        <v>6</v>
      </c>
      <c r="B148" s="34">
        <v>1</v>
      </c>
      <c r="C148" s="34">
        <v>16</v>
      </c>
      <c r="D148" s="35">
        <v>2</v>
      </c>
      <c r="E148" s="36"/>
      <c r="F148" s="28" t="s">
        <v>274</v>
      </c>
      <c r="G148" s="55" t="s">
        <v>288</v>
      </c>
      <c r="H148" s="29">
        <v>244.77</v>
      </c>
      <c r="I148" s="29">
        <v>0</v>
      </c>
      <c r="J148" s="29">
        <v>0</v>
      </c>
      <c r="K148" s="29">
        <v>244.77</v>
      </c>
      <c r="L148" s="30">
        <v>0</v>
      </c>
      <c r="M148" s="30">
        <v>0</v>
      </c>
      <c r="N148" s="30">
        <v>100</v>
      </c>
    </row>
    <row r="149" spans="1:14" ht="12.75">
      <c r="A149" s="34">
        <v>6</v>
      </c>
      <c r="B149" s="34">
        <v>2</v>
      </c>
      <c r="C149" s="34">
        <v>13</v>
      </c>
      <c r="D149" s="35">
        <v>2</v>
      </c>
      <c r="E149" s="36"/>
      <c r="F149" s="28" t="s">
        <v>274</v>
      </c>
      <c r="G149" s="55" t="s">
        <v>401</v>
      </c>
      <c r="H149" s="29">
        <v>2246685</v>
      </c>
      <c r="I149" s="29">
        <v>0</v>
      </c>
      <c r="J149" s="29">
        <v>2246685</v>
      </c>
      <c r="K149" s="29">
        <v>0</v>
      </c>
      <c r="L149" s="30">
        <v>0</v>
      </c>
      <c r="M149" s="30">
        <v>100</v>
      </c>
      <c r="N149" s="30">
        <v>0</v>
      </c>
    </row>
    <row r="150" spans="1:14" ht="12.75">
      <c r="A150" s="34">
        <v>6</v>
      </c>
      <c r="B150" s="34">
        <v>18</v>
      </c>
      <c r="C150" s="34">
        <v>11</v>
      </c>
      <c r="D150" s="35">
        <v>2</v>
      </c>
      <c r="E150" s="36"/>
      <c r="F150" s="28" t="s">
        <v>274</v>
      </c>
      <c r="G150" s="55" t="s">
        <v>289</v>
      </c>
      <c r="H150" s="29">
        <v>9259993.36</v>
      </c>
      <c r="I150" s="29">
        <v>0</v>
      </c>
      <c r="J150" s="29">
        <v>9259993.36</v>
      </c>
      <c r="K150" s="29">
        <v>0</v>
      </c>
      <c r="L150" s="30">
        <v>0</v>
      </c>
      <c r="M150" s="30">
        <v>100</v>
      </c>
      <c r="N150" s="30">
        <v>0</v>
      </c>
    </row>
    <row r="151" spans="1:14" ht="12.75">
      <c r="A151" s="34">
        <v>6</v>
      </c>
      <c r="B151" s="34">
        <v>17</v>
      </c>
      <c r="C151" s="34">
        <v>5</v>
      </c>
      <c r="D151" s="35">
        <v>2</v>
      </c>
      <c r="E151" s="36"/>
      <c r="F151" s="28" t="s">
        <v>274</v>
      </c>
      <c r="G151" s="55" t="s">
        <v>402</v>
      </c>
      <c r="H151" s="29">
        <v>5900000</v>
      </c>
      <c r="I151" s="29">
        <v>0</v>
      </c>
      <c r="J151" s="29">
        <v>5900000</v>
      </c>
      <c r="K151" s="29">
        <v>0</v>
      </c>
      <c r="L151" s="30">
        <v>0</v>
      </c>
      <c r="M151" s="30">
        <v>100</v>
      </c>
      <c r="N151" s="30">
        <v>0</v>
      </c>
    </row>
    <row r="152" spans="1:14" ht="12.75">
      <c r="A152" s="34">
        <v>6</v>
      </c>
      <c r="B152" s="34">
        <v>11</v>
      </c>
      <c r="C152" s="34">
        <v>9</v>
      </c>
      <c r="D152" s="35">
        <v>2</v>
      </c>
      <c r="E152" s="36"/>
      <c r="F152" s="28" t="s">
        <v>274</v>
      </c>
      <c r="G152" s="55" t="s">
        <v>403</v>
      </c>
      <c r="H152" s="29">
        <v>13550000</v>
      </c>
      <c r="I152" s="29">
        <v>0</v>
      </c>
      <c r="J152" s="29">
        <v>13550000</v>
      </c>
      <c r="K152" s="29">
        <v>0</v>
      </c>
      <c r="L152" s="30">
        <v>0</v>
      </c>
      <c r="M152" s="30">
        <v>100</v>
      </c>
      <c r="N152" s="30">
        <v>0</v>
      </c>
    </row>
    <row r="153" spans="1:14" ht="12.75">
      <c r="A153" s="34">
        <v>6</v>
      </c>
      <c r="B153" s="34">
        <v>4</v>
      </c>
      <c r="C153" s="34">
        <v>6</v>
      </c>
      <c r="D153" s="35">
        <v>2</v>
      </c>
      <c r="E153" s="36"/>
      <c r="F153" s="28" t="s">
        <v>274</v>
      </c>
      <c r="G153" s="55" t="s">
        <v>404</v>
      </c>
      <c r="H153" s="29">
        <v>2486252.8</v>
      </c>
      <c r="I153" s="29">
        <v>0</v>
      </c>
      <c r="J153" s="29">
        <v>2394945.4</v>
      </c>
      <c r="K153" s="29">
        <v>91307.4</v>
      </c>
      <c r="L153" s="30">
        <v>0</v>
      </c>
      <c r="M153" s="30">
        <v>96.32</v>
      </c>
      <c r="N153" s="30">
        <v>3.67</v>
      </c>
    </row>
    <row r="154" spans="1:14" ht="12.75">
      <c r="A154" s="34">
        <v>6</v>
      </c>
      <c r="B154" s="34">
        <v>7</v>
      </c>
      <c r="C154" s="34">
        <v>7</v>
      </c>
      <c r="D154" s="35">
        <v>2</v>
      </c>
      <c r="E154" s="36"/>
      <c r="F154" s="28" t="s">
        <v>274</v>
      </c>
      <c r="G154" s="55" t="s">
        <v>405</v>
      </c>
      <c r="H154" s="29">
        <v>7000000</v>
      </c>
      <c r="I154" s="29">
        <v>0</v>
      </c>
      <c r="J154" s="29">
        <v>7000000</v>
      </c>
      <c r="K154" s="29">
        <v>0</v>
      </c>
      <c r="L154" s="30">
        <v>0</v>
      </c>
      <c r="M154" s="30">
        <v>100</v>
      </c>
      <c r="N154" s="30">
        <v>0</v>
      </c>
    </row>
    <row r="155" spans="1:14" ht="12.75">
      <c r="A155" s="34">
        <v>6</v>
      </c>
      <c r="B155" s="34">
        <v>1</v>
      </c>
      <c r="C155" s="34">
        <v>17</v>
      </c>
      <c r="D155" s="35">
        <v>2</v>
      </c>
      <c r="E155" s="36"/>
      <c r="F155" s="28" t="s">
        <v>274</v>
      </c>
      <c r="G155" s="55" t="s">
        <v>406</v>
      </c>
      <c r="H155" s="29">
        <v>3677220.58</v>
      </c>
      <c r="I155" s="29">
        <v>0</v>
      </c>
      <c r="J155" s="29">
        <v>3677220.58</v>
      </c>
      <c r="K155" s="29">
        <v>0</v>
      </c>
      <c r="L155" s="30">
        <v>0</v>
      </c>
      <c r="M155" s="30">
        <v>100</v>
      </c>
      <c r="N155" s="30">
        <v>0</v>
      </c>
    </row>
    <row r="156" spans="1:14" ht="12.75">
      <c r="A156" s="34">
        <v>6</v>
      </c>
      <c r="B156" s="34">
        <v>4</v>
      </c>
      <c r="C156" s="34">
        <v>7</v>
      </c>
      <c r="D156" s="35">
        <v>2</v>
      </c>
      <c r="E156" s="36"/>
      <c r="F156" s="28" t="s">
        <v>274</v>
      </c>
      <c r="G156" s="55" t="s">
        <v>407</v>
      </c>
      <c r="H156" s="29">
        <v>4163203</v>
      </c>
      <c r="I156" s="29">
        <v>0</v>
      </c>
      <c r="J156" s="29">
        <v>4163203</v>
      </c>
      <c r="K156" s="29">
        <v>0</v>
      </c>
      <c r="L156" s="30">
        <v>0</v>
      </c>
      <c r="M156" s="30">
        <v>100</v>
      </c>
      <c r="N156" s="30">
        <v>0</v>
      </c>
    </row>
    <row r="157" spans="1:14" ht="12.75">
      <c r="A157" s="34">
        <v>6</v>
      </c>
      <c r="B157" s="34">
        <v>15</v>
      </c>
      <c r="C157" s="34">
        <v>7</v>
      </c>
      <c r="D157" s="35">
        <v>2</v>
      </c>
      <c r="E157" s="36"/>
      <c r="F157" s="28" t="s">
        <v>274</v>
      </c>
      <c r="G157" s="55" t="s">
        <v>408</v>
      </c>
      <c r="H157" s="29">
        <v>9029329.74</v>
      </c>
      <c r="I157" s="29">
        <v>0</v>
      </c>
      <c r="J157" s="29">
        <v>9029329.74</v>
      </c>
      <c r="K157" s="29">
        <v>0</v>
      </c>
      <c r="L157" s="30">
        <v>0</v>
      </c>
      <c r="M157" s="30">
        <v>100</v>
      </c>
      <c r="N157" s="30">
        <v>0</v>
      </c>
    </row>
    <row r="158" spans="1:14" ht="12.75">
      <c r="A158" s="34">
        <v>6</v>
      </c>
      <c r="B158" s="34">
        <v>18</v>
      </c>
      <c r="C158" s="34">
        <v>13</v>
      </c>
      <c r="D158" s="35">
        <v>2</v>
      </c>
      <c r="E158" s="36"/>
      <c r="F158" s="28" t="s">
        <v>274</v>
      </c>
      <c r="G158" s="55" t="s">
        <v>409</v>
      </c>
      <c r="H158" s="29">
        <v>7126627.68</v>
      </c>
      <c r="I158" s="29">
        <v>0</v>
      </c>
      <c r="J158" s="29">
        <v>7112728.04</v>
      </c>
      <c r="K158" s="29">
        <v>13899.64</v>
      </c>
      <c r="L158" s="30">
        <v>0</v>
      </c>
      <c r="M158" s="30">
        <v>99.8</v>
      </c>
      <c r="N158" s="30">
        <v>0.19</v>
      </c>
    </row>
    <row r="159" spans="1:14" ht="12.75">
      <c r="A159" s="34">
        <v>6</v>
      </c>
      <c r="B159" s="34">
        <v>16</v>
      </c>
      <c r="C159" s="34">
        <v>6</v>
      </c>
      <c r="D159" s="35">
        <v>2</v>
      </c>
      <c r="E159" s="36"/>
      <c r="F159" s="28" t="s">
        <v>274</v>
      </c>
      <c r="G159" s="55" t="s">
        <v>410</v>
      </c>
      <c r="H159" s="29">
        <v>0</v>
      </c>
      <c r="I159" s="29">
        <v>0</v>
      </c>
      <c r="J159" s="29">
        <v>0</v>
      </c>
      <c r="K159" s="29">
        <v>0</v>
      </c>
      <c r="L159" s="30"/>
      <c r="M159" s="30"/>
      <c r="N159" s="30"/>
    </row>
    <row r="160" spans="1:14" ht="12.75">
      <c r="A160" s="34">
        <v>6</v>
      </c>
      <c r="B160" s="34">
        <v>19</v>
      </c>
      <c r="C160" s="34">
        <v>5</v>
      </c>
      <c r="D160" s="35">
        <v>2</v>
      </c>
      <c r="E160" s="36"/>
      <c r="F160" s="28" t="s">
        <v>274</v>
      </c>
      <c r="G160" s="55" t="s">
        <v>411</v>
      </c>
      <c r="H160" s="29">
        <v>7633000</v>
      </c>
      <c r="I160" s="29">
        <v>0</v>
      </c>
      <c r="J160" s="29">
        <v>7633000</v>
      </c>
      <c r="K160" s="29">
        <v>0</v>
      </c>
      <c r="L160" s="30">
        <v>0</v>
      </c>
      <c r="M160" s="30">
        <v>100</v>
      </c>
      <c r="N160" s="30">
        <v>0</v>
      </c>
    </row>
    <row r="161" spans="1:14" ht="12.75">
      <c r="A161" s="34">
        <v>6</v>
      </c>
      <c r="B161" s="34">
        <v>8</v>
      </c>
      <c r="C161" s="34">
        <v>13</v>
      </c>
      <c r="D161" s="35">
        <v>2</v>
      </c>
      <c r="E161" s="36"/>
      <c r="F161" s="28" t="s">
        <v>274</v>
      </c>
      <c r="G161" s="55" t="s">
        <v>412</v>
      </c>
      <c r="H161" s="29">
        <v>8230000</v>
      </c>
      <c r="I161" s="29">
        <v>0</v>
      </c>
      <c r="J161" s="29">
        <v>8230000</v>
      </c>
      <c r="K161" s="29">
        <v>0</v>
      </c>
      <c r="L161" s="30">
        <v>0</v>
      </c>
      <c r="M161" s="30">
        <v>100</v>
      </c>
      <c r="N161" s="30">
        <v>0</v>
      </c>
    </row>
    <row r="162" spans="1:14" ht="12.75">
      <c r="A162" s="34">
        <v>6</v>
      </c>
      <c r="B162" s="34">
        <v>14</v>
      </c>
      <c r="C162" s="34">
        <v>10</v>
      </c>
      <c r="D162" s="35">
        <v>2</v>
      </c>
      <c r="E162" s="36"/>
      <c r="F162" s="28" t="s">
        <v>274</v>
      </c>
      <c r="G162" s="55" t="s">
        <v>413</v>
      </c>
      <c r="H162" s="29">
        <v>2785220.6</v>
      </c>
      <c r="I162" s="29">
        <v>0</v>
      </c>
      <c r="J162" s="29">
        <v>2785220.6</v>
      </c>
      <c r="K162" s="29">
        <v>0</v>
      </c>
      <c r="L162" s="30">
        <v>0</v>
      </c>
      <c r="M162" s="30">
        <v>100</v>
      </c>
      <c r="N162" s="30">
        <v>0</v>
      </c>
    </row>
    <row r="163" spans="1:14" ht="12.75">
      <c r="A163" s="34">
        <v>6</v>
      </c>
      <c r="B163" s="34">
        <v>4</v>
      </c>
      <c r="C163" s="34">
        <v>8</v>
      </c>
      <c r="D163" s="35">
        <v>2</v>
      </c>
      <c r="E163" s="36"/>
      <c r="F163" s="28" t="s">
        <v>274</v>
      </c>
      <c r="G163" s="55" t="s">
        <v>414</v>
      </c>
      <c r="H163" s="29">
        <v>6882209.24</v>
      </c>
      <c r="I163" s="29">
        <v>0</v>
      </c>
      <c r="J163" s="29">
        <v>6882209.24</v>
      </c>
      <c r="K163" s="29">
        <v>0</v>
      </c>
      <c r="L163" s="30">
        <v>0</v>
      </c>
      <c r="M163" s="30">
        <v>100</v>
      </c>
      <c r="N163" s="30">
        <v>0</v>
      </c>
    </row>
    <row r="164" spans="1:14" ht="12.75">
      <c r="A164" s="34">
        <v>6</v>
      </c>
      <c r="B164" s="34">
        <v>3</v>
      </c>
      <c r="C164" s="34">
        <v>12</v>
      </c>
      <c r="D164" s="35">
        <v>2</v>
      </c>
      <c r="E164" s="36"/>
      <c r="F164" s="28" t="s">
        <v>274</v>
      </c>
      <c r="G164" s="55" t="s">
        <v>415</v>
      </c>
      <c r="H164" s="29">
        <v>10841225</v>
      </c>
      <c r="I164" s="29">
        <v>0</v>
      </c>
      <c r="J164" s="29">
        <v>10841225</v>
      </c>
      <c r="K164" s="29">
        <v>0</v>
      </c>
      <c r="L164" s="30">
        <v>0</v>
      </c>
      <c r="M164" s="30">
        <v>100</v>
      </c>
      <c r="N164" s="30">
        <v>0</v>
      </c>
    </row>
    <row r="165" spans="1:14" ht="12.75">
      <c r="A165" s="34">
        <v>6</v>
      </c>
      <c r="B165" s="34">
        <v>7</v>
      </c>
      <c r="C165" s="34">
        <v>9</v>
      </c>
      <c r="D165" s="35">
        <v>2</v>
      </c>
      <c r="E165" s="36"/>
      <c r="F165" s="28" t="s">
        <v>274</v>
      </c>
      <c r="G165" s="55" t="s">
        <v>416</v>
      </c>
      <c r="H165" s="29">
        <v>4100000</v>
      </c>
      <c r="I165" s="29">
        <v>0</v>
      </c>
      <c r="J165" s="29">
        <v>4100000</v>
      </c>
      <c r="K165" s="29">
        <v>0</v>
      </c>
      <c r="L165" s="30">
        <v>0</v>
      </c>
      <c r="M165" s="30">
        <v>100</v>
      </c>
      <c r="N165" s="30">
        <v>0</v>
      </c>
    </row>
    <row r="166" spans="1:14" ht="12.75">
      <c r="A166" s="34">
        <v>6</v>
      </c>
      <c r="B166" s="34">
        <v>12</v>
      </c>
      <c r="C166" s="34">
        <v>7</v>
      </c>
      <c r="D166" s="35">
        <v>2</v>
      </c>
      <c r="E166" s="36"/>
      <c r="F166" s="28" t="s">
        <v>274</v>
      </c>
      <c r="G166" s="55" t="s">
        <v>417</v>
      </c>
      <c r="H166" s="29">
        <v>1534954</v>
      </c>
      <c r="I166" s="29">
        <v>0</v>
      </c>
      <c r="J166" s="29">
        <v>1534954</v>
      </c>
      <c r="K166" s="29">
        <v>0</v>
      </c>
      <c r="L166" s="30">
        <v>0</v>
      </c>
      <c r="M166" s="30">
        <v>100</v>
      </c>
      <c r="N166" s="30">
        <v>0</v>
      </c>
    </row>
    <row r="167" spans="1:14" ht="12.75">
      <c r="A167" s="34">
        <v>6</v>
      </c>
      <c r="B167" s="34">
        <v>1</v>
      </c>
      <c r="C167" s="34">
        <v>18</v>
      </c>
      <c r="D167" s="35">
        <v>2</v>
      </c>
      <c r="E167" s="36"/>
      <c r="F167" s="28" t="s">
        <v>274</v>
      </c>
      <c r="G167" s="55" t="s">
        <v>418</v>
      </c>
      <c r="H167" s="29">
        <v>8967877</v>
      </c>
      <c r="I167" s="29">
        <v>0</v>
      </c>
      <c r="J167" s="29">
        <v>8967877</v>
      </c>
      <c r="K167" s="29">
        <v>0</v>
      </c>
      <c r="L167" s="30">
        <v>0</v>
      </c>
      <c r="M167" s="30">
        <v>100</v>
      </c>
      <c r="N167" s="30">
        <v>0</v>
      </c>
    </row>
    <row r="168" spans="1:14" ht="12.75">
      <c r="A168" s="34">
        <v>6</v>
      </c>
      <c r="B168" s="34">
        <v>19</v>
      </c>
      <c r="C168" s="34">
        <v>6</v>
      </c>
      <c r="D168" s="35">
        <v>2</v>
      </c>
      <c r="E168" s="36"/>
      <c r="F168" s="28" t="s">
        <v>274</v>
      </c>
      <c r="G168" s="55" t="s">
        <v>290</v>
      </c>
      <c r="H168" s="29">
        <v>8455130</v>
      </c>
      <c r="I168" s="29">
        <v>0</v>
      </c>
      <c r="J168" s="29">
        <v>8455130</v>
      </c>
      <c r="K168" s="29">
        <v>0</v>
      </c>
      <c r="L168" s="30">
        <v>0</v>
      </c>
      <c r="M168" s="30">
        <v>100</v>
      </c>
      <c r="N168" s="30">
        <v>0</v>
      </c>
    </row>
    <row r="169" spans="1:14" ht="12.75">
      <c r="A169" s="34">
        <v>6</v>
      </c>
      <c r="B169" s="34">
        <v>15</v>
      </c>
      <c r="C169" s="34">
        <v>8</v>
      </c>
      <c r="D169" s="35">
        <v>2</v>
      </c>
      <c r="E169" s="36"/>
      <c r="F169" s="28" t="s">
        <v>274</v>
      </c>
      <c r="G169" s="55" t="s">
        <v>419</v>
      </c>
      <c r="H169" s="29">
        <v>665000</v>
      </c>
      <c r="I169" s="29">
        <v>0</v>
      </c>
      <c r="J169" s="29">
        <v>665000</v>
      </c>
      <c r="K169" s="29">
        <v>0</v>
      </c>
      <c r="L169" s="30">
        <v>0</v>
      </c>
      <c r="M169" s="30">
        <v>100</v>
      </c>
      <c r="N169" s="30">
        <v>0</v>
      </c>
    </row>
    <row r="170" spans="1:14" ht="12.75">
      <c r="A170" s="34">
        <v>6</v>
      </c>
      <c r="B170" s="34">
        <v>9</v>
      </c>
      <c r="C170" s="34">
        <v>13</v>
      </c>
      <c r="D170" s="35">
        <v>2</v>
      </c>
      <c r="E170" s="36"/>
      <c r="F170" s="28" t="s">
        <v>274</v>
      </c>
      <c r="G170" s="55" t="s">
        <v>420</v>
      </c>
      <c r="H170" s="29">
        <v>2940000</v>
      </c>
      <c r="I170" s="29">
        <v>0</v>
      </c>
      <c r="J170" s="29">
        <v>2940000</v>
      </c>
      <c r="K170" s="29">
        <v>0</v>
      </c>
      <c r="L170" s="30">
        <v>0</v>
      </c>
      <c r="M170" s="30">
        <v>100</v>
      </c>
      <c r="N170" s="30">
        <v>0</v>
      </c>
    </row>
    <row r="171" spans="1:14" ht="12.75">
      <c r="A171" s="34">
        <v>6</v>
      </c>
      <c r="B171" s="34">
        <v>11</v>
      </c>
      <c r="C171" s="34">
        <v>10</v>
      </c>
      <c r="D171" s="35">
        <v>2</v>
      </c>
      <c r="E171" s="36"/>
      <c r="F171" s="28" t="s">
        <v>274</v>
      </c>
      <c r="G171" s="55" t="s">
        <v>421</v>
      </c>
      <c r="H171" s="29">
        <v>25569898.86</v>
      </c>
      <c r="I171" s="29">
        <v>0</v>
      </c>
      <c r="J171" s="29">
        <v>25569898.86</v>
      </c>
      <c r="K171" s="29">
        <v>0</v>
      </c>
      <c r="L171" s="30">
        <v>0</v>
      </c>
      <c r="M171" s="30">
        <v>100</v>
      </c>
      <c r="N171" s="30">
        <v>0</v>
      </c>
    </row>
    <row r="172" spans="1:14" ht="12.75">
      <c r="A172" s="34">
        <v>6</v>
      </c>
      <c r="B172" s="34">
        <v>3</v>
      </c>
      <c r="C172" s="34">
        <v>13</v>
      </c>
      <c r="D172" s="35">
        <v>2</v>
      </c>
      <c r="E172" s="36"/>
      <c r="F172" s="28" t="s">
        <v>274</v>
      </c>
      <c r="G172" s="55" t="s">
        <v>422</v>
      </c>
      <c r="H172" s="29">
        <v>2196264</v>
      </c>
      <c r="I172" s="29">
        <v>0</v>
      </c>
      <c r="J172" s="29">
        <v>2196264</v>
      </c>
      <c r="K172" s="29">
        <v>0</v>
      </c>
      <c r="L172" s="30">
        <v>0</v>
      </c>
      <c r="M172" s="30">
        <v>100</v>
      </c>
      <c r="N172" s="30">
        <v>0</v>
      </c>
    </row>
    <row r="173" spans="1:14" ht="12.75">
      <c r="A173" s="34">
        <v>6</v>
      </c>
      <c r="B173" s="34">
        <v>11</v>
      </c>
      <c r="C173" s="34">
        <v>11</v>
      </c>
      <c r="D173" s="35">
        <v>2</v>
      </c>
      <c r="E173" s="36"/>
      <c r="F173" s="28" t="s">
        <v>274</v>
      </c>
      <c r="G173" s="55" t="s">
        <v>423</v>
      </c>
      <c r="H173" s="29">
        <v>1500000</v>
      </c>
      <c r="I173" s="29">
        <v>0</v>
      </c>
      <c r="J173" s="29">
        <v>1500000</v>
      </c>
      <c r="K173" s="29">
        <v>0</v>
      </c>
      <c r="L173" s="30">
        <v>0</v>
      </c>
      <c r="M173" s="30">
        <v>100</v>
      </c>
      <c r="N173" s="30">
        <v>0</v>
      </c>
    </row>
    <row r="174" spans="1:14" ht="12.75">
      <c r="A174" s="34">
        <v>6</v>
      </c>
      <c r="B174" s="34">
        <v>19</v>
      </c>
      <c r="C174" s="34">
        <v>7</v>
      </c>
      <c r="D174" s="35">
        <v>2</v>
      </c>
      <c r="E174" s="36"/>
      <c r="F174" s="28" t="s">
        <v>274</v>
      </c>
      <c r="G174" s="55" t="s">
        <v>424</v>
      </c>
      <c r="H174" s="29">
        <v>116250</v>
      </c>
      <c r="I174" s="29">
        <v>0</v>
      </c>
      <c r="J174" s="29">
        <v>116250</v>
      </c>
      <c r="K174" s="29">
        <v>0</v>
      </c>
      <c r="L174" s="30">
        <v>0</v>
      </c>
      <c r="M174" s="30">
        <v>100</v>
      </c>
      <c r="N174" s="30">
        <v>0</v>
      </c>
    </row>
    <row r="175" spans="1:14" ht="12.75">
      <c r="A175" s="34">
        <v>6</v>
      </c>
      <c r="B175" s="34">
        <v>9</v>
      </c>
      <c r="C175" s="34">
        <v>14</v>
      </c>
      <c r="D175" s="35">
        <v>2</v>
      </c>
      <c r="E175" s="36"/>
      <c r="F175" s="28" t="s">
        <v>274</v>
      </c>
      <c r="G175" s="55" t="s">
        <v>425</v>
      </c>
      <c r="H175" s="29">
        <v>38748000</v>
      </c>
      <c r="I175" s="29">
        <v>0</v>
      </c>
      <c r="J175" s="29">
        <v>38748000</v>
      </c>
      <c r="K175" s="29">
        <v>0</v>
      </c>
      <c r="L175" s="30">
        <v>0</v>
      </c>
      <c r="M175" s="30">
        <v>100</v>
      </c>
      <c r="N175" s="30">
        <v>0</v>
      </c>
    </row>
    <row r="176" spans="1:14" ht="12.75">
      <c r="A176" s="34">
        <v>6</v>
      </c>
      <c r="B176" s="34">
        <v>19</v>
      </c>
      <c r="C176" s="34">
        <v>8</v>
      </c>
      <c r="D176" s="35">
        <v>2</v>
      </c>
      <c r="E176" s="36"/>
      <c r="F176" s="28" t="s">
        <v>274</v>
      </c>
      <c r="G176" s="55" t="s">
        <v>426</v>
      </c>
      <c r="H176" s="29">
        <v>0</v>
      </c>
      <c r="I176" s="29">
        <v>0</v>
      </c>
      <c r="J176" s="29">
        <v>0</v>
      </c>
      <c r="K176" s="29">
        <v>0</v>
      </c>
      <c r="L176" s="30"/>
      <c r="M176" s="30"/>
      <c r="N176" s="30"/>
    </row>
    <row r="177" spans="1:14" ht="12.75">
      <c r="A177" s="34">
        <v>6</v>
      </c>
      <c r="B177" s="34">
        <v>9</v>
      </c>
      <c r="C177" s="34">
        <v>15</v>
      </c>
      <c r="D177" s="35">
        <v>2</v>
      </c>
      <c r="E177" s="36"/>
      <c r="F177" s="28" t="s">
        <v>274</v>
      </c>
      <c r="G177" s="55" t="s">
        <v>427</v>
      </c>
      <c r="H177" s="29">
        <v>0</v>
      </c>
      <c r="I177" s="29">
        <v>0</v>
      </c>
      <c r="J177" s="29">
        <v>0</v>
      </c>
      <c r="K177" s="29">
        <v>0</v>
      </c>
      <c r="L177" s="30"/>
      <c r="M177" s="30"/>
      <c r="N177" s="30"/>
    </row>
    <row r="178" spans="1:14" ht="12.75">
      <c r="A178" s="34">
        <v>6</v>
      </c>
      <c r="B178" s="34">
        <v>9</v>
      </c>
      <c r="C178" s="34">
        <v>16</v>
      </c>
      <c r="D178" s="35">
        <v>2</v>
      </c>
      <c r="E178" s="36"/>
      <c r="F178" s="28" t="s">
        <v>274</v>
      </c>
      <c r="G178" s="55" t="s">
        <v>428</v>
      </c>
      <c r="H178" s="29">
        <v>0</v>
      </c>
      <c r="I178" s="29">
        <v>0</v>
      </c>
      <c r="J178" s="29">
        <v>0</v>
      </c>
      <c r="K178" s="29">
        <v>0</v>
      </c>
      <c r="L178" s="30"/>
      <c r="M178" s="30"/>
      <c r="N178" s="30"/>
    </row>
    <row r="179" spans="1:14" ht="12.75">
      <c r="A179" s="34">
        <v>6</v>
      </c>
      <c r="B179" s="34">
        <v>7</v>
      </c>
      <c r="C179" s="34">
        <v>10</v>
      </c>
      <c r="D179" s="35">
        <v>2</v>
      </c>
      <c r="E179" s="36"/>
      <c r="F179" s="28" t="s">
        <v>274</v>
      </c>
      <c r="G179" s="55" t="s">
        <v>429</v>
      </c>
      <c r="H179" s="29">
        <v>13199927.39</v>
      </c>
      <c r="I179" s="29">
        <v>0</v>
      </c>
      <c r="J179" s="29">
        <v>13199927.39</v>
      </c>
      <c r="K179" s="29">
        <v>0</v>
      </c>
      <c r="L179" s="30">
        <v>0</v>
      </c>
      <c r="M179" s="30">
        <v>100</v>
      </c>
      <c r="N179" s="30">
        <v>0</v>
      </c>
    </row>
    <row r="180" spans="1:14" ht="12.75">
      <c r="A180" s="34">
        <v>6</v>
      </c>
      <c r="B180" s="34">
        <v>1</v>
      </c>
      <c r="C180" s="34">
        <v>19</v>
      </c>
      <c r="D180" s="35">
        <v>2</v>
      </c>
      <c r="E180" s="36"/>
      <c r="F180" s="28" t="s">
        <v>274</v>
      </c>
      <c r="G180" s="55" t="s">
        <v>430</v>
      </c>
      <c r="H180" s="29">
        <v>355750</v>
      </c>
      <c r="I180" s="29">
        <v>0</v>
      </c>
      <c r="J180" s="29">
        <v>355750</v>
      </c>
      <c r="K180" s="29">
        <v>0</v>
      </c>
      <c r="L180" s="30">
        <v>0</v>
      </c>
      <c r="M180" s="30">
        <v>100</v>
      </c>
      <c r="N180" s="30">
        <v>0</v>
      </c>
    </row>
    <row r="181" spans="1:14" ht="12.75">
      <c r="A181" s="34">
        <v>6</v>
      </c>
      <c r="B181" s="34">
        <v>20</v>
      </c>
      <c r="C181" s="34">
        <v>14</v>
      </c>
      <c r="D181" s="35">
        <v>2</v>
      </c>
      <c r="E181" s="36"/>
      <c r="F181" s="28" t="s">
        <v>274</v>
      </c>
      <c r="G181" s="55" t="s">
        <v>431</v>
      </c>
      <c r="H181" s="29">
        <v>17900000</v>
      </c>
      <c r="I181" s="29">
        <v>0</v>
      </c>
      <c r="J181" s="29">
        <v>17900000</v>
      </c>
      <c r="K181" s="29">
        <v>0</v>
      </c>
      <c r="L181" s="30">
        <v>0</v>
      </c>
      <c r="M181" s="30">
        <v>100</v>
      </c>
      <c r="N181" s="30">
        <v>0</v>
      </c>
    </row>
    <row r="182" spans="1:14" ht="12.75">
      <c r="A182" s="34">
        <v>6</v>
      </c>
      <c r="B182" s="34">
        <v>3</v>
      </c>
      <c r="C182" s="34">
        <v>14</v>
      </c>
      <c r="D182" s="35">
        <v>2</v>
      </c>
      <c r="E182" s="36"/>
      <c r="F182" s="28" t="s">
        <v>274</v>
      </c>
      <c r="G182" s="55" t="s">
        <v>432</v>
      </c>
      <c r="H182" s="29">
        <v>2316259.41</v>
      </c>
      <c r="I182" s="29">
        <v>0</v>
      </c>
      <c r="J182" s="29">
        <v>2316259.41</v>
      </c>
      <c r="K182" s="29">
        <v>0</v>
      </c>
      <c r="L182" s="30">
        <v>0</v>
      </c>
      <c r="M182" s="30">
        <v>100</v>
      </c>
      <c r="N182" s="30">
        <v>0</v>
      </c>
    </row>
    <row r="183" spans="1:14" ht="12.75">
      <c r="A183" s="34">
        <v>6</v>
      </c>
      <c r="B183" s="34">
        <v>6</v>
      </c>
      <c r="C183" s="34">
        <v>11</v>
      </c>
      <c r="D183" s="35">
        <v>2</v>
      </c>
      <c r="E183" s="36"/>
      <c r="F183" s="28" t="s">
        <v>274</v>
      </c>
      <c r="G183" s="55" t="s">
        <v>433</v>
      </c>
      <c r="H183" s="29">
        <v>3151433</v>
      </c>
      <c r="I183" s="29">
        <v>0</v>
      </c>
      <c r="J183" s="29">
        <v>3151433</v>
      </c>
      <c r="K183" s="29">
        <v>0</v>
      </c>
      <c r="L183" s="30">
        <v>0</v>
      </c>
      <c r="M183" s="30">
        <v>100</v>
      </c>
      <c r="N183" s="30">
        <v>0</v>
      </c>
    </row>
    <row r="184" spans="1:14" ht="12.75">
      <c r="A184" s="34">
        <v>6</v>
      </c>
      <c r="B184" s="34">
        <v>14</v>
      </c>
      <c r="C184" s="34">
        <v>11</v>
      </c>
      <c r="D184" s="35">
        <v>2</v>
      </c>
      <c r="E184" s="36"/>
      <c r="F184" s="28" t="s">
        <v>274</v>
      </c>
      <c r="G184" s="55" t="s">
        <v>434</v>
      </c>
      <c r="H184" s="29">
        <v>3750000</v>
      </c>
      <c r="I184" s="29">
        <v>0</v>
      </c>
      <c r="J184" s="29">
        <v>3750000</v>
      </c>
      <c r="K184" s="29">
        <v>0</v>
      </c>
      <c r="L184" s="30">
        <v>0</v>
      </c>
      <c r="M184" s="30">
        <v>100</v>
      </c>
      <c r="N184" s="30">
        <v>0</v>
      </c>
    </row>
    <row r="185" spans="1:14" ht="12.75">
      <c r="A185" s="34">
        <v>6</v>
      </c>
      <c r="B185" s="34">
        <v>7</v>
      </c>
      <c r="C185" s="34">
        <v>2</v>
      </c>
      <c r="D185" s="35">
        <v>3</v>
      </c>
      <c r="E185" s="36"/>
      <c r="F185" s="28" t="s">
        <v>274</v>
      </c>
      <c r="G185" s="55" t="s">
        <v>435</v>
      </c>
      <c r="H185" s="29">
        <v>16766666.68</v>
      </c>
      <c r="I185" s="29">
        <v>0</v>
      </c>
      <c r="J185" s="29">
        <v>16766666.68</v>
      </c>
      <c r="K185" s="29">
        <v>0</v>
      </c>
      <c r="L185" s="30">
        <v>0</v>
      </c>
      <c r="M185" s="30">
        <v>100</v>
      </c>
      <c r="N185" s="30">
        <v>0</v>
      </c>
    </row>
    <row r="186" spans="1:14" ht="12.75">
      <c r="A186" s="34">
        <v>6</v>
      </c>
      <c r="B186" s="34">
        <v>9</v>
      </c>
      <c r="C186" s="34">
        <v>1</v>
      </c>
      <c r="D186" s="35">
        <v>3</v>
      </c>
      <c r="E186" s="36"/>
      <c r="F186" s="28" t="s">
        <v>274</v>
      </c>
      <c r="G186" s="55" t="s">
        <v>436</v>
      </c>
      <c r="H186" s="29">
        <v>31687952.58</v>
      </c>
      <c r="I186" s="29">
        <v>0</v>
      </c>
      <c r="J186" s="29">
        <v>31600000</v>
      </c>
      <c r="K186" s="29">
        <v>87952.58</v>
      </c>
      <c r="L186" s="30">
        <v>0</v>
      </c>
      <c r="M186" s="30">
        <v>99.72</v>
      </c>
      <c r="N186" s="30">
        <v>0.27</v>
      </c>
    </row>
    <row r="187" spans="1:14" ht="12.75">
      <c r="A187" s="34">
        <v>6</v>
      </c>
      <c r="B187" s="34">
        <v>9</v>
      </c>
      <c r="C187" s="34">
        <v>3</v>
      </c>
      <c r="D187" s="35">
        <v>3</v>
      </c>
      <c r="E187" s="36"/>
      <c r="F187" s="28" t="s">
        <v>274</v>
      </c>
      <c r="G187" s="55" t="s">
        <v>437</v>
      </c>
      <c r="H187" s="29">
        <v>18402127</v>
      </c>
      <c r="I187" s="29">
        <v>0</v>
      </c>
      <c r="J187" s="29">
        <v>18402127</v>
      </c>
      <c r="K187" s="29">
        <v>0</v>
      </c>
      <c r="L187" s="30">
        <v>0</v>
      </c>
      <c r="M187" s="30">
        <v>100</v>
      </c>
      <c r="N187" s="30">
        <v>0</v>
      </c>
    </row>
    <row r="188" spans="1:14" ht="12.75">
      <c r="A188" s="34">
        <v>6</v>
      </c>
      <c r="B188" s="34">
        <v>15</v>
      </c>
      <c r="C188" s="34">
        <v>3</v>
      </c>
      <c r="D188" s="35">
        <v>3</v>
      </c>
      <c r="E188" s="36"/>
      <c r="F188" s="28" t="s">
        <v>274</v>
      </c>
      <c r="G188" s="55" t="s">
        <v>438</v>
      </c>
      <c r="H188" s="29">
        <v>2975000</v>
      </c>
      <c r="I188" s="29">
        <v>0</v>
      </c>
      <c r="J188" s="29">
        <v>2975000</v>
      </c>
      <c r="K188" s="29">
        <v>0</v>
      </c>
      <c r="L188" s="30">
        <v>0</v>
      </c>
      <c r="M188" s="30">
        <v>100</v>
      </c>
      <c r="N188" s="30">
        <v>0</v>
      </c>
    </row>
    <row r="189" spans="1:14" ht="12.75">
      <c r="A189" s="34">
        <v>6</v>
      </c>
      <c r="B189" s="34">
        <v>2</v>
      </c>
      <c r="C189" s="34">
        <v>5</v>
      </c>
      <c r="D189" s="35">
        <v>3</v>
      </c>
      <c r="E189" s="36"/>
      <c r="F189" s="28" t="s">
        <v>274</v>
      </c>
      <c r="G189" s="55" t="s">
        <v>439</v>
      </c>
      <c r="H189" s="29">
        <v>5250000</v>
      </c>
      <c r="I189" s="29">
        <v>0</v>
      </c>
      <c r="J189" s="29">
        <v>5250000</v>
      </c>
      <c r="K189" s="29">
        <v>0</v>
      </c>
      <c r="L189" s="30">
        <v>0</v>
      </c>
      <c r="M189" s="30">
        <v>100</v>
      </c>
      <c r="N189" s="30">
        <v>0</v>
      </c>
    </row>
    <row r="190" spans="1:14" ht="12.75">
      <c r="A190" s="34">
        <v>6</v>
      </c>
      <c r="B190" s="34">
        <v>2</v>
      </c>
      <c r="C190" s="34">
        <v>6</v>
      </c>
      <c r="D190" s="35">
        <v>3</v>
      </c>
      <c r="E190" s="36"/>
      <c r="F190" s="28" t="s">
        <v>274</v>
      </c>
      <c r="G190" s="55" t="s">
        <v>440</v>
      </c>
      <c r="H190" s="29">
        <v>1349325</v>
      </c>
      <c r="I190" s="29">
        <v>0</v>
      </c>
      <c r="J190" s="29">
        <v>1349325</v>
      </c>
      <c r="K190" s="29">
        <v>0</v>
      </c>
      <c r="L190" s="30">
        <v>0</v>
      </c>
      <c r="M190" s="30">
        <v>100</v>
      </c>
      <c r="N190" s="30">
        <v>0</v>
      </c>
    </row>
    <row r="191" spans="1:14" ht="12.75">
      <c r="A191" s="34">
        <v>6</v>
      </c>
      <c r="B191" s="34">
        <v>6</v>
      </c>
      <c r="C191" s="34">
        <v>4</v>
      </c>
      <c r="D191" s="35">
        <v>3</v>
      </c>
      <c r="E191" s="36"/>
      <c r="F191" s="28" t="s">
        <v>274</v>
      </c>
      <c r="G191" s="55" t="s">
        <v>441</v>
      </c>
      <c r="H191" s="29">
        <v>15187000</v>
      </c>
      <c r="I191" s="29">
        <v>0</v>
      </c>
      <c r="J191" s="29">
        <v>15187000</v>
      </c>
      <c r="K191" s="29">
        <v>0</v>
      </c>
      <c r="L191" s="30">
        <v>0</v>
      </c>
      <c r="M191" s="30">
        <v>100</v>
      </c>
      <c r="N191" s="30">
        <v>0</v>
      </c>
    </row>
    <row r="192" spans="1:14" ht="12.75">
      <c r="A192" s="34">
        <v>6</v>
      </c>
      <c r="B192" s="34">
        <v>5</v>
      </c>
      <c r="C192" s="34">
        <v>5</v>
      </c>
      <c r="D192" s="35">
        <v>3</v>
      </c>
      <c r="E192" s="36"/>
      <c r="F192" s="28" t="s">
        <v>274</v>
      </c>
      <c r="G192" s="55" t="s">
        <v>442</v>
      </c>
      <c r="H192" s="29">
        <v>13166000</v>
      </c>
      <c r="I192" s="29">
        <v>0</v>
      </c>
      <c r="J192" s="29">
        <v>13166000</v>
      </c>
      <c r="K192" s="29">
        <v>0</v>
      </c>
      <c r="L192" s="30">
        <v>0</v>
      </c>
      <c r="M192" s="30">
        <v>100</v>
      </c>
      <c r="N192" s="30">
        <v>0</v>
      </c>
    </row>
    <row r="193" spans="1:14" ht="12.75">
      <c r="A193" s="34">
        <v>6</v>
      </c>
      <c r="B193" s="34">
        <v>2</v>
      </c>
      <c r="C193" s="34">
        <v>7</v>
      </c>
      <c r="D193" s="35">
        <v>3</v>
      </c>
      <c r="E193" s="36"/>
      <c r="F193" s="28" t="s">
        <v>274</v>
      </c>
      <c r="G193" s="55" t="s">
        <v>443</v>
      </c>
      <c r="H193" s="29">
        <v>12438855.14</v>
      </c>
      <c r="I193" s="29">
        <v>0</v>
      </c>
      <c r="J193" s="29">
        <v>12400000</v>
      </c>
      <c r="K193" s="29">
        <v>38855.14</v>
      </c>
      <c r="L193" s="30">
        <v>0</v>
      </c>
      <c r="M193" s="30">
        <v>99.68</v>
      </c>
      <c r="N193" s="30">
        <v>0.31</v>
      </c>
    </row>
    <row r="194" spans="1:14" ht="12.75">
      <c r="A194" s="34">
        <v>6</v>
      </c>
      <c r="B194" s="34">
        <v>12</v>
      </c>
      <c r="C194" s="34">
        <v>2</v>
      </c>
      <c r="D194" s="35">
        <v>3</v>
      </c>
      <c r="E194" s="36"/>
      <c r="F194" s="28" t="s">
        <v>274</v>
      </c>
      <c r="G194" s="55" t="s">
        <v>444</v>
      </c>
      <c r="H194" s="29">
        <v>2362500</v>
      </c>
      <c r="I194" s="29">
        <v>0</v>
      </c>
      <c r="J194" s="29">
        <v>2362500</v>
      </c>
      <c r="K194" s="29">
        <v>0</v>
      </c>
      <c r="L194" s="30">
        <v>0</v>
      </c>
      <c r="M194" s="30">
        <v>100</v>
      </c>
      <c r="N194" s="30">
        <v>0</v>
      </c>
    </row>
    <row r="195" spans="1:14" ht="12.75">
      <c r="A195" s="34">
        <v>6</v>
      </c>
      <c r="B195" s="34">
        <v>8</v>
      </c>
      <c r="C195" s="34">
        <v>5</v>
      </c>
      <c r="D195" s="35">
        <v>3</v>
      </c>
      <c r="E195" s="36"/>
      <c r="F195" s="28" t="s">
        <v>274</v>
      </c>
      <c r="G195" s="55" t="s">
        <v>445</v>
      </c>
      <c r="H195" s="29">
        <v>10530000</v>
      </c>
      <c r="I195" s="29">
        <v>0</v>
      </c>
      <c r="J195" s="29">
        <v>10530000</v>
      </c>
      <c r="K195" s="29">
        <v>0</v>
      </c>
      <c r="L195" s="30">
        <v>0</v>
      </c>
      <c r="M195" s="30">
        <v>100</v>
      </c>
      <c r="N195" s="30">
        <v>0</v>
      </c>
    </row>
    <row r="196" spans="1:14" ht="12.75">
      <c r="A196" s="34">
        <v>6</v>
      </c>
      <c r="B196" s="34">
        <v>14</v>
      </c>
      <c r="C196" s="34">
        <v>4</v>
      </c>
      <c r="D196" s="35">
        <v>3</v>
      </c>
      <c r="E196" s="36"/>
      <c r="F196" s="28" t="s">
        <v>274</v>
      </c>
      <c r="G196" s="55" t="s">
        <v>446</v>
      </c>
      <c r="H196" s="29">
        <v>13488000</v>
      </c>
      <c r="I196" s="29">
        <v>0</v>
      </c>
      <c r="J196" s="29">
        <v>13488000</v>
      </c>
      <c r="K196" s="29">
        <v>0</v>
      </c>
      <c r="L196" s="30">
        <v>0</v>
      </c>
      <c r="M196" s="30">
        <v>100</v>
      </c>
      <c r="N196" s="30">
        <v>0</v>
      </c>
    </row>
    <row r="197" spans="1:14" ht="12.75">
      <c r="A197" s="34">
        <v>6</v>
      </c>
      <c r="B197" s="34">
        <v>8</v>
      </c>
      <c r="C197" s="34">
        <v>6</v>
      </c>
      <c r="D197" s="35">
        <v>3</v>
      </c>
      <c r="E197" s="36"/>
      <c r="F197" s="28" t="s">
        <v>274</v>
      </c>
      <c r="G197" s="55" t="s">
        <v>447</v>
      </c>
      <c r="H197" s="29">
        <v>2974172</v>
      </c>
      <c r="I197" s="29">
        <v>0</v>
      </c>
      <c r="J197" s="29">
        <v>2972807</v>
      </c>
      <c r="K197" s="29">
        <v>1365</v>
      </c>
      <c r="L197" s="30">
        <v>0</v>
      </c>
      <c r="M197" s="30">
        <v>99.95</v>
      </c>
      <c r="N197" s="30">
        <v>0.04</v>
      </c>
    </row>
    <row r="198" spans="1:14" ht="12.75">
      <c r="A198" s="34">
        <v>6</v>
      </c>
      <c r="B198" s="34">
        <v>20</v>
      </c>
      <c r="C198" s="34">
        <v>4</v>
      </c>
      <c r="D198" s="35">
        <v>3</v>
      </c>
      <c r="E198" s="36"/>
      <c r="F198" s="28" t="s">
        <v>274</v>
      </c>
      <c r="G198" s="55" t="s">
        <v>448</v>
      </c>
      <c r="H198" s="29">
        <v>9135512.03</v>
      </c>
      <c r="I198" s="29">
        <v>0</v>
      </c>
      <c r="J198" s="29">
        <v>9100000</v>
      </c>
      <c r="K198" s="29">
        <v>35512.03</v>
      </c>
      <c r="L198" s="30">
        <v>0</v>
      </c>
      <c r="M198" s="30">
        <v>99.61</v>
      </c>
      <c r="N198" s="30">
        <v>0.38</v>
      </c>
    </row>
    <row r="199" spans="1:14" ht="12.75">
      <c r="A199" s="34">
        <v>6</v>
      </c>
      <c r="B199" s="34">
        <v>18</v>
      </c>
      <c r="C199" s="34">
        <v>5</v>
      </c>
      <c r="D199" s="35">
        <v>3</v>
      </c>
      <c r="E199" s="36"/>
      <c r="F199" s="28" t="s">
        <v>274</v>
      </c>
      <c r="G199" s="55" t="s">
        <v>449</v>
      </c>
      <c r="H199" s="29">
        <v>9192105.62</v>
      </c>
      <c r="I199" s="29">
        <v>0</v>
      </c>
      <c r="J199" s="29">
        <v>8812984.97</v>
      </c>
      <c r="K199" s="29">
        <v>379120.65</v>
      </c>
      <c r="L199" s="30">
        <v>0</v>
      </c>
      <c r="M199" s="30">
        <v>95.87</v>
      </c>
      <c r="N199" s="30">
        <v>4.12</v>
      </c>
    </row>
    <row r="200" spans="1:14" ht="12.75">
      <c r="A200" s="34">
        <v>6</v>
      </c>
      <c r="B200" s="34">
        <v>18</v>
      </c>
      <c r="C200" s="34">
        <v>6</v>
      </c>
      <c r="D200" s="35">
        <v>3</v>
      </c>
      <c r="E200" s="36"/>
      <c r="F200" s="28" t="s">
        <v>274</v>
      </c>
      <c r="G200" s="55" t="s">
        <v>450</v>
      </c>
      <c r="H200" s="29">
        <v>9600000</v>
      </c>
      <c r="I200" s="29">
        <v>0</v>
      </c>
      <c r="J200" s="29">
        <v>9600000</v>
      </c>
      <c r="K200" s="29">
        <v>0</v>
      </c>
      <c r="L200" s="30">
        <v>0</v>
      </c>
      <c r="M200" s="30">
        <v>100</v>
      </c>
      <c r="N200" s="30">
        <v>0</v>
      </c>
    </row>
    <row r="201" spans="1:14" ht="12.75">
      <c r="A201" s="34">
        <v>6</v>
      </c>
      <c r="B201" s="34">
        <v>10</v>
      </c>
      <c r="C201" s="34">
        <v>3</v>
      </c>
      <c r="D201" s="35">
        <v>3</v>
      </c>
      <c r="E201" s="36"/>
      <c r="F201" s="28" t="s">
        <v>274</v>
      </c>
      <c r="G201" s="55" t="s">
        <v>451</v>
      </c>
      <c r="H201" s="29">
        <v>6388018.05</v>
      </c>
      <c r="I201" s="29">
        <v>0</v>
      </c>
      <c r="J201" s="29">
        <v>6388018.05</v>
      </c>
      <c r="K201" s="29">
        <v>0</v>
      </c>
      <c r="L201" s="30">
        <v>0</v>
      </c>
      <c r="M201" s="30">
        <v>100</v>
      </c>
      <c r="N201" s="30">
        <v>0</v>
      </c>
    </row>
    <row r="202" spans="1:14" ht="12.75">
      <c r="A202" s="34">
        <v>6</v>
      </c>
      <c r="B202" s="34">
        <v>5</v>
      </c>
      <c r="C202" s="34">
        <v>6</v>
      </c>
      <c r="D202" s="35">
        <v>3</v>
      </c>
      <c r="E202" s="36"/>
      <c r="F202" s="28" t="s">
        <v>274</v>
      </c>
      <c r="G202" s="55" t="s">
        <v>452</v>
      </c>
      <c r="H202" s="29">
        <v>8254588</v>
      </c>
      <c r="I202" s="29">
        <v>0</v>
      </c>
      <c r="J202" s="29">
        <v>8254570</v>
      </c>
      <c r="K202" s="29">
        <v>18</v>
      </c>
      <c r="L202" s="30">
        <v>0</v>
      </c>
      <c r="M202" s="30">
        <v>99.99</v>
      </c>
      <c r="N202" s="30">
        <v>0</v>
      </c>
    </row>
    <row r="203" spans="1:14" ht="12.75">
      <c r="A203" s="34">
        <v>6</v>
      </c>
      <c r="B203" s="34">
        <v>14</v>
      </c>
      <c r="C203" s="34">
        <v>8</v>
      </c>
      <c r="D203" s="35">
        <v>3</v>
      </c>
      <c r="E203" s="36"/>
      <c r="F203" s="28" t="s">
        <v>274</v>
      </c>
      <c r="G203" s="55" t="s">
        <v>453</v>
      </c>
      <c r="H203" s="29">
        <v>0</v>
      </c>
      <c r="I203" s="29">
        <v>0</v>
      </c>
      <c r="J203" s="29">
        <v>0</v>
      </c>
      <c r="K203" s="29">
        <v>0</v>
      </c>
      <c r="L203" s="30"/>
      <c r="M203" s="30"/>
      <c r="N203" s="30"/>
    </row>
    <row r="204" spans="1:14" ht="12.75">
      <c r="A204" s="34">
        <v>6</v>
      </c>
      <c r="B204" s="34">
        <v>12</v>
      </c>
      <c r="C204" s="34">
        <v>5</v>
      </c>
      <c r="D204" s="35">
        <v>3</v>
      </c>
      <c r="E204" s="36"/>
      <c r="F204" s="28" t="s">
        <v>274</v>
      </c>
      <c r="G204" s="55" t="s">
        <v>454</v>
      </c>
      <c r="H204" s="29">
        <v>32200000</v>
      </c>
      <c r="I204" s="29">
        <v>0</v>
      </c>
      <c r="J204" s="29">
        <v>32200000</v>
      </c>
      <c r="K204" s="29">
        <v>0</v>
      </c>
      <c r="L204" s="30">
        <v>0</v>
      </c>
      <c r="M204" s="30">
        <v>100</v>
      </c>
      <c r="N204" s="30">
        <v>0</v>
      </c>
    </row>
    <row r="205" spans="1:14" ht="12.75">
      <c r="A205" s="34">
        <v>6</v>
      </c>
      <c r="B205" s="34">
        <v>8</v>
      </c>
      <c r="C205" s="34">
        <v>10</v>
      </c>
      <c r="D205" s="35">
        <v>3</v>
      </c>
      <c r="E205" s="36"/>
      <c r="F205" s="28" t="s">
        <v>274</v>
      </c>
      <c r="G205" s="55" t="s">
        <v>455</v>
      </c>
      <c r="H205" s="29">
        <v>12048516</v>
      </c>
      <c r="I205" s="29">
        <v>0</v>
      </c>
      <c r="J205" s="29">
        <v>12048516</v>
      </c>
      <c r="K205" s="29">
        <v>0</v>
      </c>
      <c r="L205" s="30">
        <v>0</v>
      </c>
      <c r="M205" s="30">
        <v>100</v>
      </c>
      <c r="N205" s="30">
        <v>0</v>
      </c>
    </row>
    <row r="206" spans="1:14" ht="12.75">
      <c r="A206" s="34">
        <v>6</v>
      </c>
      <c r="B206" s="34">
        <v>13</v>
      </c>
      <c r="C206" s="34">
        <v>4</v>
      </c>
      <c r="D206" s="35">
        <v>3</v>
      </c>
      <c r="E206" s="36"/>
      <c r="F206" s="28" t="s">
        <v>274</v>
      </c>
      <c r="G206" s="55" t="s">
        <v>456</v>
      </c>
      <c r="H206" s="29">
        <v>14479000</v>
      </c>
      <c r="I206" s="29">
        <v>0</v>
      </c>
      <c r="J206" s="29">
        <v>14479000</v>
      </c>
      <c r="K206" s="29">
        <v>0</v>
      </c>
      <c r="L206" s="30">
        <v>0</v>
      </c>
      <c r="M206" s="30">
        <v>100</v>
      </c>
      <c r="N206" s="30">
        <v>0</v>
      </c>
    </row>
    <row r="207" spans="1:14" ht="12.75">
      <c r="A207" s="34">
        <v>6</v>
      </c>
      <c r="B207" s="34">
        <v>17</v>
      </c>
      <c r="C207" s="34">
        <v>3</v>
      </c>
      <c r="D207" s="35">
        <v>3</v>
      </c>
      <c r="E207" s="36"/>
      <c r="F207" s="28" t="s">
        <v>274</v>
      </c>
      <c r="G207" s="55" t="s">
        <v>457</v>
      </c>
      <c r="H207" s="29">
        <v>4536000</v>
      </c>
      <c r="I207" s="29">
        <v>0</v>
      </c>
      <c r="J207" s="29">
        <v>4536000</v>
      </c>
      <c r="K207" s="29">
        <v>0</v>
      </c>
      <c r="L207" s="30">
        <v>0</v>
      </c>
      <c r="M207" s="30">
        <v>100</v>
      </c>
      <c r="N207" s="30">
        <v>0</v>
      </c>
    </row>
    <row r="208" spans="1:14" ht="12.75">
      <c r="A208" s="34">
        <v>6</v>
      </c>
      <c r="B208" s="34">
        <v>1</v>
      </c>
      <c r="C208" s="34">
        <v>11</v>
      </c>
      <c r="D208" s="35">
        <v>3</v>
      </c>
      <c r="E208" s="36"/>
      <c r="F208" s="28" t="s">
        <v>274</v>
      </c>
      <c r="G208" s="55" t="s">
        <v>458</v>
      </c>
      <c r="H208" s="29">
        <v>10263531</v>
      </c>
      <c r="I208" s="29">
        <v>0</v>
      </c>
      <c r="J208" s="29">
        <v>10263531</v>
      </c>
      <c r="K208" s="29">
        <v>0</v>
      </c>
      <c r="L208" s="30">
        <v>0</v>
      </c>
      <c r="M208" s="30">
        <v>100</v>
      </c>
      <c r="N208" s="30">
        <v>0</v>
      </c>
    </row>
    <row r="209" spans="1:14" ht="12.75">
      <c r="A209" s="34">
        <v>6</v>
      </c>
      <c r="B209" s="34">
        <v>12</v>
      </c>
      <c r="C209" s="34">
        <v>6</v>
      </c>
      <c r="D209" s="35">
        <v>3</v>
      </c>
      <c r="E209" s="36"/>
      <c r="F209" s="28" t="s">
        <v>274</v>
      </c>
      <c r="G209" s="55" t="s">
        <v>459</v>
      </c>
      <c r="H209" s="29">
        <v>28922804</v>
      </c>
      <c r="I209" s="29">
        <v>0</v>
      </c>
      <c r="J209" s="29">
        <v>28922804</v>
      </c>
      <c r="K209" s="29">
        <v>0</v>
      </c>
      <c r="L209" s="30">
        <v>0</v>
      </c>
      <c r="M209" s="30">
        <v>100</v>
      </c>
      <c r="N209" s="30">
        <v>0</v>
      </c>
    </row>
    <row r="210" spans="1:14" ht="12.75">
      <c r="A210" s="34">
        <v>6</v>
      </c>
      <c r="B210" s="34">
        <v>3</v>
      </c>
      <c r="C210" s="34">
        <v>15</v>
      </c>
      <c r="D210" s="35">
        <v>3</v>
      </c>
      <c r="E210" s="36"/>
      <c r="F210" s="28" t="s">
        <v>274</v>
      </c>
      <c r="G210" s="55" t="s">
        <v>460</v>
      </c>
      <c r="H210" s="29">
        <v>518790</v>
      </c>
      <c r="I210" s="29">
        <v>0</v>
      </c>
      <c r="J210" s="29">
        <v>518790</v>
      </c>
      <c r="K210" s="29">
        <v>0</v>
      </c>
      <c r="L210" s="30">
        <v>0</v>
      </c>
      <c r="M210" s="30">
        <v>100</v>
      </c>
      <c r="N210" s="30">
        <v>0</v>
      </c>
    </row>
    <row r="211" spans="1:14" ht="12.75">
      <c r="A211" s="34">
        <v>6</v>
      </c>
      <c r="B211" s="34">
        <v>16</v>
      </c>
      <c r="C211" s="34">
        <v>4</v>
      </c>
      <c r="D211" s="35">
        <v>3</v>
      </c>
      <c r="E211" s="36"/>
      <c r="F211" s="28" t="s">
        <v>274</v>
      </c>
      <c r="G211" s="55" t="s">
        <v>461</v>
      </c>
      <c r="H211" s="29">
        <v>22443000</v>
      </c>
      <c r="I211" s="29">
        <v>0</v>
      </c>
      <c r="J211" s="29">
        <v>22443000</v>
      </c>
      <c r="K211" s="29">
        <v>0</v>
      </c>
      <c r="L211" s="30">
        <v>0</v>
      </c>
      <c r="M211" s="30">
        <v>100</v>
      </c>
      <c r="N211" s="30">
        <v>0</v>
      </c>
    </row>
    <row r="212" spans="1:14" ht="12.75">
      <c r="A212" s="34">
        <v>6</v>
      </c>
      <c r="B212" s="34">
        <v>3</v>
      </c>
      <c r="C212" s="34">
        <v>11</v>
      </c>
      <c r="D212" s="35">
        <v>3</v>
      </c>
      <c r="E212" s="36"/>
      <c r="F212" s="28" t="s">
        <v>274</v>
      </c>
      <c r="G212" s="55" t="s">
        <v>462</v>
      </c>
      <c r="H212" s="29">
        <v>1315000</v>
      </c>
      <c r="I212" s="29">
        <v>0</v>
      </c>
      <c r="J212" s="29">
        <v>1315000</v>
      </c>
      <c r="K212" s="29">
        <v>0</v>
      </c>
      <c r="L212" s="30">
        <v>0</v>
      </c>
      <c r="M212" s="30">
        <v>100</v>
      </c>
      <c r="N212" s="30">
        <v>0</v>
      </c>
    </row>
    <row r="213" spans="1:14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28" t="s">
        <v>274</v>
      </c>
      <c r="G213" s="55" t="s">
        <v>463</v>
      </c>
      <c r="H213" s="29">
        <v>4900000</v>
      </c>
      <c r="I213" s="29">
        <v>0</v>
      </c>
      <c r="J213" s="29">
        <v>4900000</v>
      </c>
      <c r="K213" s="29">
        <v>0</v>
      </c>
      <c r="L213" s="30">
        <v>0</v>
      </c>
      <c r="M213" s="30">
        <v>100</v>
      </c>
      <c r="N213" s="30">
        <v>0</v>
      </c>
    </row>
    <row r="214" spans="1:14" ht="12.75">
      <c r="A214" s="34">
        <v>6</v>
      </c>
      <c r="B214" s="34">
        <v>2</v>
      </c>
      <c r="C214" s="34">
        <v>12</v>
      </c>
      <c r="D214" s="35">
        <v>3</v>
      </c>
      <c r="E214" s="36"/>
      <c r="F214" s="28" t="s">
        <v>274</v>
      </c>
      <c r="G214" s="55" t="s">
        <v>464</v>
      </c>
      <c r="H214" s="29">
        <v>7625905.92</v>
      </c>
      <c r="I214" s="29">
        <v>0</v>
      </c>
      <c r="J214" s="29">
        <v>7625905.92</v>
      </c>
      <c r="K214" s="29">
        <v>0</v>
      </c>
      <c r="L214" s="30">
        <v>0</v>
      </c>
      <c r="M214" s="30">
        <v>100</v>
      </c>
      <c r="N214" s="30">
        <v>0</v>
      </c>
    </row>
    <row r="215" spans="1:14" ht="12.75">
      <c r="A215" s="34">
        <v>6</v>
      </c>
      <c r="B215" s="34">
        <v>2</v>
      </c>
      <c r="C215" s="34">
        <v>14</v>
      </c>
      <c r="D215" s="35">
        <v>3</v>
      </c>
      <c r="E215" s="36"/>
      <c r="F215" s="28" t="s">
        <v>274</v>
      </c>
      <c r="G215" s="55" t="s">
        <v>465</v>
      </c>
      <c r="H215" s="29">
        <v>9836000</v>
      </c>
      <c r="I215" s="29">
        <v>0</v>
      </c>
      <c r="J215" s="29">
        <v>9836000</v>
      </c>
      <c r="K215" s="29">
        <v>0</v>
      </c>
      <c r="L215" s="30">
        <v>0</v>
      </c>
      <c r="M215" s="30">
        <v>100</v>
      </c>
      <c r="N215" s="30">
        <v>0</v>
      </c>
    </row>
    <row r="216" spans="1:14" ht="12.75">
      <c r="A216" s="34">
        <v>6</v>
      </c>
      <c r="B216" s="34">
        <v>18</v>
      </c>
      <c r="C216" s="34">
        <v>12</v>
      </c>
      <c r="D216" s="35">
        <v>3</v>
      </c>
      <c r="E216" s="36"/>
      <c r="F216" s="28" t="s">
        <v>274</v>
      </c>
      <c r="G216" s="55" t="s">
        <v>466</v>
      </c>
      <c r="H216" s="29">
        <v>9946960.57</v>
      </c>
      <c r="I216" s="29">
        <v>0</v>
      </c>
      <c r="J216" s="29">
        <v>9946960.57</v>
      </c>
      <c r="K216" s="29">
        <v>0</v>
      </c>
      <c r="L216" s="30">
        <v>0</v>
      </c>
      <c r="M216" s="30">
        <v>100</v>
      </c>
      <c r="N216" s="30">
        <v>0</v>
      </c>
    </row>
    <row r="217" spans="1:14" ht="12.75">
      <c r="A217" s="34">
        <v>6</v>
      </c>
      <c r="B217" s="34">
        <v>7</v>
      </c>
      <c r="C217" s="34">
        <v>8</v>
      </c>
      <c r="D217" s="35">
        <v>3</v>
      </c>
      <c r="E217" s="36"/>
      <c r="F217" s="28" t="s">
        <v>274</v>
      </c>
      <c r="G217" s="55" t="s">
        <v>467</v>
      </c>
      <c r="H217" s="29">
        <v>3425585.6</v>
      </c>
      <c r="I217" s="29">
        <v>0</v>
      </c>
      <c r="J217" s="29">
        <v>3281754</v>
      </c>
      <c r="K217" s="29">
        <v>143831.6</v>
      </c>
      <c r="L217" s="30">
        <v>0</v>
      </c>
      <c r="M217" s="30">
        <v>95.8</v>
      </c>
      <c r="N217" s="30">
        <v>4.19</v>
      </c>
    </row>
    <row r="218" spans="1:14" ht="12.75">
      <c r="A218" s="34">
        <v>6</v>
      </c>
      <c r="B218" s="34">
        <v>20</v>
      </c>
      <c r="C218" s="34">
        <v>15</v>
      </c>
      <c r="D218" s="35">
        <v>3</v>
      </c>
      <c r="E218" s="36"/>
      <c r="F218" s="28" t="s">
        <v>274</v>
      </c>
      <c r="G218" s="55" t="s">
        <v>468</v>
      </c>
      <c r="H218" s="29">
        <v>15230000</v>
      </c>
      <c r="I218" s="29">
        <v>0</v>
      </c>
      <c r="J218" s="29">
        <v>15230000</v>
      </c>
      <c r="K218" s="29">
        <v>0</v>
      </c>
      <c r="L218" s="30">
        <v>0</v>
      </c>
      <c r="M218" s="30">
        <v>100</v>
      </c>
      <c r="N218" s="30">
        <v>0</v>
      </c>
    </row>
    <row r="219" spans="1:14" ht="12.75">
      <c r="A219" s="34">
        <v>6</v>
      </c>
      <c r="B219" s="34">
        <v>61</v>
      </c>
      <c r="C219" s="34">
        <v>0</v>
      </c>
      <c r="D219" s="35">
        <v>0</v>
      </c>
      <c r="E219" s="36"/>
      <c r="F219" s="28" t="s">
        <v>469</v>
      </c>
      <c r="G219" s="55" t="s">
        <v>470</v>
      </c>
      <c r="H219" s="29">
        <v>61233639</v>
      </c>
      <c r="I219" s="29">
        <v>0</v>
      </c>
      <c r="J219" s="29">
        <v>61233639</v>
      </c>
      <c r="K219" s="29">
        <v>0</v>
      </c>
      <c r="L219" s="30">
        <v>0</v>
      </c>
      <c r="M219" s="30">
        <v>100</v>
      </c>
      <c r="N219" s="30">
        <v>0</v>
      </c>
    </row>
    <row r="220" spans="1:14" ht="12.75">
      <c r="A220" s="34">
        <v>6</v>
      </c>
      <c r="B220" s="34">
        <v>62</v>
      </c>
      <c r="C220" s="34">
        <v>0</v>
      </c>
      <c r="D220" s="35">
        <v>0</v>
      </c>
      <c r="E220" s="36"/>
      <c r="F220" s="28" t="s">
        <v>469</v>
      </c>
      <c r="G220" s="55" t="s">
        <v>471</v>
      </c>
      <c r="H220" s="29">
        <v>138345700</v>
      </c>
      <c r="I220" s="29">
        <v>0</v>
      </c>
      <c r="J220" s="29">
        <v>138345700</v>
      </c>
      <c r="K220" s="29">
        <v>0</v>
      </c>
      <c r="L220" s="30">
        <v>0</v>
      </c>
      <c r="M220" s="30">
        <v>100</v>
      </c>
      <c r="N220" s="30">
        <v>0</v>
      </c>
    </row>
    <row r="221" spans="1:14" ht="12.75">
      <c r="A221" s="34">
        <v>6</v>
      </c>
      <c r="B221" s="34">
        <v>63</v>
      </c>
      <c r="C221" s="34">
        <v>0</v>
      </c>
      <c r="D221" s="35">
        <v>0</v>
      </c>
      <c r="E221" s="36"/>
      <c r="F221" s="28" t="s">
        <v>469</v>
      </c>
      <c r="G221" s="55" t="s">
        <v>472</v>
      </c>
      <c r="H221" s="29">
        <v>2112218760.48</v>
      </c>
      <c r="I221" s="29">
        <v>0</v>
      </c>
      <c r="J221" s="29">
        <v>2112218760.48</v>
      </c>
      <c r="K221" s="29">
        <v>0</v>
      </c>
      <c r="L221" s="30">
        <v>0</v>
      </c>
      <c r="M221" s="30">
        <v>100</v>
      </c>
      <c r="N221" s="30">
        <v>0</v>
      </c>
    </row>
    <row r="222" spans="1:14" ht="12.75">
      <c r="A222" s="34">
        <v>6</v>
      </c>
      <c r="B222" s="34">
        <v>64</v>
      </c>
      <c r="C222" s="34">
        <v>0</v>
      </c>
      <c r="D222" s="35">
        <v>0</v>
      </c>
      <c r="E222" s="36"/>
      <c r="F222" s="28" t="s">
        <v>469</v>
      </c>
      <c r="G222" s="55" t="s">
        <v>473</v>
      </c>
      <c r="H222" s="29">
        <v>254000000</v>
      </c>
      <c r="I222" s="29">
        <v>223000000</v>
      </c>
      <c r="J222" s="29">
        <v>31000000</v>
      </c>
      <c r="K222" s="29">
        <v>0</v>
      </c>
      <c r="L222" s="30">
        <v>87.79</v>
      </c>
      <c r="M222" s="30">
        <v>12.2</v>
      </c>
      <c r="N222" s="30">
        <v>0</v>
      </c>
    </row>
    <row r="223" spans="1:14" ht="12.75">
      <c r="A223" s="34">
        <v>6</v>
      </c>
      <c r="B223" s="34">
        <v>1</v>
      </c>
      <c r="C223" s="34">
        <v>0</v>
      </c>
      <c r="D223" s="35">
        <v>0</v>
      </c>
      <c r="E223" s="36"/>
      <c r="F223" s="28" t="s">
        <v>474</v>
      </c>
      <c r="G223" s="55" t="s">
        <v>475</v>
      </c>
      <c r="H223" s="29">
        <v>34429335</v>
      </c>
      <c r="I223" s="29">
        <v>0</v>
      </c>
      <c r="J223" s="29">
        <v>34429335</v>
      </c>
      <c r="K223" s="29">
        <v>0</v>
      </c>
      <c r="L223" s="30">
        <v>0</v>
      </c>
      <c r="M223" s="30">
        <v>100</v>
      </c>
      <c r="N223" s="30">
        <v>0</v>
      </c>
    </row>
    <row r="224" spans="1:14" ht="12.75">
      <c r="A224" s="34">
        <v>6</v>
      </c>
      <c r="B224" s="34">
        <v>2</v>
      </c>
      <c r="C224" s="34">
        <v>0</v>
      </c>
      <c r="D224" s="35">
        <v>0</v>
      </c>
      <c r="E224" s="36"/>
      <c r="F224" s="28" t="s">
        <v>474</v>
      </c>
      <c r="G224" s="55" t="s">
        <v>476</v>
      </c>
      <c r="H224" s="29">
        <v>45618983</v>
      </c>
      <c r="I224" s="29">
        <v>0</v>
      </c>
      <c r="J224" s="29">
        <v>45618983</v>
      </c>
      <c r="K224" s="29">
        <v>0</v>
      </c>
      <c r="L224" s="30">
        <v>0</v>
      </c>
      <c r="M224" s="30">
        <v>100</v>
      </c>
      <c r="N224" s="30">
        <v>0</v>
      </c>
    </row>
    <row r="225" spans="1:14" ht="12.75">
      <c r="A225" s="34">
        <v>6</v>
      </c>
      <c r="B225" s="34">
        <v>3</v>
      </c>
      <c r="C225" s="34">
        <v>0</v>
      </c>
      <c r="D225" s="35">
        <v>0</v>
      </c>
      <c r="E225" s="36"/>
      <c r="F225" s="28" t="s">
        <v>474</v>
      </c>
      <c r="G225" s="55" t="s">
        <v>477</v>
      </c>
      <c r="H225" s="29">
        <v>32372485</v>
      </c>
      <c r="I225" s="29">
        <v>0</v>
      </c>
      <c r="J225" s="29">
        <v>32372485</v>
      </c>
      <c r="K225" s="29">
        <v>0</v>
      </c>
      <c r="L225" s="30">
        <v>0</v>
      </c>
      <c r="M225" s="30">
        <v>100</v>
      </c>
      <c r="N225" s="30">
        <v>0</v>
      </c>
    </row>
    <row r="226" spans="1:14" ht="12.75">
      <c r="A226" s="34">
        <v>6</v>
      </c>
      <c r="B226" s="34">
        <v>4</v>
      </c>
      <c r="C226" s="34">
        <v>0</v>
      </c>
      <c r="D226" s="35">
        <v>0</v>
      </c>
      <c r="E226" s="36"/>
      <c r="F226" s="28" t="s">
        <v>474</v>
      </c>
      <c r="G226" s="55" t="s">
        <v>478</v>
      </c>
      <c r="H226" s="29">
        <v>21906780.99</v>
      </c>
      <c r="I226" s="29">
        <v>0</v>
      </c>
      <c r="J226" s="29">
        <v>21905000</v>
      </c>
      <c r="K226" s="29">
        <v>1780.99</v>
      </c>
      <c r="L226" s="30">
        <v>0</v>
      </c>
      <c r="M226" s="30">
        <v>99.99</v>
      </c>
      <c r="N226" s="30">
        <v>0</v>
      </c>
    </row>
    <row r="227" spans="1:14" ht="12.75">
      <c r="A227" s="34">
        <v>6</v>
      </c>
      <c r="B227" s="34">
        <v>5</v>
      </c>
      <c r="C227" s="34">
        <v>0</v>
      </c>
      <c r="D227" s="35">
        <v>0</v>
      </c>
      <c r="E227" s="36"/>
      <c r="F227" s="28" t="s">
        <v>474</v>
      </c>
      <c r="G227" s="55" t="s">
        <v>479</v>
      </c>
      <c r="H227" s="29">
        <v>17449415</v>
      </c>
      <c r="I227" s="29">
        <v>0</v>
      </c>
      <c r="J227" s="29">
        <v>17449415</v>
      </c>
      <c r="K227" s="29">
        <v>0</v>
      </c>
      <c r="L227" s="30">
        <v>0</v>
      </c>
      <c r="M227" s="30">
        <v>100</v>
      </c>
      <c r="N227" s="30">
        <v>0</v>
      </c>
    </row>
    <row r="228" spans="1:14" ht="12.75">
      <c r="A228" s="34">
        <v>6</v>
      </c>
      <c r="B228" s="34">
        <v>6</v>
      </c>
      <c r="C228" s="34">
        <v>0</v>
      </c>
      <c r="D228" s="35">
        <v>0</v>
      </c>
      <c r="E228" s="36"/>
      <c r="F228" s="28" t="s">
        <v>474</v>
      </c>
      <c r="G228" s="55" t="s">
        <v>480</v>
      </c>
      <c r="H228" s="29">
        <v>13761347.74</v>
      </c>
      <c r="I228" s="29">
        <v>0</v>
      </c>
      <c r="J228" s="29">
        <v>13761347.74</v>
      </c>
      <c r="K228" s="29">
        <v>0</v>
      </c>
      <c r="L228" s="30">
        <v>0</v>
      </c>
      <c r="M228" s="30">
        <v>100</v>
      </c>
      <c r="N228" s="30">
        <v>0</v>
      </c>
    </row>
    <row r="229" spans="1:14" ht="12.75">
      <c r="A229" s="34">
        <v>6</v>
      </c>
      <c r="B229" s="34">
        <v>7</v>
      </c>
      <c r="C229" s="34">
        <v>0</v>
      </c>
      <c r="D229" s="35">
        <v>0</v>
      </c>
      <c r="E229" s="36"/>
      <c r="F229" s="28" t="s">
        <v>474</v>
      </c>
      <c r="G229" s="55" t="s">
        <v>481</v>
      </c>
      <c r="H229" s="29">
        <v>14560380.4</v>
      </c>
      <c r="I229" s="29">
        <v>0</v>
      </c>
      <c r="J229" s="29">
        <v>14558408.46</v>
      </c>
      <c r="K229" s="29">
        <v>1971.94</v>
      </c>
      <c r="L229" s="30">
        <v>0</v>
      </c>
      <c r="M229" s="30">
        <v>99.98</v>
      </c>
      <c r="N229" s="30">
        <v>0.01</v>
      </c>
    </row>
    <row r="230" spans="1:14" ht="12.75">
      <c r="A230" s="34">
        <v>6</v>
      </c>
      <c r="B230" s="34">
        <v>8</v>
      </c>
      <c r="C230" s="34">
        <v>0</v>
      </c>
      <c r="D230" s="35">
        <v>0</v>
      </c>
      <c r="E230" s="36"/>
      <c r="F230" s="28" t="s">
        <v>474</v>
      </c>
      <c r="G230" s="55" t="s">
        <v>482</v>
      </c>
      <c r="H230" s="29">
        <v>43560513</v>
      </c>
      <c r="I230" s="29">
        <v>0</v>
      </c>
      <c r="J230" s="29">
        <v>43560513</v>
      </c>
      <c r="K230" s="29">
        <v>0</v>
      </c>
      <c r="L230" s="30">
        <v>0</v>
      </c>
      <c r="M230" s="30">
        <v>100</v>
      </c>
      <c r="N230" s="30">
        <v>0</v>
      </c>
    </row>
    <row r="231" spans="1:14" ht="12.75">
      <c r="A231" s="34">
        <v>6</v>
      </c>
      <c r="B231" s="34">
        <v>9</v>
      </c>
      <c r="C231" s="34">
        <v>0</v>
      </c>
      <c r="D231" s="35">
        <v>0</v>
      </c>
      <c r="E231" s="36"/>
      <c r="F231" s="28" t="s">
        <v>474</v>
      </c>
      <c r="G231" s="55" t="s">
        <v>483</v>
      </c>
      <c r="H231" s="29">
        <v>43709159.36</v>
      </c>
      <c r="I231" s="29">
        <v>0</v>
      </c>
      <c r="J231" s="29">
        <v>43709159.36</v>
      </c>
      <c r="K231" s="29">
        <v>0</v>
      </c>
      <c r="L231" s="30">
        <v>0</v>
      </c>
      <c r="M231" s="30">
        <v>100</v>
      </c>
      <c r="N231" s="30">
        <v>0</v>
      </c>
    </row>
    <row r="232" spans="1:14" ht="12.75">
      <c r="A232" s="34">
        <v>6</v>
      </c>
      <c r="B232" s="34">
        <v>10</v>
      </c>
      <c r="C232" s="34">
        <v>0</v>
      </c>
      <c r="D232" s="35">
        <v>0</v>
      </c>
      <c r="E232" s="36"/>
      <c r="F232" s="28" t="s">
        <v>474</v>
      </c>
      <c r="G232" s="55" t="s">
        <v>484</v>
      </c>
      <c r="H232" s="29">
        <v>27005208.53</v>
      </c>
      <c r="I232" s="29">
        <v>0</v>
      </c>
      <c r="J232" s="29">
        <v>27005208.53</v>
      </c>
      <c r="K232" s="29">
        <v>0</v>
      </c>
      <c r="L232" s="30">
        <v>0</v>
      </c>
      <c r="M232" s="30">
        <v>100</v>
      </c>
      <c r="N232" s="30">
        <v>0</v>
      </c>
    </row>
    <row r="233" spans="1:14" ht="12.75">
      <c r="A233" s="34">
        <v>6</v>
      </c>
      <c r="B233" s="34">
        <v>11</v>
      </c>
      <c r="C233" s="34">
        <v>0</v>
      </c>
      <c r="D233" s="35">
        <v>0</v>
      </c>
      <c r="E233" s="36"/>
      <c r="F233" s="28" t="s">
        <v>474</v>
      </c>
      <c r="G233" s="55" t="s">
        <v>485</v>
      </c>
      <c r="H233" s="29">
        <v>47969806.5</v>
      </c>
      <c r="I233" s="29">
        <v>0</v>
      </c>
      <c r="J233" s="29">
        <v>47969806.5</v>
      </c>
      <c r="K233" s="29">
        <v>0</v>
      </c>
      <c r="L233" s="30">
        <v>0</v>
      </c>
      <c r="M233" s="30">
        <v>100</v>
      </c>
      <c r="N233" s="30">
        <v>0</v>
      </c>
    </row>
    <row r="234" spans="1:14" ht="12.75">
      <c r="A234" s="34">
        <v>6</v>
      </c>
      <c r="B234" s="34">
        <v>12</v>
      </c>
      <c r="C234" s="34">
        <v>0</v>
      </c>
      <c r="D234" s="35">
        <v>0</v>
      </c>
      <c r="E234" s="36"/>
      <c r="F234" s="28" t="s">
        <v>474</v>
      </c>
      <c r="G234" s="55" t="s">
        <v>486</v>
      </c>
      <c r="H234" s="29">
        <v>23730000</v>
      </c>
      <c r="I234" s="29">
        <v>0</v>
      </c>
      <c r="J234" s="29">
        <v>23730000</v>
      </c>
      <c r="K234" s="29">
        <v>0</v>
      </c>
      <c r="L234" s="30">
        <v>0</v>
      </c>
      <c r="M234" s="30">
        <v>100</v>
      </c>
      <c r="N234" s="30">
        <v>0</v>
      </c>
    </row>
    <row r="235" spans="1:14" ht="12.75">
      <c r="A235" s="34">
        <v>6</v>
      </c>
      <c r="B235" s="34">
        <v>13</v>
      </c>
      <c r="C235" s="34">
        <v>0</v>
      </c>
      <c r="D235" s="35">
        <v>0</v>
      </c>
      <c r="E235" s="36"/>
      <c r="F235" s="28" t="s">
        <v>474</v>
      </c>
      <c r="G235" s="55" t="s">
        <v>487</v>
      </c>
      <c r="H235" s="29">
        <v>11415190</v>
      </c>
      <c r="I235" s="29">
        <v>0</v>
      </c>
      <c r="J235" s="29">
        <v>11415190</v>
      </c>
      <c r="K235" s="29">
        <v>0</v>
      </c>
      <c r="L235" s="30">
        <v>0</v>
      </c>
      <c r="M235" s="30">
        <v>100</v>
      </c>
      <c r="N235" s="30">
        <v>0</v>
      </c>
    </row>
    <row r="236" spans="1:14" ht="12.75">
      <c r="A236" s="34">
        <v>6</v>
      </c>
      <c r="B236" s="34">
        <v>14</v>
      </c>
      <c r="C236" s="34">
        <v>0</v>
      </c>
      <c r="D236" s="35">
        <v>0</v>
      </c>
      <c r="E236" s="36"/>
      <c r="F236" s="28" t="s">
        <v>474</v>
      </c>
      <c r="G236" s="55" t="s">
        <v>488</v>
      </c>
      <c r="H236" s="29">
        <v>15900000</v>
      </c>
      <c r="I236" s="29">
        <v>0</v>
      </c>
      <c r="J236" s="29">
        <v>15900000</v>
      </c>
      <c r="K236" s="29">
        <v>0</v>
      </c>
      <c r="L236" s="30">
        <v>0</v>
      </c>
      <c r="M236" s="30">
        <v>100</v>
      </c>
      <c r="N236" s="30">
        <v>0</v>
      </c>
    </row>
    <row r="237" spans="1:14" ht="12.75">
      <c r="A237" s="34">
        <v>6</v>
      </c>
      <c r="B237" s="34">
        <v>15</v>
      </c>
      <c r="C237" s="34">
        <v>0</v>
      </c>
      <c r="D237" s="35">
        <v>0</v>
      </c>
      <c r="E237" s="36"/>
      <c r="F237" s="28" t="s">
        <v>474</v>
      </c>
      <c r="G237" s="55" t="s">
        <v>489</v>
      </c>
      <c r="H237" s="29">
        <v>14800000</v>
      </c>
      <c r="I237" s="29">
        <v>0</v>
      </c>
      <c r="J237" s="29">
        <v>14800000</v>
      </c>
      <c r="K237" s="29">
        <v>0</v>
      </c>
      <c r="L237" s="30">
        <v>0</v>
      </c>
      <c r="M237" s="30">
        <v>100</v>
      </c>
      <c r="N237" s="30">
        <v>0</v>
      </c>
    </row>
    <row r="238" spans="1:14" ht="12.75">
      <c r="A238" s="34">
        <v>6</v>
      </c>
      <c r="B238" s="34">
        <v>16</v>
      </c>
      <c r="C238" s="34">
        <v>0</v>
      </c>
      <c r="D238" s="35">
        <v>0</v>
      </c>
      <c r="E238" s="36"/>
      <c r="F238" s="28" t="s">
        <v>474</v>
      </c>
      <c r="G238" s="55" t="s">
        <v>490</v>
      </c>
      <c r="H238" s="29">
        <v>28122275</v>
      </c>
      <c r="I238" s="29">
        <v>0</v>
      </c>
      <c r="J238" s="29">
        <v>28122275</v>
      </c>
      <c r="K238" s="29">
        <v>0</v>
      </c>
      <c r="L238" s="30">
        <v>0</v>
      </c>
      <c r="M238" s="30">
        <v>100</v>
      </c>
      <c r="N238" s="30">
        <v>0</v>
      </c>
    </row>
    <row r="239" spans="1:14" ht="12.75">
      <c r="A239" s="34">
        <v>6</v>
      </c>
      <c r="B239" s="34">
        <v>17</v>
      </c>
      <c r="C239" s="34">
        <v>0</v>
      </c>
      <c r="D239" s="35">
        <v>0</v>
      </c>
      <c r="E239" s="36"/>
      <c r="F239" s="28" t="s">
        <v>474</v>
      </c>
      <c r="G239" s="55" t="s">
        <v>491</v>
      </c>
      <c r="H239" s="29">
        <v>6899943.09</v>
      </c>
      <c r="I239" s="29">
        <v>0</v>
      </c>
      <c r="J239" s="29">
        <v>6899943.09</v>
      </c>
      <c r="K239" s="29">
        <v>0</v>
      </c>
      <c r="L239" s="30">
        <v>0</v>
      </c>
      <c r="M239" s="30">
        <v>100</v>
      </c>
      <c r="N239" s="30">
        <v>0</v>
      </c>
    </row>
    <row r="240" spans="1:14" ht="12.75">
      <c r="A240" s="34">
        <v>6</v>
      </c>
      <c r="B240" s="34">
        <v>18</v>
      </c>
      <c r="C240" s="34">
        <v>0</v>
      </c>
      <c r="D240" s="35">
        <v>0</v>
      </c>
      <c r="E240" s="36"/>
      <c r="F240" s="28" t="s">
        <v>474</v>
      </c>
      <c r="G240" s="55" t="s">
        <v>492</v>
      </c>
      <c r="H240" s="29">
        <v>52391878.72</v>
      </c>
      <c r="I240" s="29">
        <v>0</v>
      </c>
      <c r="J240" s="29">
        <v>52391878.72</v>
      </c>
      <c r="K240" s="29">
        <v>0</v>
      </c>
      <c r="L240" s="30">
        <v>0</v>
      </c>
      <c r="M240" s="30">
        <v>100</v>
      </c>
      <c r="N240" s="30">
        <v>0</v>
      </c>
    </row>
    <row r="241" spans="1:14" ht="12.75">
      <c r="A241" s="34">
        <v>6</v>
      </c>
      <c r="B241" s="34">
        <v>19</v>
      </c>
      <c r="C241" s="34">
        <v>0</v>
      </c>
      <c r="D241" s="35">
        <v>0</v>
      </c>
      <c r="E241" s="36"/>
      <c r="F241" s="28" t="s">
        <v>474</v>
      </c>
      <c r="G241" s="55" t="s">
        <v>493</v>
      </c>
      <c r="H241" s="29">
        <v>12300709.27</v>
      </c>
      <c r="I241" s="29">
        <v>0</v>
      </c>
      <c r="J241" s="29">
        <v>12300709.27</v>
      </c>
      <c r="K241" s="29">
        <v>0</v>
      </c>
      <c r="L241" s="30">
        <v>0</v>
      </c>
      <c r="M241" s="30">
        <v>100</v>
      </c>
      <c r="N241" s="30">
        <v>0</v>
      </c>
    </row>
    <row r="242" spans="1:14" ht="12.75">
      <c r="A242" s="34">
        <v>6</v>
      </c>
      <c r="B242" s="34">
        <v>20</v>
      </c>
      <c r="C242" s="34">
        <v>0</v>
      </c>
      <c r="D242" s="35">
        <v>0</v>
      </c>
      <c r="E242" s="36"/>
      <c r="F242" s="28" t="s">
        <v>474</v>
      </c>
      <c r="G242" s="55" t="s">
        <v>494</v>
      </c>
      <c r="H242" s="29">
        <v>22975000</v>
      </c>
      <c r="I242" s="29">
        <v>0</v>
      </c>
      <c r="J242" s="29">
        <v>22975000</v>
      </c>
      <c r="K242" s="29">
        <v>0</v>
      </c>
      <c r="L242" s="30">
        <v>0</v>
      </c>
      <c r="M242" s="30">
        <v>100</v>
      </c>
      <c r="N242" s="30">
        <v>0</v>
      </c>
    </row>
    <row r="243" spans="1:14" ht="12.75">
      <c r="A243" s="34">
        <v>6</v>
      </c>
      <c r="B243" s="34">
        <v>0</v>
      </c>
      <c r="C243" s="34">
        <v>0</v>
      </c>
      <c r="D243" s="35">
        <v>0</v>
      </c>
      <c r="E243" s="36"/>
      <c r="F243" s="28" t="s">
        <v>495</v>
      </c>
      <c r="G243" s="55" t="s">
        <v>496</v>
      </c>
      <c r="H243" s="29">
        <v>289756268</v>
      </c>
      <c r="I243" s="29">
        <v>0</v>
      </c>
      <c r="J243" s="29">
        <v>289756268</v>
      </c>
      <c r="K243" s="29">
        <v>0</v>
      </c>
      <c r="L243" s="30">
        <v>0</v>
      </c>
      <c r="M243" s="30">
        <v>100</v>
      </c>
      <c r="N243" s="30">
        <v>0</v>
      </c>
    </row>
    <row r="244" spans="1:14" ht="12.75">
      <c r="A244" s="34">
        <v>6</v>
      </c>
      <c r="B244" s="34">
        <v>8</v>
      </c>
      <c r="C244" s="34">
        <v>1</v>
      </c>
      <c r="D244" s="35" t="s">
        <v>497</v>
      </c>
      <c r="E244" s="36">
        <v>271</v>
      </c>
      <c r="F244" s="28" t="s">
        <v>497</v>
      </c>
      <c r="G244" s="55" t="s">
        <v>498</v>
      </c>
      <c r="H244" s="29">
        <v>0</v>
      </c>
      <c r="I244" s="29">
        <v>0</v>
      </c>
      <c r="J244" s="29">
        <v>0</v>
      </c>
      <c r="K244" s="29">
        <v>0</v>
      </c>
      <c r="L244" s="30"/>
      <c r="M244" s="30"/>
      <c r="N244" s="30"/>
    </row>
    <row r="245" spans="1:14" ht="24">
      <c r="A245" s="34">
        <v>6</v>
      </c>
      <c r="B245" s="34">
        <v>19</v>
      </c>
      <c r="C245" s="34">
        <v>1</v>
      </c>
      <c r="D245" s="35" t="s">
        <v>497</v>
      </c>
      <c r="E245" s="36">
        <v>270</v>
      </c>
      <c r="F245" s="28" t="s">
        <v>497</v>
      </c>
      <c r="G245" s="55" t="s">
        <v>499</v>
      </c>
      <c r="H245" s="29">
        <v>1172650</v>
      </c>
      <c r="I245" s="29">
        <v>0</v>
      </c>
      <c r="J245" s="29">
        <v>1172650</v>
      </c>
      <c r="K245" s="29">
        <v>0</v>
      </c>
      <c r="L245" s="30">
        <v>0</v>
      </c>
      <c r="M245" s="30">
        <v>100</v>
      </c>
      <c r="N245" s="30">
        <v>0</v>
      </c>
    </row>
    <row r="246" spans="1:14" ht="12.75">
      <c r="A246" s="34">
        <v>6</v>
      </c>
      <c r="B246" s="34">
        <v>7</v>
      </c>
      <c r="C246" s="34">
        <v>1</v>
      </c>
      <c r="D246" s="35" t="s">
        <v>497</v>
      </c>
      <c r="E246" s="36">
        <v>187</v>
      </c>
      <c r="F246" s="28" t="s">
        <v>497</v>
      </c>
      <c r="G246" s="55" t="s">
        <v>500</v>
      </c>
      <c r="H246" s="29">
        <v>0</v>
      </c>
      <c r="I246" s="29">
        <v>0</v>
      </c>
      <c r="J246" s="29">
        <v>0</v>
      </c>
      <c r="K246" s="29">
        <v>0</v>
      </c>
      <c r="L246" s="30"/>
      <c r="M246" s="30"/>
      <c r="N246" s="30"/>
    </row>
    <row r="247" spans="1:14" ht="12.75">
      <c r="A247" s="34">
        <v>6</v>
      </c>
      <c r="B247" s="34">
        <v>1</v>
      </c>
      <c r="C247" s="34">
        <v>1</v>
      </c>
      <c r="D247" s="35" t="s">
        <v>497</v>
      </c>
      <c r="E247" s="36">
        <v>188</v>
      </c>
      <c r="F247" s="28" t="s">
        <v>497</v>
      </c>
      <c r="G247" s="55" t="s">
        <v>500</v>
      </c>
      <c r="H247" s="29">
        <v>0</v>
      </c>
      <c r="I247" s="29">
        <v>0</v>
      </c>
      <c r="J247" s="29">
        <v>0</v>
      </c>
      <c r="K247" s="29">
        <v>0</v>
      </c>
      <c r="L247" s="30"/>
      <c r="M247" s="30"/>
      <c r="N247" s="30"/>
    </row>
    <row r="248" spans="1:14" ht="12.75">
      <c r="A248" s="34">
        <v>6</v>
      </c>
      <c r="B248" s="34">
        <v>13</v>
      </c>
      <c r="C248" s="34">
        <v>4</v>
      </c>
      <c r="D248" s="35" t="s">
        <v>497</v>
      </c>
      <c r="E248" s="36">
        <v>186</v>
      </c>
      <c r="F248" s="28" t="s">
        <v>497</v>
      </c>
      <c r="G248" s="55" t="s">
        <v>501</v>
      </c>
      <c r="H248" s="29">
        <v>0</v>
      </c>
      <c r="I248" s="29">
        <v>0</v>
      </c>
      <c r="J248" s="29">
        <v>0</v>
      </c>
      <c r="K248" s="29">
        <v>0</v>
      </c>
      <c r="L248" s="30"/>
      <c r="M248" s="30"/>
      <c r="N248" s="30"/>
    </row>
    <row r="249" spans="1:14" ht="24">
      <c r="A249" s="34">
        <v>6</v>
      </c>
      <c r="B249" s="34">
        <v>7</v>
      </c>
      <c r="C249" s="34">
        <v>1</v>
      </c>
      <c r="D249" s="35" t="s">
        <v>497</v>
      </c>
      <c r="E249" s="36">
        <v>31</v>
      </c>
      <c r="F249" s="28" t="s">
        <v>497</v>
      </c>
      <c r="G249" s="55" t="s">
        <v>502</v>
      </c>
      <c r="H249" s="29">
        <v>0</v>
      </c>
      <c r="I249" s="29">
        <v>0</v>
      </c>
      <c r="J249" s="29">
        <v>0</v>
      </c>
      <c r="K249" s="29">
        <v>0</v>
      </c>
      <c r="L249" s="30"/>
      <c r="M249" s="30"/>
      <c r="N249" s="30"/>
    </row>
    <row r="250" spans="1:14" ht="12.75">
      <c r="A250" s="34">
        <v>6</v>
      </c>
      <c r="B250" s="34">
        <v>18</v>
      </c>
      <c r="C250" s="34">
        <v>1</v>
      </c>
      <c r="D250" s="35" t="s">
        <v>497</v>
      </c>
      <c r="E250" s="36">
        <v>39</v>
      </c>
      <c r="F250" s="28" t="s">
        <v>497</v>
      </c>
      <c r="G250" s="55" t="s">
        <v>503</v>
      </c>
      <c r="H250" s="29">
        <v>0</v>
      </c>
      <c r="I250" s="29">
        <v>0</v>
      </c>
      <c r="J250" s="29">
        <v>0</v>
      </c>
      <c r="K250" s="29">
        <v>0</v>
      </c>
      <c r="L250" s="30"/>
      <c r="M250" s="30"/>
      <c r="N250" s="30"/>
    </row>
    <row r="251" spans="1:14" ht="24">
      <c r="A251" s="34">
        <v>6</v>
      </c>
      <c r="B251" s="34">
        <v>15</v>
      </c>
      <c r="C251" s="34">
        <v>0</v>
      </c>
      <c r="D251" s="35" t="s">
        <v>497</v>
      </c>
      <c r="E251" s="36">
        <v>220</v>
      </c>
      <c r="F251" s="28" t="s">
        <v>497</v>
      </c>
      <c r="G251" s="53" t="s">
        <v>506</v>
      </c>
      <c r="H251" s="29">
        <v>0</v>
      </c>
      <c r="I251" s="29">
        <v>0</v>
      </c>
      <c r="J251" s="29">
        <v>0</v>
      </c>
      <c r="K251" s="29">
        <v>0</v>
      </c>
      <c r="L251" s="30"/>
      <c r="M251" s="30"/>
      <c r="N251" s="30"/>
    </row>
    <row r="252" spans="1:14" ht="12.75">
      <c r="A252" s="34">
        <v>6</v>
      </c>
      <c r="B252" s="34">
        <v>9</v>
      </c>
      <c r="C252" s="34">
        <v>1</v>
      </c>
      <c r="D252" s="35" t="s">
        <v>497</v>
      </c>
      <c r="E252" s="36">
        <v>140</v>
      </c>
      <c r="F252" s="28" t="s">
        <v>497</v>
      </c>
      <c r="G252" s="55" t="s">
        <v>504</v>
      </c>
      <c r="H252" s="29">
        <v>0</v>
      </c>
      <c r="I252" s="29">
        <v>0</v>
      </c>
      <c r="J252" s="29">
        <v>0</v>
      </c>
      <c r="K252" s="29">
        <v>0</v>
      </c>
      <c r="L252" s="30"/>
      <c r="M252" s="30"/>
      <c r="N252" s="30"/>
    </row>
    <row r="253" spans="1:14" ht="12.75">
      <c r="A253" s="34">
        <v>6</v>
      </c>
      <c r="B253" s="34">
        <v>8</v>
      </c>
      <c r="C253" s="34">
        <v>1</v>
      </c>
      <c r="D253" s="35" t="s">
        <v>497</v>
      </c>
      <c r="E253" s="36">
        <v>265</v>
      </c>
      <c r="F253" s="28" t="s">
        <v>497</v>
      </c>
      <c r="G253" s="55" t="s">
        <v>505</v>
      </c>
      <c r="H253" s="29">
        <v>6356880</v>
      </c>
      <c r="I253" s="29">
        <v>0</v>
      </c>
      <c r="J253" s="29">
        <v>6356880</v>
      </c>
      <c r="K253" s="29">
        <v>0</v>
      </c>
      <c r="L253" s="30">
        <v>0</v>
      </c>
      <c r="M253" s="30">
        <v>100</v>
      </c>
      <c r="N253" s="30">
        <v>0</v>
      </c>
    </row>
  </sheetData>
  <sheetProtection/>
  <mergeCells count="20">
    <mergeCell ref="C4:C7"/>
    <mergeCell ref="B4:B7"/>
    <mergeCell ref="L4:N4"/>
    <mergeCell ref="F9:G9"/>
    <mergeCell ref="I5:K5"/>
    <mergeCell ref="H4:K4"/>
    <mergeCell ref="H5:H7"/>
    <mergeCell ref="I6:I7"/>
    <mergeCell ref="J6:J7"/>
    <mergeCell ref="K6:K7"/>
    <mergeCell ref="A8:G8"/>
    <mergeCell ref="H8:K8"/>
    <mergeCell ref="L8:N8"/>
    <mergeCell ref="A4:A7"/>
    <mergeCell ref="F4:G7"/>
    <mergeCell ref="E4:E7"/>
    <mergeCell ref="D4:D7"/>
    <mergeCell ref="L5:L7"/>
    <mergeCell ref="M5:M7"/>
    <mergeCell ref="N5:N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2:Z252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39" sqref="G239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5" width="14.7109375" style="17" customWidth="1"/>
    <col min="16" max="19" width="8.7109375" style="17" customWidth="1"/>
    <col min="20" max="22" width="8.8515625" style="17" customWidth="1"/>
    <col min="23" max="26" width="8.7109375" style="17" customWidth="1"/>
    <col min="27" max="16384" width="9.140625" style="17" customWidth="1"/>
  </cols>
  <sheetData>
    <row r="2" spans="1:26" s="19" customFormat="1" ht="18">
      <c r="A2" s="18" t="str">
        <f>'Spis tabel'!B8</f>
        <v>Tabela 6. Dochody ogółem budżetów jst wg stanu na koniec 1 kwartału 2024 roku.</v>
      </c>
      <c r="Y2" s="22"/>
      <c r="Z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154" t="s">
        <v>0</v>
      </c>
      <c r="B4" s="154" t="s">
        <v>1</v>
      </c>
      <c r="C4" s="154" t="s">
        <v>2</v>
      </c>
      <c r="D4" s="154" t="s">
        <v>3</v>
      </c>
      <c r="E4" s="154" t="s">
        <v>53</v>
      </c>
      <c r="F4" s="154" t="s">
        <v>56</v>
      </c>
      <c r="G4" s="154"/>
      <c r="H4" s="156" t="s">
        <v>29</v>
      </c>
      <c r="I4" s="156"/>
      <c r="J4" s="156"/>
      <c r="K4" s="156"/>
      <c r="L4" s="156" t="s">
        <v>30</v>
      </c>
      <c r="M4" s="156"/>
      <c r="N4" s="156"/>
      <c r="O4" s="156"/>
      <c r="P4" s="156" t="s">
        <v>31</v>
      </c>
      <c r="Q4" s="156"/>
      <c r="R4" s="156"/>
      <c r="S4" s="156"/>
      <c r="T4" s="166" t="s">
        <v>64</v>
      </c>
      <c r="U4" s="166"/>
      <c r="V4" s="166"/>
      <c r="W4" s="166" t="s">
        <v>50</v>
      </c>
      <c r="X4" s="156"/>
      <c r="Y4" s="156"/>
      <c r="Z4" s="156"/>
    </row>
    <row r="5" spans="1:26" ht="16.5" customHeight="1">
      <c r="A5" s="154"/>
      <c r="B5" s="154"/>
      <c r="C5" s="154"/>
      <c r="D5" s="154"/>
      <c r="E5" s="154"/>
      <c r="F5" s="154"/>
      <c r="G5" s="154"/>
      <c r="H5" s="151" t="s">
        <v>32</v>
      </c>
      <c r="I5" s="151" t="s">
        <v>15</v>
      </c>
      <c r="J5" s="151"/>
      <c r="K5" s="151"/>
      <c r="L5" s="151" t="s">
        <v>32</v>
      </c>
      <c r="M5" s="151" t="s">
        <v>15</v>
      </c>
      <c r="N5" s="151"/>
      <c r="O5" s="151"/>
      <c r="P5" s="163" t="s">
        <v>17</v>
      </c>
      <c r="Q5" s="151" t="s">
        <v>15</v>
      </c>
      <c r="R5" s="151"/>
      <c r="S5" s="151"/>
      <c r="T5" s="166"/>
      <c r="U5" s="166"/>
      <c r="V5" s="166"/>
      <c r="W5" s="168" t="s">
        <v>17</v>
      </c>
      <c r="X5" s="167" t="s">
        <v>33</v>
      </c>
      <c r="Y5" s="167" t="s">
        <v>254</v>
      </c>
      <c r="Z5" s="167" t="s">
        <v>79</v>
      </c>
    </row>
    <row r="6" spans="1:26" ht="99" customHeight="1">
      <c r="A6" s="154"/>
      <c r="B6" s="154"/>
      <c r="C6" s="154"/>
      <c r="D6" s="154"/>
      <c r="E6" s="154"/>
      <c r="F6" s="154"/>
      <c r="G6" s="154"/>
      <c r="H6" s="151"/>
      <c r="I6" s="40" t="s">
        <v>33</v>
      </c>
      <c r="J6" s="40" t="s">
        <v>254</v>
      </c>
      <c r="K6" s="40" t="s">
        <v>79</v>
      </c>
      <c r="L6" s="151"/>
      <c r="M6" s="40" t="s">
        <v>33</v>
      </c>
      <c r="N6" s="40" t="s">
        <v>254</v>
      </c>
      <c r="O6" s="40" t="s">
        <v>79</v>
      </c>
      <c r="P6" s="163"/>
      <c r="Q6" s="57" t="s">
        <v>33</v>
      </c>
      <c r="R6" s="57" t="s">
        <v>254</v>
      </c>
      <c r="S6" s="57" t="s">
        <v>79</v>
      </c>
      <c r="T6" s="57" t="s">
        <v>33</v>
      </c>
      <c r="U6" s="57" t="s">
        <v>254</v>
      </c>
      <c r="V6" s="57" t="s">
        <v>79</v>
      </c>
      <c r="W6" s="168"/>
      <c r="X6" s="167"/>
      <c r="Y6" s="167"/>
      <c r="Z6" s="167"/>
    </row>
    <row r="7" spans="1:26" ht="15.75">
      <c r="A7" s="154"/>
      <c r="B7" s="154"/>
      <c r="C7" s="154"/>
      <c r="D7" s="154"/>
      <c r="E7" s="154"/>
      <c r="F7" s="154"/>
      <c r="G7" s="154"/>
      <c r="H7" s="165" t="s">
        <v>35</v>
      </c>
      <c r="I7" s="165"/>
      <c r="J7" s="165"/>
      <c r="K7" s="165"/>
      <c r="L7" s="165"/>
      <c r="M7" s="165"/>
      <c r="N7" s="165"/>
      <c r="O7" s="165"/>
      <c r="P7" s="164" t="s">
        <v>11</v>
      </c>
      <c r="Q7" s="164"/>
      <c r="R7" s="164"/>
      <c r="S7" s="164"/>
      <c r="T7" s="164"/>
      <c r="U7" s="164"/>
      <c r="V7" s="164"/>
      <c r="W7" s="164"/>
      <c r="X7" s="164"/>
      <c r="Y7" s="164"/>
      <c r="Z7" s="164"/>
    </row>
    <row r="8" spans="1:26" ht="15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60">
        <v>6</v>
      </c>
      <c r="G8" s="160"/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</row>
    <row r="9" spans="1:26" ht="12.75">
      <c r="A9" s="34">
        <v>6</v>
      </c>
      <c r="B9" s="34">
        <v>2</v>
      </c>
      <c r="C9" s="34">
        <v>1</v>
      </c>
      <c r="D9" s="35">
        <v>1</v>
      </c>
      <c r="E9" s="36"/>
      <c r="F9" s="31" t="s">
        <v>274</v>
      </c>
      <c r="G9" s="56" t="s">
        <v>275</v>
      </c>
      <c r="H9" s="33">
        <v>157371048.26</v>
      </c>
      <c r="I9" s="33">
        <v>64854612</v>
      </c>
      <c r="J9" s="33">
        <v>39968824.26</v>
      </c>
      <c r="K9" s="33">
        <v>52547612</v>
      </c>
      <c r="L9" s="33">
        <v>47500826.44</v>
      </c>
      <c r="M9" s="33">
        <v>18932659.07</v>
      </c>
      <c r="N9" s="33">
        <v>9393767.37</v>
      </c>
      <c r="O9" s="33">
        <v>19174400</v>
      </c>
      <c r="P9" s="118">
        <v>30.18</v>
      </c>
      <c r="Q9" s="118">
        <v>29.19</v>
      </c>
      <c r="R9" s="118">
        <v>23.5</v>
      </c>
      <c r="S9" s="118">
        <v>36.48</v>
      </c>
      <c r="T9" s="32">
        <v>39.85</v>
      </c>
      <c r="U9" s="32">
        <v>19.77</v>
      </c>
      <c r="V9" s="32">
        <v>40.36</v>
      </c>
      <c r="W9" s="32">
        <v>129.74</v>
      </c>
      <c r="X9" s="32">
        <v>113.92</v>
      </c>
      <c r="Y9" s="32">
        <v>154.4</v>
      </c>
      <c r="Z9" s="32">
        <v>137.86</v>
      </c>
    </row>
    <row r="10" spans="1:26" ht="12.75">
      <c r="A10" s="34">
        <v>6</v>
      </c>
      <c r="B10" s="34">
        <v>16</v>
      </c>
      <c r="C10" s="34">
        <v>1</v>
      </c>
      <c r="D10" s="35">
        <v>1</v>
      </c>
      <c r="E10" s="36"/>
      <c r="F10" s="31" t="s">
        <v>274</v>
      </c>
      <c r="G10" s="56" t="s">
        <v>276</v>
      </c>
      <c r="H10" s="33">
        <v>88439449.76</v>
      </c>
      <c r="I10" s="33">
        <v>43395628</v>
      </c>
      <c r="J10" s="33">
        <v>21122245.76</v>
      </c>
      <c r="K10" s="33">
        <v>23921576</v>
      </c>
      <c r="L10" s="33">
        <v>28836716.54</v>
      </c>
      <c r="M10" s="33">
        <v>16520826.16</v>
      </c>
      <c r="N10" s="33">
        <v>3403542.38</v>
      </c>
      <c r="O10" s="33">
        <v>8912348</v>
      </c>
      <c r="P10" s="118">
        <v>32.6</v>
      </c>
      <c r="Q10" s="118">
        <v>38.07</v>
      </c>
      <c r="R10" s="118">
        <v>16.11</v>
      </c>
      <c r="S10" s="118">
        <v>37.25</v>
      </c>
      <c r="T10" s="32">
        <v>57.29</v>
      </c>
      <c r="U10" s="32">
        <v>11.8</v>
      </c>
      <c r="V10" s="32">
        <v>30.9</v>
      </c>
      <c r="W10" s="32">
        <v>121.72</v>
      </c>
      <c r="X10" s="32">
        <v>126.04</v>
      </c>
      <c r="Y10" s="32">
        <v>82.01</v>
      </c>
      <c r="Z10" s="32">
        <v>138.55</v>
      </c>
    </row>
    <row r="11" spans="1:26" ht="12.75">
      <c r="A11" s="34">
        <v>6</v>
      </c>
      <c r="B11" s="34">
        <v>4</v>
      </c>
      <c r="C11" s="34">
        <v>1</v>
      </c>
      <c r="D11" s="35">
        <v>1</v>
      </c>
      <c r="E11" s="36"/>
      <c r="F11" s="31" t="s">
        <v>274</v>
      </c>
      <c r="G11" s="56" t="s">
        <v>277</v>
      </c>
      <c r="H11" s="33">
        <v>109159476.61</v>
      </c>
      <c r="I11" s="33">
        <v>47179386.35</v>
      </c>
      <c r="J11" s="33">
        <v>30166280.26</v>
      </c>
      <c r="K11" s="33">
        <v>31813810</v>
      </c>
      <c r="L11" s="33">
        <v>30352392.06</v>
      </c>
      <c r="M11" s="33">
        <v>11513846.01</v>
      </c>
      <c r="N11" s="33">
        <v>7833138.05</v>
      </c>
      <c r="O11" s="33">
        <v>11005408</v>
      </c>
      <c r="P11" s="118">
        <v>27.8</v>
      </c>
      <c r="Q11" s="118">
        <v>24.4</v>
      </c>
      <c r="R11" s="118">
        <v>25.96</v>
      </c>
      <c r="S11" s="118">
        <v>34.59</v>
      </c>
      <c r="T11" s="32">
        <v>37.93</v>
      </c>
      <c r="U11" s="32">
        <v>25.8</v>
      </c>
      <c r="V11" s="32">
        <v>36.25</v>
      </c>
      <c r="W11" s="32">
        <v>129.43</v>
      </c>
      <c r="X11" s="32">
        <v>111.45</v>
      </c>
      <c r="Y11" s="32">
        <v>146.01</v>
      </c>
      <c r="Z11" s="32">
        <v>141.9</v>
      </c>
    </row>
    <row r="12" spans="1:26" ht="12.75">
      <c r="A12" s="34">
        <v>6</v>
      </c>
      <c r="B12" s="34">
        <v>6</v>
      </c>
      <c r="C12" s="34">
        <v>1</v>
      </c>
      <c r="D12" s="35">
        <v>1</v>
      </c>
      <c r="E12" s="36"/>
      <c r="F12" s="31" t="s">
        <v>274</v>
      </c>
      <c r="G12" s="56" t="s">
        <v>278</v>
      </c>
      <c r="H12" s="33">
        <v>117853434.14</v>
      </c>
      <c r="I12" s="33">
        <v>42293513.04</v>
      </c>
      <c r="J12" s="33">
        <v>48041262.1</v>
      </c>
      <c r="K12" s="33">
        <v>27518659</v>
      </c>
      <c r="L12" s="33">
        <v>28191149.28</v>
      </c>
      <c r="M12" s="33">
        <v>11691145.84</v>
      </c>
      <c r="N12" s="33">
        <v>6993157.44</v>
      </c>
      <c r="O12" s="33">
        <v>9506846</v>
      </c>
      <c r="P12" s="118">
        <v>23.92</v>
      </c>
      <c r="Q12" s="118">
        <v>27.64</v>
      </c>
      <c r="R12" s="118">
        <v>14.55</v>
      </c>
      <c r="S12" s="118">
        <v>34.54</v>
      </c>
      <c r="T12" s="32">
        <v>41.47</v>
      </c>
      <c r="U12" s="32">
        <v>24.8</v>
      </c>
      <c r="V12" s="32">
        <v>33.72</v>
      </c>
      <c r="W12" s="32">
        <v>120.8</v>
      </c>
      <c r="X12" s="32">
        <v>109.37</v>
      </c>
      <c r="Y12" s="32">
        <v>123.54</v>
      </c>
      <c r="Z12" s="32">
        <v>136.06</v>
      </c>
    </row>
    <row r="13" spans="1:26" ht="12.75">
      <c r="A13" s="34">
        <v>6</v>
      </c>
      <c r="B13" s="34">
        <v>7</v>
      </c>
      <c r="C13" s="34">
        <v>1</v>
      </c>
      <c r="D13" s="35">
        <v>1</v>
      </c>
      <c r="E13" s="36"/>
      <c r="F13" s="31" t="s">
        <v>274</v>
      </c>
      <c r="G13" s="56" t="s">
        <v>279</v>
      </c>
      <c r="H13" s="33">
        <v>170890544.69</v>
      </c>
      <c r="I13" s="33">
        <v>81781708</v>
      </c>
      <c r="J13" s="33">
        <v>35167499.69</v>
      </c>
      <c r="K13" s="33">
        <v>53941337</v>
      </c>
      <c r="L13" s="33">
        <v>47922742.26</v>
      </c>
      <c r="M13" s="33">
        <v>21785354.77</v>
      </c>
      <c r="N13" s="33">
        <v>7714869.49</v>
      </c>
      <c r="O13" s="33">
        <v>18422518</v>
      </c>
      <c r="P13" s="118">
        <v>28.04</v>
      </c>
      <c r="Q13" s="118">
        <v>26.63</v>
      </c>
      <c r="R13" s="118">
        <v>21.93</v>
      </c>
      <c r="S13" s="118">
        <v>34.15</v>
      </c>
      <c r="T13" s="32">
        <v>45.45</v>
      </c>
      <c r="U13" s="32">
        <v>16.09</v>
      </c>
      <c r="V13" s="32">
        <v>38.44</v>
      </c>
      <c r="W13" s="32">
        <v>114.52</v>
      </c>
      <c r="X13" s="32">
        <v>102.07</v>
      </c>
      <c r="Y13" s="32">
        <v>109.32</v>
      </c>
      <c r="Z13" s="32">
        <v>137.01</v>
      </c>
    </row>
    <row r="14" spans="1:26" ht="12.75">
      <c r="A14" s="34">
        <v>6</v>
      </c>
      <c r="B14" s="34">
        <v>8</v>
      </c>
      <c r="C14" s="34">
        <v>1</v>
      </c>
      <c r="D14" s="35">
        <v>1</v>
      </c>
      <c r="E14" s="36"/>
      <c r="F14" s="31" t="s">
        <v>274</v>
      </c>
      <c r="G14" s="56" t="s">
        <v>280</v>
      </c>
      <c r="H14" s="33">
        <v>142619949.01</v>
      </c>
      <c r="I14" s="33">
        <v>62605433</v>
      </c>
      <c r="J14" s="33">
        <v>43686982.01</v>
      </c>
      <c r="K14" s="33">
        <v>36327534</v>
      </c>
      <c r="L14" s="33">
        <v>41780551.5</v>
      </c>
      <c r="M14" s="33">
        <v>15574588.28</v>
      </c>
      <c r="N14" s="33">
        <v>12410092.22</v>
      </c>
      <c r="O14" s="33">
        <v>13795871</v>
      </c>
      <c r="P14" s="118">
        <v>29.29</v>
      </c>
      <c r="Q14" s="118">
        <v>24.87</v>
      </c>
      <c r="R14" s="118">
        <v>28.4</v>
      </c>
      <c r="S14" s="118">
        <v>37.97</v>
      </c>
      <c r="T14" s="32">
        <v>37.27</v>
      </c>
      <c r="U14" s="32">
        <v>29.7</v>
      </c>
      <c r="V14" s="32">
        <v>33.01</v>
      </c>
      <c r="W14" s="32">
        <v>155.58</v>
      </c>
      <c r="X14" s="32">
        <v>112.8</v>
      </c>
      <c r="Y14" s="32">
        <v>427.28</v>
      </c>
      <c r="Z14" s="32">
        <v>136.01</v>
      </c>
    </row>
    <row r="15" spans="1:26" ht="12.75">
      <c r="A15" s="34">
        <v>6</v>
      </c>
      <c r="B15" s="34">
        <v>11</v>
      </c>
      <c r="C15" s="34">
        <v>1</v>
      </c>
      <c r="D15" s="35">
        <v>1</v>
      </c>
      <c r="E15" s="36"/>
      <c r="F15" s="31" t="s">
        <v>274</v>
      </c>
      <c r="G15" s="56" t="s">
        <v>281</v>
      </c>
      <c r="H15" s="33">
        <v>155207914.68</v>
      </c>
      <c r="I15" s="33">
        <v>84734982.43</v>
      </c>
      <c r="J15" s="33">
        <v>29354032.62</v>
      </c>
      <c r="K15" s="33">
        <v>41118899.63</v>
      </c>
      <c r="L15" s="33">
        <v>48538678.85</v>
      </c>
      <c r="M15" s="33">
        <v>23569573.15</v>
      </c>
      <c r="N15" s="33">
        <v>8908258.7</v>
      </c>
      <c r="O15" s="33">
        <v>16060847</v>
      </c>
      <c r="P15" s="118">
        <v>31.27</v>
      </c>
      <c r="Q15" s="118">
        <v>27.81</v>
      </c>
      <c r="R15" s="118">
        <v>30.34</v>
      </c>
      <c r="S15" s="118">
        <v>39.05</v>
      </c>
      <c r="T15" s="32">
        <v>48.55</v>
      </c>
      <c r="U15" s="32">
        <v>18.35</v>
      </c>
      <c r="V15" s="32">
        <v>33.08</v>
      </c>
      <c r="W15" s="32">
        <v>134.21</v>
      </c>
      <c r="X15" s="32">
        <v>118.73</v>
      </c>
      <c r="Y15" s="32">
        <v>218.49</v>
      </c>
      <c r="Z15" s="32">
        <v>131.24</v>
      </c>
    </row>
    <row r="16" spans="1:26" ht="12.75">
      <c r="A16" s="34">
        <v>6</v>
      </c>
      <c r="B16" s="34">
        <v>1</v>
      </c>
      <c r="C16" s="34">
        <v>1</v>
      </c>
      <c r="D16" s="35">
        <v>1</v>
      </c>
      <c r="E16" s="36"/>
      <c r="F16" s="31" t="s">
        <v>274</v>
      </c>
      <c r="G16" s="56" t="s">
        <v>282</v>
      </c>
      <c r="H16" s="33">
        <v>109494040.82</v>
      </c>
      <c r="I16" s="33">
        <v>51413790.24</v>
      </c>
      <c r="J16" s="33">
        <v>29392343.58</v>
      </c>
      <c r="K16" s="33">
        <v>28687907</v>
      </c>
      <c r="L16" s="33">
        <v>29483103.09</v>
      </c>
      <c r="M16" s="33">
        <v>14663544.42</v>
      </c>
      <c r="N16" s="33">
        <v>4487559.67</v>
      </c>
      <c r="O16" s="33">
        <v>10331999</v>
      </c>
      <c r="P16" s="118">
        <v>26.92</v>
      </c>
      <c r="Q16" s="118">
        <v>28.52</v>
      </c>
      <c r="R16" s="118">
        <v>15.26</v>
      </c>
      <c r="S16" s="118">
        <v>36.01</v>
      </c>
      <c r="T16" s="32">
        <v>49.73</v>
      </c>
      <c r="U16" s="32">
        <v>15.22</v>
      </c>
      <c r="V16" s="32">
        <v>35.04</v>
      </c>
      <c r="W16" s="32">
        <v>126.87</v>
      </c>
      <c r="X16" s="32">
        <v>121.3</v>
      </c>
      <c r="Y16" s="32">
        <v>134.58</v>
      </c>
      <c r="Z16" s="32">
        <v>132.19</v>
      </c>
    </row>
    <row r="17" spans="1:26" ht="12.75">
      <c r="A17" s="34">
        <v>6</v>
      </c>
      <c r="B17" s="34">
        <v>14</v>
      </c>
      <c r="C17" s="34">
        <v>1</v>
      </c>
      <c r="D17" s="35">
        <v>1</v>
      </c>
      <c r="E17" s="36"/>
      <c r="F17" s="31" t="s">
        <v>274</v>
      </c>
      <c r="G17" s="56" t="s">
        <v>283</v>
      </c>
      <c r="H17" s="33">
        <v>357460040.6</v>
      </c>
      <c r="I17" s="33">
        <v>192287844.47</v>
      </c>
      <c r="J17" s="33">
        <v>88064094.13</v>
      </c>
      <c r="K17" s="33">
        <v>77108102</v>
      </c>
      <c r="L17" s="33">
        <v>96355275.71</v>
      </c>
      <c r="M17" s="33">
        <v>51498326.86</v>
      </c>
      <c r="N17" s="33">
        <v>15591106.85</v>
      </c>
      <c r="O17" s="33">
        <v>29265842</v>
      </c>
      <c r="P17" s="118">
        <v>26.95</v>
      </c>
      <c r="Q17" s="118">
        <v>26.78</v>
      </c>
      <c r="R17" s="118">
        <v>17.7</v>
      </c>
      <c r="S17" s="118">
        <v>37.95</v>
      </c>
      <c r="T17" s="32">
        <v>53.44</v>
      </c>
      <c r="U17" s="32">
        <v>16.18</v>
      </c>
      <c r="V17" s="32">
        <v>30.37</v>
      </c>
      <c r="W17" s="32">
        <v>124.36</v>
      </c>
      <c r="X17" s="32">
        <v>113.88</v>
      </c>
      <c r="Y17" s="32">
        <v>141.42</v>
      </c>
      <c r="Z17" s="32">
        <v>137.8</v>
      </c>
    </row>
    <row r="18" spans="1:26" ht="12.75">
      <c r="A18" s="34">
        <v>6</v>
      </c>
      <c r="B18" s="34">
        <v>15</v>
      </c>
      <c r="C18" s="34">
        <v>1</v>
      </c>
      <c r="D18" s="35">
        <v>1</v>
      </c>
      <c r="E18" s="36"/>
      <c r="F18" s="31" t="s">
        <v>274</v>
      </c>
      <c r="G18" s="56" t="s">
        <v>284</v>
      </c>
      <c r="H18" s="33">
        <v>105442965.77</v>
      </c>
      <c r="I18" s="33">
        <v>44965874.22</v>
      </c>
      <c r="J18" s="33">
        <v>36755238.55</v>
      </c>
      <c r="K18" s="33">
        <v>23721853</v>
      </c>
      <c r="L18" s="33">
        <v>26952700.48</v>
      </c>
      <c r="M18" s="33">
        <v>12605049</v>
      </c>
      <c r="N18" s="33">
        <v>5938716.48</v>
      </c>
      <c r="O18" s="33">
        <v>8408935</v>
      </c>
      <c r="P18" s="118">
        <v>25.56</v>
      </c>
      <c r="Q18" s="118">
        <v>28.03</v>
      </c>
      <c r="R18" s="118">
        <v>16.15</v>
      </c>
      <c r="S18" s="118">
        <v>35.44</v>
      </c>
      <c r="T18" s="32">
        <v>46.76</v>
      </c>
      <c r="U18" s="32">
        <v>22.03</v>
      </c>
      <c r="V18" s="32">
        <v>31.19</v>
      </c>
      <c r="W18" s="32">
        <v>111.98</v>
      </c>
      <c r="X18" s="32">
        <v>105.87</v>
      </c>
      <c r="Y18" s="32">
        <v>104.63</v>
      </c>
      <c r="Z18" s="32">
        <v>129.61</v>
      </c>
    </row>
    <row r="19" spans="1:26" ht="12.75">
      <c r="A19" s="34">
        <v>6</v>
      </c>
      <c r="B19" s="34">
        <v>3</v>
      </c>
      <c r="C19" s="34">
        <v>1</v>
      </c>
      <c r="D19" s="35">
        <v>1</v>
      </c>
      <c r="E19" s="36"/>
      <c r="F19" s="31" t="s">
        <v>274</v>
      </c>
      <c r="G19" s="56" t="s">
        <v>285</v>
      </c>
      <c r="H19" s="33">
        <v>38131895.37</v>
      </c>
      <c r="I19" s="33">
        <v>11998036</v>
      </c>
      <c r="J19" s="33">
        <v>18705952.37</v>
      </c>
      <c r="K19" s="33">
        <v>7427907</v>
      </c>
      <c r="L19" s="33">
        <v>7917123.65</v>
      </c>
      <c r="M19" s="33">
        <v>3713955.8</v>
      </c>
      <c r="N19" s="33">
        <v>1660771.85</v>
      </c>
      <c r="O19" s="33">
        <v>2542396</v>
      </c>
      <c r="P19" s="118">
        <v>20.76</v>
      </c>
      <c r="Q19" s="118">
        <v>30.95</v>
      </c>
      <c r="R19" s="118">
        <v>8.87</v>
      </c>
      <c r="S19" s="118">
        <v>34.22</v>
      </c>
      <c r="T19" s="32">
        <v>46.91</v>
      </c>
      <c r="U19" s="32">
        <v>20.97</v>
      </c>
      <c r="V19" s="32">
        <v>32.11</v>
      </c>
      <c r="W19" s="32">
        <v>128.44</v>
      </c>
      <c r="X19" s="32">
        <v>152.86</v>
      </c>
      <c r="Y19" s="32">
        <v>87.84</v>
      </c>
      <c r="Z19" s="32">
        <v>137.89</v>
      </c>
    </row>
    <row r="20" spans="1:26" ht="12.75">
      <c r="A20" s="34">
        <v>6</v>
      </c>
      <c r="B20" s="34">
        <v>11</v>
      </c>
      <c r="C20" s="34">
        <v>2</v>
      </c>
      <c r="D20" s="35">
        <v>1</v>
      </c>
      <c r="E20" s="36"/>
      <c r="F20" s="31" t="s">
        <v>274</v>
      </c>
      <c r="G20" s="56" t="s">
        <v>286</v>
      </c>
      <c r="H20" s="33">
        <v>20471764.8</v>
      </c>
      <c r="I20" s="33">
        <v>8960149.34</v>
      </c>
      <c r="J20" s="33">
        <v>6408307.46</v>
      </c>
      <c r="K20" s="33">
        <v>5103308</v>
      </c>
      <c r="L20" s="33">
        <v>7116119.87</v>
      </c>
      <c r="M20" s="33">
        <v>2210089.61</v>
      </c>
      <c r="N20" s="33">
        <v>3046234.26</v>
      </c>
      <c r="O20" s="33">
        <v>1859796</v>
      </c>
      <c r="P20" s="118">
        <v>34.76</v>
      </c>
      <c r="Q20" s="118">
        <v>24.66</v>
      </c>
      <c r="R20" s="118">
        <v>47.53</v>
      </c>
      <c r="S20" s="118">
        <v>36.44</v>
      </c>
      <c r="T20" s="32">
        <v>31.05</v>
      </c>
      <c r="U20" s="32">
        <v>42.8</v>
      </c>
      <c r="V20" s="32">
        <v>26.13</v>
      </c>
      <c r="W20" s="32">
        <v>148.54</v>
      </c>
      <c r="X20" s="32">
        <v>72.56</v>
      </c>
      <c r="Y20" s="32">
        <v>721.37</v>
      </c>
      <c r="Z20" s="32">
        <v>140.61</v>
      </c>
    </row>
    <row r="21" spans="1:26" ht="12.75">
      <c r="A21" s="34">
        <v>6</v>
      </c>
      <c r="B21" s="34">
        <v>17</v>
      </c>
      <c r="C21" s="34">
        <v>1</v>
      </c>
      <c r="D21" s="35">
        <v>1</v>
      </c>
      <c r="E21" s="36"/>
      <c r="F21" s="31" t="s">
        <v>274</v>
      </c>
      <c r="G21" s="56" t="s">
        <v>287</v>
      </c>
      <c r="H21" s="33">
        <v>240283709.84</v>
      </c>
      <c r="I21" s="33">
        <v>122115059.07</v>
      </c>
      <c r="J21" s="33">
        <v>62712764.77</v>
      </c>
      <c r="K21" s="33">
        <v>55455886</v>
      </c>
      <c r="L21" s="33">
        <v>64496758.87</v>
      </c>
      <c r="M21" s="33">
        <v>35091468.37</v>
      </c>
      <c r="N21" s="33">
        <v>9541871.5</v>
      </c>
      <c r="O21" s="33">
        <v>19863419</v>
      </c>
      <c r="P21" s="118">
        <v>26.84</v>
      </c>
      <c r="Q21" s="118">
        <v>28.73</v>
      </c>
      <c r="R21" s="118">
        <v>15.21</v>
      </c>
      <c r="S21" s="118">
        <v>35.81</v>
      </c>
      <c r="T21" s="32">
        <v>54.4</v>
      </c>
      <c r="U21" s="32">
        <v>14.79</v>
      </c>
      <c r="V21" s="32">
        <v>30.79</v>
      </c>
      <c r="W21" s="32">
        <v>138.48</v>
      </c>
      <c r="X21" s="32">
        <v>133.47</v>
      </c>
      <c r="Y21" s="32">
        <v>165.95</v>
      </c>
      <c r="Z21" s="32">
        <v>136.67</v>
      </c>
    </row>
    <row r="22" spans="1:26" ht="12.75">
      <c r="A22" s="34">
        <v>6</v>
      </c>
      <c r="B22" s="34">
        <v>1</v>
      </c>
      <c r="C22" s="34">
        <v>2</v>
      </c>
      <c r="D22" s="35">
        <v>1</v>
      </c>
      <c r="E22" s="36"/>
      <c r="F22" s="31" t="s">
        <v>274</v>
      </c>
      <c r="G22" s="56" t="s">
        <v>288</v>
      </c>
      <c r="H22" s="33">
        <v>41888860.89</v>
      </c>
      <c r="I22" s="33">
        <v>14270352</v>
      </c>
      <c r="J22" s="33">
        <v>20595511.64</v>
      </c>
      <c r="K22" s="33">
        <v>7022997.25</v>
      </c>
      <c r="L22" s="33">
        <v>10658832.2</v>
      </c>
      <c r="M22" s="33">
        <v>3667532.88</v>
      </c>
      <c r="N22" s="33">
        <v>4529737.32</v>
      </c>
      <c r="O22" s="33">
        <v>2461562</v>
      </c>
      <c r="P22" s="118">
        <v>25.44</v>
      </c>
      <c r="Q22" s="118">
        <v>25.7</v>
      </c>
      <c r="R22" s="118">
        <v>21.99</v>
      </c>
      <c r="S22" s="118">
        <v>35.05</v>
      </c>
      <c r="T22" s="32">
        <v>34.4</v>
      </c>
      <c r="U22" s="32">
        <v>42.49</v>
      </c>
      <c r="V22" s="32">
        <v>23.09</v>
      </c>
      <c r="W22" s="32">
        <v>138.21</v>
      </c>
      <c r="X22" s="32">
        <v>98.95</v>
      </c>
      <c r="Y22" s="32">
        <v>208.57</v>
      </c>
      <c r="Z22" s="32">
        <v>134.25</v>
      </c>
    </row>
    <row r="23" spans="1:26" ht="12.75">
      <c r="A23" s="34">
        <v>6</v>
      </c>
      <c r="B23" s="34">
        <v>18</v>
      </c>
      <c r="C23" s="34">
        <v>1</v>
      </c>
      <c r="D23" s="35">
        <v>1</v>
      </c>
      <c r="E23" s="36"/>
      <c r="F23" s="31" t="s">
        <v>274</v>
      </c>
      <c r="G23" s="56" t="s">
        <v>289</v>
      </c>
      <c r="H23" s="33">
        <v>128713970.74</v>
      </c>
      <c r="I23" s="33">
        <v>56548387</v>
      </c>
      <c r="J23" s="33">
        <v>38564166.74</v>
      </c>
      <c r="K23" s="33">
        <v>33601417</v>
      </c>
      <c r="L23" s="33">
        <v>32330818.75</v>
      </c>
      <c r="M23" s="33">
        <v>14914542.91</v>
      </c>
      <c r="N23" s="33">
        <v>5407007.84</v>
      </c>
      <c r="O23" s="33">
        <v>12009268</v>
      </c>
      <c r="P23" s="118">
        <v>25.11</v>
      </c>
      <c r="Q23" s="118">
        <v>26.37</v>
      </c>
      <c r="R23" s="118">
        <v>14.02</v>
      </c>
      <c r="S23" s="118">
        <v>35.74</v>
      </c>
      <c r="T23" s="32">
        <v>46.13</v>
      </c>
      <c r="U23" s="32">
        <v>16.72</v>
      </c>
      <c r="V23" s="32">
        <v>37.14</v>
      </c>
      <c r="W23" s="32">
        <v>119.6</v>
      </c>
      <c r="X23" s="32">
        <v>104.32</v>
      </c>
      <c r="Y23" s="32">
        <v>136.08</v>
      </c>
      <c r="Z23" s="32">
        <v>137.08</v>
      </c>
    </row>
    <row r="24" spans="1:26" ht="12.75">
      <c r="A24" s="34">
        <v>6</v>
      </c>
      <c r="B24" s="34">
        <v>19</v>
      </c>
      <c r="C24" s="34">
        <v>1</v>
      </c>
      <c r="D24" s="35">
        <v>1</v>
      </c>
      <c r="E24" s="36"/>
      <c r="F24" s="31" t="s">
        <v>274</v>
      </c>
      <c r="G24" s="56" t="s">
        <v>290</v>
      </c>
      <c r="H24" s="33">
        <v>83292007.95</v>
      </c>
      <c r="I24" s="33">
        <v>29889051</v>
      </c>
      <c r="J24" s="33">
        <v>27071466.95</v>
      </c>
      <c r="K24" s="33">
        <v>26331490</v>
      </c>
      <c r="L24" s="33">
        <v>20462280.18</v>
      </c>
      <c r="M24" s="33">
        <v>7921283.23</v>
      </c>
      <c r="N24" s="33">
        <v>3702954.95</v>
      </c>
      <c r="O24" s="33">
        <v>8838042</v>
      </c>
      <c r="P24" s="118">
        <v>24.56</v>
      </c>
      <c r="Q24" s="118">
        <v>26.5</v>
      </c>
      <c r="R24" s="118">
        <v>13.67</v>
      </c>
      <c r="S24" s="118">
        <v>33.56</v>
      </c>
      <c r="T24" s="32">
        <v>38.71</v>
      </c>
      <c r="U24" s="32">
        <v>18.09</v>
      </c>
      <c r="V24" s="32">
        <v>43.19</v>
      </c>
      <c r="W24" s="32">
        <v>103.56</v>
      </c>
      <c r="X24" s="32">
        <v>105.81</v>
      </c>
      <c r="Y24" s="32">
        <v>65.46</v>
      </c>
      <c r="Z24" s="32">
        <v>133.58</v>
      </c>
    </row>
    <row r="25" spans="1:26" ht="12.75">
      <c r="A25" s="34">
        <v>6</v>
      </c>
      <c r="B25" s="34">
        <v>8</v>
      </c>
      <c r="C25" s="34">
        <v>2</v>
      </c>
      <c r="D25" s="35">
        <v>2</v>
      </c>
      <c r="E25" s="36"/>
      <c r="F25" s="31" t="s">
        <v>274</v>
      </c>
      <c r="G25" s="56" t="s">
        <v>291</v>
      </c>
      <c r="H25" s="33">
        <v>32090556</v>
      </c>
      <c r="I25" s="33">
        <v>5706704</v>
      </c>
      <c r="J25" s="33">
        <v>15211729</v>
      </c>
      <c r="K25" s="33">
        <v>11172123</v>
      </c>
      <c r="L25" s="33">
        <v>8730180.45</v>
      </c>
      <c r="M25" s="33">
        <v>2176764.79</v>
      </c>
      <c r="N25" s="33">
        <v>2987307.66</v>
      </c>
      <c r="O25" s="33">
        <v>3566108</v>
      </c>
      <c r="P25" s="118">
        <v>27.2</v>
      </c>
      <c r="Q25" s="118">
        <v>38.14</v>
      </c>
      <c r="R25" s="118">
        <v>19.63</v>
      </c>
      <c r="S25" s="118">
        <v>31.91</v>
      </c>
      <c r="T25" s="32">
        <v>24.93</v>
      </c>
      <c r="U25" s="32">
        <v>34.21</v>
      </c>
      <c r="V25" s="32">
        <v>40.84</v>
      </c>
      <c r="W25" s="32">
        <v>112.09</v>
      </c>
      <c r="X25" s="32">
        <v>110.83</v>
      </c>
      <c r="Y25" s="32">
        <v>98.77</v>
      </c>
      <c r="Z25" s="32">
        <v>127.36</v>
      </c>
    </row>
    <row r="26" spans="1:26" ht="12.75">
      <c r="A26" s="34">
        <v>6</v>
      </c>
      <c r="B26" s="34">
        <v>11</v>
      </c>
      <c r="C26" s="34">
        <v>3</v>
      </c>
      <c r="D26" s="35">
        <v>2</v>
      </c>
      <c r="E26" s="36"/>
      <c r="F26" s="31" t="s">
        <v>274</v>
      </c>
      <c r="G26" s="56" t="s">
        <v>292</v>
      </c>
      <c r="H26" s="33">
        <v>34888798.05</v>
      </c>
      <c r="I26" s="33">
        <v>7390966.66</v>
      </c>
      <c r="J26" s="33">
        <v>11541912.39</v>
      </c>
      <c r="K26" s="33">
        <v>15955919</v>
      </c>
      <c r="L26" s="33">
        <v>12789289.28</v>
      </c>
      <c r="M26" s="33">
        <v>2310389.14</v>
      </c>
      <c r="N26" s="33">
        <v>5402861.14</v>
      </c>
      <c r="O26" s="33">
        <v>5076039</v>
      </c>
      <c r="P26" s="118">
        <v>36.65</v>
      </c>
      <c r="Q26" s="118">
        <v>31.25</v>
      </c>
      <c r="R26" s="118">
        <v>46.81</v>
      </c>
      <c r="S26" s="118">
        <v>31.81</v>
      </c>
      <c r="T26" s="32">
        <v>18.06</v>
      </c>
      <c r="U26" s="32">
        <v>42.24</v>
      </c>
      <c r="V26" s="32">
        <v>39.68</v>
      </c>
      <c r="W26" s="32">
        <v>161.24</v>
      </c>
      <c r="X26" s="32">
        <v>91.92</v>
      </c>
      <c r="Y26" s="32">
        <v>362.71</v>
      </c>
      <c r="Z26" s="32">
        <v>129.21</v>
      </c>
    </row>
    <row r="27" spans="1:26" ht="12.75">
      <c r="A27" s="34">
        <v>6</v>
      </c>
      <c r="B27" s="34">
        <v>20</v>
      </c>
      <c r="C27" s="34">
        <v>1</v>
      </c>
      <c r="D27" s="35">
        <v>2</v>
      </c>
      <c r="E27" s="36"/>
      <c r="F27" s="31" t="s">
        <v>274</v>
      </c>
      <c r="G27" s="56" t="s">
        <v>292</v>
      </c>
      <c r="H27" s="33">
        <v>30804439.42</v>
      </c>
      <c r="I27" s="33">
        <v>7411494.68</v>
      </c>
      <c r="J27" s="33">
        <v>11571179.74</v>
      </c>
      <c r="K27" s="33">
        <v>11821765</v>
      </c>
      <c r="L27" s="33">
        <v>7141697.94</v>
      </c>
      <c r="M27" s="33">
        <v>2239526.1</v>
      </c>
      <c r="N27" s="33">
        <v>1214739.84</v>
      </c>
      <c r="O27" s="33">
        <v>3687432</v>
      </c>
      <c r="P27" s="118">
        <v>23.18</v>
      </c>
      <c r="Q27" s="118">
        <v>30.21</v>
      </c>
      <c r="R27" s="118">
        <v>10.49</v>
      </c>
      <c r="S27" s="118">
        <v>31.19</v>
      </c>
      <c r="T27" s="32">
        <v>31.35</v>
      </c>
      <c r="U27" s="32">
        <v>17</v>
      </c>
      <c r="V27" s="32">
        <v>51.63</v>
      </c>
      <c r="W27" s="32">
        <v>126.4</v>
      </c>
      <c r="X27" s="32">
        <v>119.01</v>
      </c>
      <c r="Y27" s="32">
        <v>124.62</v>
      </c>
      <c r="Z27" s="32">
        <v>132.01</v>
      </c>
    </row>
    <row r="28" spans="1:26" ht="12.75">
      <c r="A28" s="34">
        <v>6</v>
      </c>
      <c r="B28" s="34">
        <v>2</v>
      </c>
      <c r="C28" s="34">
        <v>2</v>
      </c>
      <c r="D28" s="35">
        <v>2</v>
      </c>
      <c r="E28" s="36"/>
      <c r="F28" s="31" t="s">
        <v>274</v>
      </c>
      <c r="G28" s="56" t="s">
        <v>293</v>
      </c>
      <c r="H28" s="33">
        <v>27162323.93</v>
      </c>
      <c r="I28" s="33">
        <v>3161083.2</v>
      </c>
      <c r="J28" s="33">
        <v>14158072.73</v>
      </c>
      <c r="K28" s="33">
        <v>9843168</v>
      </c>
      <c r="L28" s="33">
        <v>5431464.07</v>
      </c>
      <c r="M28" s="33">
        <v>1063249.65</v>
      </c>
      <c r="N28" s="33">
        <v>1347344.42</v>
      </c>
      <c r="O28" s="33">
        <v>3020870</v>
      </c>
      <c r="P28" s="118">
        <v>19.99</v>
      </c>
      <c r="Q28" s="118">
        <v>33.63</v>
      </c>
      <c r="R28" s="118">
        <v>9.51</v>
      </c>
      <c r="S28" s="118">
        <v>30.69</v>
      </c>
      <c r="T28" s="32">
        <v>19.57</v>
      </c>
      <c r="U28" s="32">
        <v>24.8</v>
      </c>
      <c r="V28" s="32">
        <v>55.61</v>
      </c>
      <c r="W28" s="32">
        <v>120.74</v>
      </c>
      <c r="X28" s="32">
        <v>84.28</v>
      </c>
      <c r="Y28" s="32">
        <v>166.87</v>
      </c>
      <c r="Z28" s="32">
        <v>124.34</v>
      </c>
    </row>
    <row r="29" spans="1:26" ht="12.75">
      <c r="A29" s="34">
        <v>6</v>
      </c>
      <c r="B29" s="34">
        <v>14</v>
      </c>
      <c r="C29" s="34">
        <v>2</v>
      </c>
      <c r="D29" s="35">
        <v>2</v>
      </c>
      <c r="E29" s="36"/>
      <c r="F29" s="31" t="s">
        <v>274</v>
      </c>
      <c r="G29" s="56" t="s">
        <v>294</v>
      </c>
      <c r="H29" s="33">
        <v>42388752</v>
      </c>
      <c r="I29" s="33">
        <v>7551480</v>
      </c>
      <c r="J29" s="33">
        <v>25602301</v>
      </c>
      <c r="K29" s="33">
        <v>9234971</v>
      </c>
      <c r="L29" s="33">
        <v>8381285.37</v>
      </c>
      <c r="M29" s="33">
        <v>2166840.07</v>
      </c>
      <c r="N29" s="33">
        <v>3247054.3</v>
      </c>
      <c r="O29" s="33">
        <v>2967391</v>
      </c>
      <c r="P29" s="118">
        <v>19.77</v>
      </c>
      <c r="Q29" s="118">
        <v>28.69</v>
      </c>
      <c r="R29" s="118">
        <v>12.68</v>
      </c>
      <c r="S29" s="118">
        <v>32.13</v>
      </c>
      <c r="T29" s="32">
        <v>25.85</v>
      </c>
      <c r="U29" s="32">
        <v>38.74</v>
      </c>
      <c r="V29" s="32">
        <v>35.4</v>
      </c>
      <c r="W29" s="32">
        <v>144.58</v>
      </c>
      <c r="X29" s="32">
        <v>74.94</v>
      </c>
      <c r="Y29" s="32">
        <v>504.19</v>
      </c>
      <c r="Z29" s="32">
        <v>131.2</v>
      </c>
    </row>
    <row r="30" spans="1:26" ht="12.75">
      <c r="A30" s="34">
        <v>6</v>
      </c>
      <c r="B30" s="34">
        <v>5</v>
      </c>
      <c r="C30" s="34">
        <v>1</v>
      </c>
      <c r="D30" s="35">
        <v>2</v>
      </c>
      <c r="E30" s="36"/>
      <c r="F30" s="31" t="s">
        <v>274</v>
      </c>
      <c r="G30" s="56" t="s">
        <v>295</v>
      </c>
      <c r="H30" s="33">
        <v>20192570.08</v>
      </c>
      <c r="I30" s="33">
        <v>5080091</v>
      </c>
      <c r="J30" s="33">
        <v>6931114.08</v>
      </c>
      <c r="K30" s="33">
        <v>8181365</v>
      </c>
      <c r="L30" s="33">
        <v>4907862.45</v>
      </c>
      <c r="M30" s="33">
        <v>1406912.82</v>
      </c>
      <c r="N30" s="33">
        <v>872887.63</v>
      </c>
      <c r="O30" s="33">
        <v>2628062</v>
      </c>
      <c r="P30" s="118">
        <v>24.3</v>
      </c>
      <c r="Q30" s="118">
        <v>27.69</v>
      </c>
      <c r="R30" s="118">
        <v>12.59</v>
      </c>
      <c r="S30" s="118">
        <v>32.12</v>
      </c>
      <c r="T30" s="32">
        <v>28.66</v>
      </c>
      <c r="U30" s="32">
        <v>17.78</v>
      </c>
      <c r="V30" s="32">
        <v>53.54</v>
      </c>
      <c r="W30" s="32">
        <v>133.72</v>
      </c>
      <c r="X30" s="32">
        <v>104.76</v>
      </c>
      <c r="Y30" s="32">
        <v>182.22</v>
      </c>
      <c r="Z30" s="32">
        <v>142.19</v>
      </c>
    </row>
    <row r="31" spans="1:26" ht="12.75">
      <c r="A31" s="34">
        <v>6</v>
      </c>
      <c r="B31" s="34">
        <v>18</v>
      </c>
      <c r="C31" s="34">
        <v>2</v>
      </c>
      <c r="D31" s="35">
        <v>2</v>
      </c>
      <c r="E31" s="36"/>
      <c r="F31" s="31" t="s">
        <v>274</v>
      </c>
      <c r="G31" s="56" t="s">
        <v>296</v>
      </c>
      <c r="H31" s="33">
        <v>23818625.67</v>
      </c>
      <c r="I31" s="33">
        <v>6513361.44</v>
      </c>
      <c r="J31" s="33">
        <v>10324247.23</v>
      </c>
      <c r="K31" s="33">
        <v>6981017</v>
      </c>
      <c r="L31" s="33">
        <v>5020337.15</v>
      </c>
      <c r="M31" s="33">
        <v>1751408.92</v>
      </c>
      <c r="N31" s="33">
        <v>816837.23</v>
      </c>
      <c r="O31" s="33">
        <v>2452091</v>
      </c>
      <c r="P31" s="118">
        <v>21.07</v>
      </c>
      <c r="Q31" s="118">
        <v>26.88</v>
      </c>
      <c r="R31" s="118">
        <v>7.91</v>
      </c>
      <c r="S31" s="118">
        <v>35.12</v>
      </c>
      <c r="T31" s="32">
        <v>34.88</v>
      </c>
      <c r="U31" s="32">
        <v>16.27</v>
      </c>
      <c r="V31" s="32">
        <v>48.84</v>
      </c>
      <c r="W31" s="32">
        <v>97.31</v>
      </c>
      <c r="X31" s="32">
        <v>82.72</v>
      </c>
      <c r="Y31" s="32">
        <v>78.24</v>
      </c>
      <c r="Z31" s="32">
        <v>122.73</v>
      </c>
    </row>
    <row r="32" spans="1:26" ht="12.75">
      <c r="A32" s="34">
        <v>6</v>
      </c>
      <c r="B32" s="34">
        <v>1</v>
      </c>
      <c r="C32" s="34">
        <v>3</v>
      </c>
      <c r="D32" s="35">
        <v>2</v>
      </c>
      <c r="E32" s="36"/>
      <c r="F32" s="31" t="s">
        <v>274</v>
      </c>
      <c r="G32" s="56" t="s">
        <v>297</v>
      </c>
      <c r="H32" s="33">
        <v>93590579.22</v>
      </c>
      <c r="I32" s="33">
        <v>29898049.99</v>
      </c>
      <c r="J32" s="33">
        <v>27000147.23</v>
      </c>
      <c r="K32" s="33">
        <v>36692382</v>
      </c>
      <c r="L32" s="33">
        <v>25773268.45</v>
      </c>
      <c r="M32" s="33">
        <v>10343755.44</v>
      </c>
      <c r="N32" s="33">
        <v>3495217.01</v>
      </c>
      <c r="O32" s="33">
        <v>11934296</v>
      </c>
      <c r="P32" s="118">
        <v>27.53</v>
      </c>
      <c r="Q32" s="118">
        <v>34.59</v>
      </c>
      <c r="R32" s="118">
        <v>12.94</v>
      </c>
      <c r="S32" s="118">
        <v>32.52</v>
      </c>
      <c r="T32" s="32">
        <v>40.13</v>
      </c>
      <c r="U32" s="32">
        <v>13.56</v>
      </c>
      <c r="V32" s="32">
        <v>46.3</v>
      </c>
      <c r="W32" s="32">
        <v>133.76</v>
      </c>
      <c r="X32" s="32">
        <v>124.5</v>
      </c>
      <c r="Y32" s="32">
        <v>159.62</v>
      </c>
      <c r="Z32" s="32">
        <v>136.07</v>
      </c>
    </row>
    <row r="33" spans="1:26" ht="12.75">
      <c r="A33" s="34">
        <v>6</v>
      </c>
      <c r="B33" s="34">
        <v>3</v>
      </c>
      <c r="C33" s="34">
        <v>2</v>
      </c>
      <c r="D33" s="35">
        <v>2</v>
      </c>
      <c r="E33" s="36"/>
      <c r="F33" s="31" t="s">
        <v>274</v>
      </c>
      <c r="G33" s="56" t="s">
        <v>298</v>
      </c>
      <c r="H33" s="33">
        <v>21497975.9</v>
      </c>
      <c r="I33" s="33">
        <v>4302997.56</v>
      </c>
      <c r="J33" s="33">
        <v>9487256.34</v>
      </c>
      <c r="K33" s="33">
        <v>7707722</v>
      </c>
      <c r="L33" s="33">
        <v>5889360.73</v>
      </c>
      <c r="M33" s="33">
        <v>1179766.39</v>
      </c>
      <c r="N33" s="33">
        <v>2368118.34</v>
      </c>
      <c r="O33" s="33">
        <v>2341476</v>
      </c>
      <c r="P33" s="118">
        <v>27.39</v>
      </c>
      <c r="Q33" s="118">
        <v>27.41</v>
      </c>
      <c r="R33" s="118">
        <v>24.96</v>
      </c>
      <c r="S33" s="118">
        <v>30.37</v>
      </c>
      <c r="T33" s="32">
        <v>20.03</v>
      </c>
      <c r="U33" s="32">
        <v>40.21</v>
      </c>
      <c r="V33" s="32">
        <v>39.75</v>
      </c>
      <c r="W33" s="32">
        <v>171.84</v>
      </c>
      <c r="X33" s="32">
        <v>96.9</v>
      </c>
      <c r="Y33" s="32">
        <v>450.23</v>
      </c>
      <c r="Z33" s="32">
        <v>139.07</v>
      </c>
    </row>
    <row r="34" spans="1:26" ht="12.75">
      <c r="A34" s="34">
        <v>6</v>
      </c>
      <c r="B34" s="34">
        <v>2</v>
      </c>
      <c r="C34" s="34">
        <v>3</v>
      </c>
      <c r="D34" s="35">
        <v>2</v>
      </c>
      <c r="E34" s="36"/>
      <c r="F34" s="31" t="s">
        <v>274</v>
      </c>
      <c r="G34" s="56" t="s">
        <v>275</v>
      </c>
      <c r="H34" s="33">
        <v>101859488.33</v>
      </c>
      <c r="I34" s="33">
        <v>27581193.01</v>
      </c>
      <c r="J34" s="33">
        <v>34806246.32</v>
      </c>
      <c r="K34" s="33">
        <v>39472049</v>
      </c>
      <c r="L34" s="33">
        <v>30008423.6</v>
      </c>
      <c r="M34" s="33">
        <v>9150097.86</v>
      </c>
      <c r="N34" s="33">
        <v>8246182.74</v>
      </c>
      <c r="O34" s="33">
        <v>12612143</v>
      </c>
      <c r="P34" s="118">
        <v>29.46</v>
      </c>
      <c r="Q34" s="118">
        <v>33.17</v>
      </c>
      <c r="R34" s="118">
        <v>23.69</v>
      </c>
      <c r="S34" s="118">
        <v>31.95</v>
      </c>
      <c r="T34" s="32">
        <v>30.49</v>
      </c>
      <c r="U34" s="32">
        <v>27.47</v>
      </c>
      <c r="V34" s="32">
        <v>42.02</v>
      </c>
      <c r="W34" s="32">
        <v>113.2</v>
      </c>
      <c r="X34" s="32">
        <v>103.93</v>
      </c>
      <c r="Y34" s="32">
        <v>94.27</v>
      </c>
      <c r="Z34" s="32">
        <v>140.77</v>
      </c>
    </row>
    <row r="35" spans="1:26" ht="12.75">
      <c r="A35" s="34">
        <v>6</v>
      </c>
      <c r="B35" s="34">
        <v>2</v>
      </c>
      <c r="C35" s="34">
        <v>4</v>
      </c>
      <c r="D35" s="35">
        <v>2</v>
      </c>
      <c r="E35" s="36"/>
      <c r="F35" s="31" t="s">
        <v>274</v>
      </c>
      <c r="G35" s="56" t="s">
        <v>299</v>
      </c>
      <c r="H35" s="33">
        <v>43947141.14</v>
      </c>
      <c r="I35" s="33">
        <v>6764653.5</v>
      </c>
      <c r="J35" s="33">
        <v>25778342.64</v>
      </c>
      <c r="K35" s="33">
        <v>11404145</v>
      </c>
      <c r="L35" s="33">
        <v>8290958.47</v>
      </c>
      <c r="M35" s="33">
        <v>1857197.06</v>
      </c>
      <c r="N35" s="33">
        <v>2823877.41</v>
      </c>
      <c r="O35" s="33">
        <v>3609884</v>
      </c>
      <c r="P35" s="118">
        <v>18.86</v>
      </c>
      <c r="Q35" s="118">
        <v>27.45</v>
      </c>
      <c r="R35" s="118">
        <v>10.95</v>
      </c>
      <c r="S35" s="118">
        <v>31.65</v>
      </c>
      <c r="T35" s="32">
        <v>22.4</v>
      </c>
      <c r="U35" s="32">
        <v>34.05</v>
      </c>
      <c r="V35" s="32">
        <v>43.54</v>
      </c>
      <c r="W35" s="32">
        <v>143.3</v>
      </c>
      <c r="X35" s="32">
        <v>81.12</v>
      </c>
      <c r="Y35" s="32">
        <v>344.53</v>
      </c>
      <c r="Z35" s="32">
        <v>134.87</v>
      </c>
    </row>
    <row r="36" spans="1:26" ht="12.75">
      <c r="A36" s="34">
        <v>6</v>
      </c>
      <c r="B36" s="34">
        <v>15</v>
      </c>
      <c r="C36" s="34">
        <v>2</v>
      </c>
      <c r="D36" s="35">
        <v>2</v>
      </c>
      <c r="E36" s="36"/>
      <c r="F36" s="31" t="s">
        <v>274</v>
      </c>
      <c r="G36" s="56" t="s">
        <v>300</v>
      </c>
      <c r="H36" s="33">
        <v>58048975.39</v>
      </c>
      <c r="I36" s="33">
        <v>6511915</v>
      </c>
      <c r="J36" s="33">
        <v>31404112.39</v>
      </c>
      <c r="K36" s="33">
        <v>20132948</v>
      </c>
      <c r="L36" s="33">
        <v>13532781.78</v>
      </c>
      <c r="M36" s="33">
        <v>2380298.91</v>
      </c>
      <c r="N36" s="33">
        <v>4730342.87</v>
      </c>
      <c r="O36" s="33">
        <v>6422140</v>
      </c>
      <c r="P36" s="118">
        <v>23.31</v>
      </c>
      <c r="Q36" s="118">
        <v>36.55</v>
      </c>
      <c r="R36" s="118">
        <v>15.06</v>
      </c>
      <c r="S36" s="118">
        <v>31.89</v>
      </c>
      <c r="T36" s="32">
        <v>17.58</v>
      </c>
      <c r="U36" s="32">
        <v>34.95</v>
      </c>
      <c r="V36" s="32">
        <v>47.45</v>
      </c>
      <c r="W36" s="32">
        <v>139.39</v>
      </c>
      <c r="X36" s="32">
        <v>94.64</v>
      </c>
      <c r="Y36" s="32">
        <v>212.05</v>
      </c>
      <c r="Z36" s="32">
        <v>129.41</v>
      </c>
    </row>
    <row r="37" spans="1:26" ht="12.75">
      <c r="A37" s="34">
        <v>6</v>
      </c>
      <c r="B37" s="34">
        <v>9</v>
      </c>
      <c r="C37" s="34">
        <v>2</v>
      </c>
      <c r="D37" s="35">
        <v>2</v>
      </c>
      <c r="E37" s="36"/>
      <c r="F37" s="31" t="s">
        <v>274</v>
      </c>
      <c r="G37" s="56" t="s">
        <v>301</v>
      </c>
      <c r="H37" s="33">
        <v>28106810.11</v>
      </c>
      <c r="I37" s="33">
        <v>3732432</v>
      </c>
      <c r="J37" s="33">
        <v>12928536.11</v>
      </c>
      <c r="K37" s="33">
        <v>11445842</v>
      </c>
      <c r="L37" s="33">
        <v>6110921.72</v>
      </c>
      <c r="M37" s="33">
        <v>1169103.4</v>
      </c>
      <c r="N37" s="33">
        <v>1389347.32</v>
      </c>
      <c r="O37" s="33">
        <v>3552471</v>
      </c>
      <c r="P37" s="118">
        <v>21.74</v>
      </c>
      <c r="Q37" s="118">
        <v>31.32</v>
      </c>
      <c r="R37" s="118">
        <v>10.74</v>
      </c>
      <c r="S37" s="118">
        <v>31.03</v>
      </c>
      <c r="T37" s="32">
        <v>19.13</v>
      </c>
      <c r="U37" s="32">
        <v>22.73</v>
      </c>
      <c r="V37" s="32">
        <v>58.13</v>
      </c>
      <c r="W37" s="32">
        <v>102.82</v>
      </c>
      <c r="X37" s="32">
        <v>58.16</v>
      </c>
      <c r="Y37" s="32">
        <v>119.07</v>
      </c>
      <c r="Z37" s="32">
        <v>128.4</v>
      </c>
    </row>
    <row r="38" spans="1:26" ht="12.75">
      <c r="A38" s="34">
        <v>6</v>
      </c>
      <c r="B38" s="34">
        <v>3</v>
      </c>
      <c r="C38" s="34">
        <v>3</v>
      </c>
      <c r="D38" s="35">
        <v>2</v>
      </c>
      <c r="E38" s="36"/>
      <c r="F38" s="31" t="s">
        <v>274</v>
      </c>
      <c r="G38" s="56" t="s">
        <v>302</v>
      </c>
      <c r="H38" s="33">
        <v>91256058.11</v>
      </c>
      <c r="I38" s="33">
        <v>31209707.84</v>
      </c>
      <c r="J38" s="33">
        <v>27849898.27</v>
      </c>
      <c r="K38" s="33">
        <v>32196452</v>
      </c>
      <c r="L38" s="33">
        <v>22218154.69</v>
      </c>
      <c r="M38" s="33">
        <v>8483045.58</v>
      </c>
      <c r="N38" s="33">
        <v>2968846.11</v>
      </c>
      <c r="O38" s="33">
        <v>10766263</v>
      </c>
      <c r="P38" s="118">
        <v>24.34</v>
      </c>
      <c r="Q38" s="118">
        <v>27.18</v>
      </c>
      <c r="R38" s="118">
        <v>10.66</v>
      </c>
      <c r="S38" s="118">
        <v>33.43</v>
      </c>
      <c r="T38" s="32">
        <v>38.18</v>
      </c>
      <c r="U38" s="32">
        <v>13.36</v>
      </c>
      <c r="V38" s="32">
        <v>48.45</v>
      </c>
      <c r="W38" s="32">
        <v>105.88</v>
      </c>
      <c r="X38" s="32">
        <v>95.43</v>
      </c>
      <c r="Y38" s="32">
        <v>69.27</v>
      </c>
      <c r="Z38" s="32">
        <v>137.86</v>
      </c>
    </row>
    <row r="39" spans="1:26" ht="12.75">
      <c r="A39" s="34">
        <v>6</v>
      </c>
      <c r="B39" s="34">
        <v>12</v>
      </c>
      <c r="C39" s="34">
        <v>1</v>
      </c>
      <c r="D39" s="35">
        <v>2</v>
      </c>
      <c r="E39" s="36"/>
      <c r="F39" s="31" t="s">
        <v>274</v>
      </c>
      <c r="G39" s="56" t="s">
        <v>303</v>
      </c>
      <c r="H39" s="33">
        <v>54650476.81</v>
      </c>
      <c r="I39" s="33">
        <v>8508376</v>
      </c>
      <c r="J39" s="33">
        <v>27117436.81</v>
      </c>
      <c r="K39" s="33">
        <v>19024664</v>
      </c>
      <c r="L39" s="33">
        <v>13681888.26</v>
      </c>
      <c r="M39" s="33">
        <v>2779548.89</v>
      </c>
      <c r="N39" s="33">
        <v>4802257.37</v>
      </c>
      <c r="O39" s="33">
        <v>6100082</v>
      </c>
      <c r="P39" s="118">
        <v>25.03</v>
      </c>
      <c r="Q39" s="118">
        <v>32.66</v>
      </c>
      <c r="R39" s="118">
        <v>17.7</v>
      </c>
      <c r="S39" s="118">
        <v>32.06</v>
      </c>
      <c r="T39" s="32">
        <v>20.31</v>
      </c>
      <c r="U39" s="32">
        <v>35.09</v>
      </c>
      <c r="V39" s="32">
        <v>44.58</v>
      </c>
      <c r="W39" s="32">
        <v>109.22</v>
      </c>
      <c r="X39" s="32">
        <v>84.44</v>
      </c>
      <c r="Y39" s="32">
        <v>102.32</v>
      </c>
      <c r="Z39" s="32">
        <v>134.3</v>
      </c>
    </row>
    <row r="40" spans="1:26" ht="12.75">
      <c r="A40" s="34">
        <v>6</v>
      </c>
      <c r="B40" s="34">
        <v>5</v>
      </c>
      <c r="C40" s="34">
        <v>2</v>
      </c>
      <c r="D40" s="35">
        <v>2</v>
      </c>
      <c r="E40" s="36"/>
      <c r="F40" s="31" t="s">
        <v>274</v>
      </c>
      <c r="G40" s="56" t="s">
        <v>304</v>
      </c>
      <c r="H40" s="33">
        <v>31984555.71</v>
      </c>
      <c r="I40" s="33">
        <v>4100281.96</v>
      </c>
      <c r="J40" s="33">
        <v>20024226.75</v>
      </c>
      <c r="K40" s="33">
        <v>7860047</v>
      </c>
      <c r="L40" s="33">
        <v>4384607.67</v>
      </c>
      <c r="M40" s="33">
        <v>1118750.67</v>
      </c>
      <c r="N40" s="33">
        <v>756772</v>
      </c>
      <c r="O40" s="33">
        <v>2509085</v>
      </c>
      <c r="P40" s="118">
        <v>13.7</v>
      </c>
      <c r="Q40" s="118">
        <v>27.28</v>
      </c>
      <c r="R40" s="118">
        <v>3.77</v>
      </c>
      <c r="S40" s="118">
        <v>31.92</v>
      </c>
      <c r="T40" s="32">
        <v>25.51</v>
      </c>
      <c r="U40" s="32">
        <v>17.25</v>
      </c>
      <c r="V40" s="32">
        <v>57.22</v>
      </c>
      <c r="W40" s="32">
        <v>116.23</v>
      </c>
      <c r="X40" s="32">
        <v>105.92</v>
      </c>
      <c r="Y40" s="32">
        <v>106.31</v>
      </c>
      <c r="Z40" s="32">
        <v>125.19</v>
      </c>
    </row>
    <row r="41" spans="1:26" ht="12.75">
      <c r="A41" s="34">
        <v>6</v>
      </c>
      <c r="B41" s="34">
        <v>10</v>
      </c>
      <c r="C41" s="34">
        <v>1</v>
      </c>
      <c r="D41" s="35">
        <v>2</v>
      </c>
      <c r="E41" s="36"/>
      <c r="F41" s="31" t="s">
        <v>274</v>
      </c>
      <c r="G41" s="56" t="s">
        <v>305</v>
      </c>
      <c r="H41" s="33">
        <v>64839756.46</v>
      </c>
      <c r="I41" s="33">
        <v>27070556</v>
      </c>
      <c r="J41" s="33">
        <v>25162453.46</v>
      </c>
      <c r="K41" s="33">
        <v>12606747</v>
      </c>
      <c r="L41" s="33">
        <v>16742157.11</v>
      </c>
      <c r="M41" s="33">
        <v>9204492.61</v>
      </c>
      <c r="N41" s="33">
        <v>2289641.5</v>
      </c>
      <c r="O41" s="33">
        <v>5248023</v>
      </c>
      <c r="P41" s="118">
        <v>25.82</v>
      </c>
      <c r="Q41" s="118">
        <v>34</v>
      </c>
      <c r="R41" s="118">
        <v>9.09</v>
      </c>
      <c r="S41" s="118">
        <v>41.62</v>
      </c>
      <c r="T41" s="32">
        <v>54.97</v>
      </c>
      <c r="U41" s="32">
        <v>13.67</v>
      </c>
      <c r="V41" s="32">
        <v>31.34</v>
      </c>
      <c r="W41" s="32">
        <v>141.26</v>
      </c>
      <c r="X41" s="32">
        <v>144.41</v>
      </c>
      <c r="Y41" s="32">
        <v>141.98</v>
      </c>
      <c r="Z41" s="32">
        <v>135.77</v>
      </c>
    </row>
    <row r="42" spans="1:26" ht="12.75">
      <c r="A42" s="34">
        <v>6</v>
      </c>
      <c r="B42" s="34">
        <v>13</v>
      </c>
      <c r="C42" s="34">
        <v>1</v>
      </c>
      <c r="D42" s="35">
        <v>2</v>
      </c>
      <c r="E42" s="36"/>
      <c r="F42" s="31" t="s">
        <v>274</v>
      </c>
      <c r="G42" s="56" t="s">
        <v>306</v>
      </c>
      <c r="H42" s="33">
        <v>55529138.99</v>
      </c>
      <c r="I42" s="33">
        <v>12616034.84</v>
      </c>
      <c r="J42" s="33">
        <v>32461920.15</v>
      </c>
      <c r="K42" s="33">
        <v>10451184</v>
      </c>
      <c r="L42" s="33">
        <v>6668269.87</v>
      </c>
      <c r="M42" s="33">
        <v>2283590.62</v>
      </c>
      <c r="N42" s="33">
        <v>1067560.25</v>
      </c>
      <c r="O42" s="33">
        <v>3317119</v>
      </c>
      <c r="P42" s="118">
        <v>12</v>
      </c>
      <c r="Q42" s="118">
        <v>18.1</v>
      </c>
      <c r="R42" s="118">
        <v>3.28</v>
      </c>
      <c r="S42" s="118">
        <v>31.73</v>
      </c>
      <c r="T42" s="32">
        <v>34.24</v>
      </c>
      <c r="U42" s="32">
        <v>16</v>
      </c>
      <c r="V42" s="32">
        <v>49.74</v>
      </c>
      <c r="W42" s="32">
        <v>124.65</v>
      </c>
      <c r="X42" s="32">
        <v>107.53</v>
      </c>
      <c r="Y42" s="32">
        <v>147.99</v>
      </c>
      <c r="Z42" s="32">
        <v>132.44</v>
      </c>
    </row>
    <row r="43" spans="1:26" ht="12.75">
      <c r="A43" s="34">
        <v>6</v>
      </c>
      <c r="B43" s="34">
        <v>4</v>
      </c>
      <c r="C43" s="34">
        <v>2</v>
      </c>
      <c r="D43" s="35">
        <v>2</v>
      </c>
      <c r="E43" s="36"/>
      <c r="F43" s="31" t="s">
        <v>274</v>
      </c>
      <c r="G43" s="56" t="s">
        <v>307</v>
      </c>
      <c r="H43" s="33">
        <v>33865507.68</v>
      </c>
      <c r="I43" s="33">
        <v>9095207</v>
      </c>
      <c r="J43" s="33">
        <v>13806154.68</v>
      </c>
      <c r="K43" s="33">
        <v>10964146</v>
      </c>
      <c r="L43" s="33">
        <v>8648405.84</v>
      </c>
      <c r="M43" s="33">
        <v>2492090.64</v>
      </c>
      <c r="N43" s="33">
        <v>2668582.2</v>
      </c>
      <c r="O43" s="33">
        <v>3487733</v>
      </c>
      <c r="P43" s="118">
        <v>25.53</v>
      </c>
      <c r="Q43" s="118">
        <v>27.4</v>
      </c>
      <c r="R43" s="118">
        <v>19.32</v>
      </c>
      <c r="S43" s="118">
        <v>31.81</v>
      </c>
      <c r="T43" s="32">
        <v>28.81</v>
      </c>
      <c r="U43" s="32">
        <v>30.85</v>
      </c>
      <c r="V43" s="32">
        <v>40.32</v>
      </c>
      <c r="W43" s="32">
        <v>144.66</v>
      </c>
      <c r="X43" s="32">
        <v>113.42</v>
      </c>
      <c r="Y43" s="32">
        <v>229.98</v>
      </c>
      <c r="Z43" s="32">
        <v>133.07</v>
      </c>
    </row>
    <row r="44" spans="1:26" ht="12.75">
      <c r="A44" s="34">
        <v>6</v>
      </c>
      <c r="B44" s="34">
        <v>3</v>
      </c>
      <c r="C44" s="34">
        <v>4</v>
      </c>
      <c r="D44" s="35">
        <v>2</v>
      </c>
      <c r="E44" s="36"/>
      <c r="F44" s="31" t="s">
        <v>274</v>
      </c>
      <c r="G44" s="56" t="s">
        <v>308</v>
      </c>
      <c r="H44" s="33">
        <v>62330502.69</v>
      </c>
      <c r="I44" s="33">
        <v>16006284</v>
      </c>
      <c r="J44" s="33">
        <v>32357850.69</v>
      </c>
      <c r="K44" s="33">
        <v>13966368</v>
      </c>
      <c r="L44" s="33">
        <v>9592239.25</v>
      </c>
      <c r="M44" s="33">
        <v>3397808.4</v>
      </c>
      <c r="N44" s="33">
        <v>1745629.85</v>
      </c>
      <c r="O44" s="33">
        <v>4448801</v>
      </c>
      <c r="P44" s="118">
        <v>15.38</v>
      </c>
      <c r="Q44" s="118">
        <v>21.22</v>
      </c>
      <c r="R44" s="118">
        <v>5.39</v>
      </c>
      <c r="S44" s="118">
        <v>31.85</v>
      </c>
      <c r="T44" s="32">
        <v>35.42</v>
      </c>
      <c r="U44" s="32">
        <v>18.19</v>
      </c>
      <c r="V44" s="32">
        <v>46.37</v>
      </c>
      <c r="W44" s="32">
        <v>118.52</v>
      </c>
      <c r="X44" s="32">
        <v>105.98</v>
      </c>
      <c r="Y44" s="32">
        <v>122.92</v>
      </c>
      <c r="Z44" s="32">
        <v>128.32</v>
      </c>
    </row>
    <row r="45" spans="1:26" ht="12.75">
      <c r="A45" s="34">
        <v>6</v>
      </c>
      <c r="B45" s="34">
        <v>1</v>
      </c>
      <c r="C45" s="34">
        <v>4</v>
      </c>
      <c r="D45" s="35">
        <v>2</v>
      </c>
      <c r="E45" s="36"/>
      <c r="F45" s="31" t="s">
        <v>274</v>
      </c>
      <c r="G45" s="56" t="s">
        <v>309</v>
      </c>
      <c r="H45" s="33">
        <v>35024574.11</v>
      </c>
      <c r="I45" s="33">
        <v>8233058.21</v>
      </c>
      <c r="J45" s="33">
        <v>9749062.9</v>
      </c>
      <c r="K45" s="33">
        <v>17042453</v>
      </c>
      <c r="L45" s="33">
        <v>9657538.36</v>
      </c>
      <c r="M45" s="33">
        <v>2576577.3</v>
      </c>
      <c r="N45" s="33">
        <v>1582377.06</v>
      </c>
      <c r="O45" s="33">
        <v>5498584</v>
      </c>
      <c r="P45" s="118">
        <v>27.57</v>
      </c>
      <c r="Q45" s="118">
        <v>31.29</v>
      </c>
      <c r="R45" s="118">
        <v>16.23</v>
      </c>
      <c r="S45" s="118">
        <v>32.26</v>
      </c>
      <c r="T45" s="32">
        <v>26.67</v>
      </c>
      <c r="U45" s="32">
        <v>16.38</v>
      </c>
      <c r="V45" s="32">
        <v>56.93</v>
      </c>
      <c r="W45" s="32">
        <v>125.51</v>
      </c>
      <c r="X45" s="32">
        <v>98.29</v>
      </c>
      <c r="Y45" s="32">
        <v>150.04</v>
      </c>
      <c r="Z45" s="32">
        <v>136.84</v>
      </c>
    </row>
    <row r="46" spans="1:26" ht="12.75">
      <c r="A46" s="34">
        <v>6</v>
      </c>
      <c r="B46" s="34">
        <v>3</v>
      </c>
      <c r="C46" s="34">
        <v>5</v>
      </c>
      <c r="D46" s="35">
        <v>2</v>
      </c>
      <c r="E46" s="36"/>
      <c r="F46" s="31" t="s">
        <v>274</v>
      </c>
      <c r="G46" s="56" t="s">
        <v>310</v>
      </c>
      <c r="H46" s="33">
        <v>25805796.19</v>
      </c>
      <c r="I46" s="33">
        <v>4424127.93</v>
      </c>
      <c r="J46" s="33">
        <v>15762052.26</v>
      </c>
      <c r="K46" s="33">
        <v>5619616</v>
      </c>
      <c r="L46" s="33">
        <v>3589881.72</v>
      </c>
      <c r="M46" s="33">
        <v>1100396.1</v>
      </c>
      <c r="N46" s="33">
        <v>603945.62</v>
      </c>
      <c r="O46" s="33">
        <v>1885540</v>
      </c>
      <c r="P46" s="118">
        <v>13.91</v>
      </c>
      <c r="Q46" s="118">
        <v>24.87</v>
      </c>
      <c r="R46" s="118">
        <v>3.83</v>
      </c>
      <c r="S46" s="118">
        <v>33.55</v>
      </c>
      <c r="T46" s="32">
        <v>30.65</v>
      </c>
      <c r="U46" s="32">
        <v>16.82</v>
      </c>
      <c r="V46" s="32">
        <v>52.52</v>
      </c>
      <c r="W46" s="32">
        <v>121.68</v>
      </c>
      <c r="X46" s="32">
        <v>96.35</v>
      </c>
      <c r="Y46" s="32">
        <v>161.94</v>
      </c>
      <c r="Z46" s="32">
        <v>131.37</v>
      </c>
    </row>
    <row r="47" spans="1:26" ht="12.75">
      <c r="A47" s="34">
        <v>6</v>
      </c>
      <c r="B47" s="34">
        <v>7</v>
      </c>
      <c r="C47" s="34">
        <v>3</v>
      </c>
      <c r="D47" s="35">
        <v>2</v>
      </c>
      <c r="E47" s="36"/>
      <c r="F47" s="31" t="s">
        <v>274</v>
      </c>
      <c r="G47" s="56" t="s">
        <v>311</v>
      </c>
      <c r="H47" s="33">
        <v>32889084.82</v>
      </c>
      <c r="I47" s="33">
        <v>7377950</v>
      </c>
      <c r="J47" s="33">
        <v>10350268.82</v>
      </c>
      <c r="K47" s="33">
        <v>15160866</v>
      </c>
      <c r="L47" s="33">
        <v>8204254.14</v>
      </c>
      <c r="M47" s="33">
        <v>1987212.14</v>
      </c>
      <c r="N47" s="33">
        <v>1394489</v>
      </c>
      <c r="O47" s="33">
        <v>4822553</v>
      </c>
      <c r="P47" s="118">
        <v>24.94</v>
      </c>
      <c r="Q47" s="118">
        <v>26.93</v>
      </c>
      <c r="R47" s="118">
        <v>13.47</v>
      </c>
      <c r="S47" s="118">
        <v>31.8</v>
      </c>
      <c r="T47" s="32">
        <v>24.22</v>
      </c>
      <c r="U47" s="32">
        <v>16.99</v>
      </c>
      <c r="V47" s="32">
        <v>58.78</v>
      </c>
      <c r="W47" s="32">
        <v>95.93</v>
      </c>
      <c r="X47" s="32">
        <v>68.13</v>
      </c>
      <c r="Y47" s="32">
        <v>74</v>
      </c>
      <c r="Z47" s="32">
        <v>128.55</v>
      </c>
    </row>
    <row r="48" spans="1:26" ht="12.75">
      <c r="A48" s="34">
        <v>6</v>
      </c>
      <c r="B48" s="34">
        <v>5</v>
      </c>
      <c r="C48" s="34">
        <v>3</v>
      </c>
      <c r="D48" s="35">
        <v>2</v>
      </c>
      <c r="E48" s="36"/>
      <c r="F48" s="31" t="s">
        <v>274</v>
      </c>
      <c r="G48" s="56" t="s">
        <v>312</v>
      </c>
      <c r="H48" s="33">
        <v>52374736.41</v>
      </c>
      <c r="I48" s="33">
        <v>9415769.52</v>
      </c>
      <c r="J48" s="33">
        <v>24742528.89</v>
      </c>
      <c r="K48" s="33">
        <v>18216438</v>
      </c>
      <c r="L48" s="33">
        <v>9975409.25</v>
      </c>
      <c r="M48" s="33">
        <v>2599790.14</v>
      </c>
      <c r="N48" s="33">
        <v>1645322.11</v>
      </c>
      <c r="O48" s="33">
        <v>5730297</v>
      </c>
      <c r="P48" s="118">
        <v>19.04</v>
      </c>
      <c r="Q48" s="118">
        <v>27.61</v>
      </c>
      <c r="R48" s="118">
        <v>6.64</v>
      </c>
      <c r="S48" s="118">
        <v>31.45</v>
      </c>
      <c r="T48" s="32">
        <v>26.06</v>
      </c>
      <c r="U48" s="32">
        <v>16.49</v>
      </c>
      <c r="V48" s="32">
        <v>57.44</v>
      </c>
      <c r="W48" s="32">
        <v>118.58</v>
      </c>
      <c r="X48" s="32">
        <v>90.38</v>
      </c>
      <c r="Y48" s="32">
        <v>129.38</v>
      </c>
      <c r="Z48" s="32">
        <v>134.39</v>
      </c>
    </row>
    <row r="49" spans="1:26" ht="12.75">
      <c r="A49" s="34">
        <v>6</v>
      </c>
      <c r="B49" s="34">
        <v>6</v>
      </c>
      <c r="C49" s="34">
        <v>2</v>
      </c>
      <c r="D49" s="35">
        <v>2</v>
      </c>
      <c r="E49" s="36"/>
      <c r="F49" s="31" t="s">
        <v>274</v>
      </c>
      <c r="G49" s="56" t="s">
        <v>313</v>
      </c>
      <c r="H49" s="33">
        <v>31198876.04</v>
      </c>
      <c r="I49" s="33">
        <v>7719860</v>
      </c>
      <c r="J49" s="33">
        <v>11767331.04</v>
      </c>
      <c r="K49" s="33">
        <v>11711685</v>
      </c>
      <c r="L49" s="33">
        <v>8589678.91</v>
      </c>
      <c r="M49" s="33">
        <v>3149585.78</v>
      </c>
      <c r="N49" s="33">
        <v>1709383.13</v>
      </c>
      <c r="O49" s="33">
        <v>3730710</v>
      </c>
      <c r="P49" s="118">
        <v>27.53</v>
      </c>
      <c r="Q49" s="118">
        <v>40.79</v>
      </c>
      <c r="R49" s="118">
        <v>14.52</v>
      </c>
      <c r="S49" s="118">
        <v>31.85</v>
      </c>
      <c r="T49" s="32">
        <v>36.66</v>
      </c>
      <c r="U49" s="32">
        <v>19.9</v>
      </c>
      <c r="V49" s="32">
        <v>43.43</v>
      </c>
      <c r="W49" s="32">
        <v>117.18</v>
      </c>
      <c r="X49" s="32">
        <v>87.07</v>
      </c>
      <c r="Y49" s="32">
        <v>182.44</v>
      </c>
      <c r="Z49" s="32">
        <v>134.39</v>
      </c>
    </row>
    <row r="50" spans="1:26" ht="12.75">
      <c r="A50" s="34">
        <v>6</v>
      </c>
      <c r="B50" s="34">
        <v>8</v>
      </c>
      <c r="C50" s="34">
        <v>3</v>
      </c>
      <c r="D50" s="35">
        <v>2</v>
      </c>
      <c r="E50" s="36"/>
      <c r="F50" s="31" t="s">
        <v>274</v>
      </c>
      <c r="G50" s="56" t="s">
        <v>314</v>
      </c>
      <c r="H50" s="33">
        <v>41248959.16</v>
      </c>
      <c r="I50" s="33">
        <v>10195132</v>
      </c>
      <c r="J50" s="33">
        <v>14347104.16</v>
      </c>
      <c r="K50" s="33">
        <v>16706723</v>
      </c>
      <c r="L50" s="33">
        <v>14144090.3</v>
      </c>
      <c r="M50" s="33">
        <v>2733543.93</v>
      </c>
      <c r="N50" s="33">
        <v>6037629.37</v>
      </c>
      <c r="O50" s="33">
        <v>5372917</v>
      </c>
      <c r="P50" s="118">
        <v>34.28</v>
      </c>
      <c r="Q50" s="118">
        <v>26.81</v>
      </c>
      <c r="R50" s="118">
        <v>42.08</v>
      </c>
      <c r="S50" s="118">
        <v>32.16</v>
      </c>
      <c r="T50" s="32">
        <v>19.32</v>
      </c>
      <c r="U50" s="32">
        <v>42.68</v>
      </c>
      <c r="V50" s="32">
        <v>37.98</v>
      </c>
      <c r="W50" s="32">
        <v>107.25</v>
      </c>
      <c r="X50" s="32">
        <v>72.16</v>
      </c>
      <c r="Y50" s="32">
        <v>115.68</v>
      </c>
      <c r="Z50" s="32">
        <v>128.5</v>
      </c>
    </row>
    <row r="51" spans="1:26" ht="12.75">
      <c r="A51" s="34">
        <v>6</v>
      </c>
      <c r="B51" s="34">
        <v>9</v>
      </c>
      <c r="C51" s="34">
        <v>4</v>
      </c>
      <c r="D51" s="35">
        <v>2</v>
      </c>
      <c r="E51" s="36"/>
      <c r="F51" s="31" t="s">
        <v>274</v>
      </c>
      <c r="G51" s="56" t="s">
        <v>315</v>
      </c>
      <c r="H51" s="33">
        <v>69416866.05</v>
      </c>
      <c r="I51" s="33">
        <v>17872119.33</v>
      </c>
      <c r="J51" s="33">
        <v>27626363.72</v>
      </c>
      <c r="K51" s="33">
        <v>23918383</v>
      </c>
      <c r="L51" s="33">
        <v>16213854.03</v>
      </c>
      <c r="M51" s="33">
        <v>5542664.57</v>
      </c>
      <c r="N51" s="33">
        <v>2579459.46</v>
      </c>
      <c r="O51" s="33">
        <v>8091730</v>
      </c>
      <c r="P51" s="118">
        <v>23.35</v>
      </c>
      <c r="Q51" s="118">
        <v>31.01</v>
      </c>
      <c r="R51" s="118">
        <v>9.33</v>
      </c>
      <c r="S51" s="118">
        <v>33.83</v>
      </c>
      <c r="T51" s="32">
        <v>34.18</v>
      </c>
      <c r="U51" s="32">
        <v>15.9</v>
      </c>
      <c r="V51" s="32">
        <v>49.9</v>
      </c>
      <c r="W51" s="32">
        <v>119.5</v>
      </c>
      <c r="X51" s="32">
        <v>88.08</v>
      </c>
      <c r="Y51" s="32">
        <v>200.2</v>
      </c>
      <c r="Z51" s="32">
        <v>135.15</v>
      </c>
    </row>
    <row r="52" spans="1:26" ht="12.75">
      <c r="A52" s="34">
        <v>6</v>
      </c>
      <c r="B52" s="34">
        <v>9</v>
      </c>
      <c r="C52" s="34">
        <v>5</v>
      </c>
      <c r="D52" s="35">
        <v>2</v>
      </c>
      <c r="E52" s="36"/>
      <c r="F52" s="31" t="s">
        <v>274</v>
      </c>
      <c r="G52" s="56" t="s">
        <v>316</v>
      </c>
      <c r="H52" s="33">
        <v>102158489.79</v>
      </c>
      <c r="I52" s="33">
        <v>43995863.42</v>
      </c>
      <c r="J52" s="33">
        <v>28267667.37</v>
      </c>
      <c r="K52" s="33">
        <v>29894959</v>
      </c>
      <c r="L52" s="33">
        <v>28534338.94</v>
      </c>
      <c r="M52" s="33">
        <v>10853043.6</v>
      </c>
      <c r="N52" s="33">
        <v>6938059.34</v>
      </c>
      <c r="O52" s="33">
        <v>10743236</v>
      </c>
      <c r="P52" s="118">
        <v>27.93</v>
      </c>
      <c r="Q52" s="118">
        <v>24.66</v>
      </c>
      <c r="R52" s="118">
        <v>24.54</v>
      </c>
      <c r="S52" s="118">
        <v>35.93</v>
      </c>
      <c r="T52" s="32">
        <v>38.03</v>
      </c>
      <c r="U52" s="32">
        <v>24.31</v>
      </c>
      <c r="V52" s="32">
        <v>37.65</v>
      </c>
      <c r="W52" s="32">
        <v>164.45</v>
      </c>
      <c r="X52" s="32">
        <v>123.83</v>
      </c>
      <c r="Y52" s="32">
        <v>424.25</v>
      </c>
      <c r="Z52" s="32">
        <v>154.55</v>
      </c>
    </row>
    <row r="53" spans="1:26" ht="12.75">
      <c r="A53" s="34">
        <v>6</v>
      </c>
      <c r="B53" s="34">
        <v>5</v>
      </c>
      <c r="C53" s="34">
        <v>4</v>
      </c>
      <c r="D53" s="35">
        <v>2</v>
      </c>
      <c r="E53" s="36"/>
      <c r="F53" s="31" t="s">
        <v>274</v>
      </c>
      <c r="G53" s="56" t="s">
        <v>317</v>
      </c>
      <c r="H53" s="33">
        <v>49128888.97</v>
      </c>
      <c r="I53" s="33">
        <v>7382419.05</v>
      </c>
      <c r="J53" s="33">
        <v>25096699.92</v>
      </c>
      <c r="K53" s="33">
        <v>16649770</v>
      </c>
      <c r="L53" s="33">
        <v>15295463.68</v>
      </c>
      <c r="M53" s="33">
        <v>1980396.31</v>
      </c>
      <c r="N53" s="33">
        <v>8064496.37</v>
      </c>
      <c r="O53" s="33">
        <v>5250571</v>
      </c>
      <c r="P53" s="118">
        <v>31.13</v>
      </c>
      <c r="Q53" s="118">
        <v>26.82</v>
      </c>
      <c r="R53" s="118">
        <v>32.13</v>
      </c>
      <c r="S53" s="118">
        <v>31.53</v>
      </c>
      <c r="T53" s="32">
        <v>12.94</v>
      </c>
      <c r="U53" s="32">
        <v>52.72</v>
      </c>
      <c r="V53" s="32">
        <v>34.32</v>
      </c>
      <c r="W53" s="32">
        <v>217.94</v>
      </c>
      <c r="X53" s="32">
        <v>101.28</v>
      </c>
      <c r="Y53" s="32">
        <v>774.93</v>
      </c>
      <c r="Z53" s="32">
        <v>130.54</v>
      </c>
    </row>
    <row r="54" spans="1:26" ht="12.75">
      <c r="A54" s="34">
        <v>6</v>
      </c>
      <c r="B54" s="34">
        <v>6</v>
      </c>
      <c r="C54" s="34">
        <v>3</v>
      </c>
      <c r="D54" s="35">
        <v>2</v>
      </c>
      <c r="E54" s="36"/>
      <c r="F54" s="31" t="s">
        <v>274</v>
      </c>
      <c r="G54" s="56" t="s">
        <v>318</v>
      </c>
      <c r="H54" s="33">
        <v>28242781.17</v>
      </c>
      <c r="I54" s="33">
        <v>5329929.09</v>
      </c>
      <c r="J54" s="33">
        <v>15330670.08</v>
      </c>
      <c r="K54" s="33">
        <v>7582182</v>
      </c>
      <c r="L54" s="33">
        <v>6271216.7</v>
      </c>
      <c r="M54" s="33">
        <v>1566084.75</v>
      </c>
      <c r="N54" s="33">
        <v>2375382.95</v>
      </c>
      <c r="O54" s="33">
        <v>2329749</v>
      </c>
      <c r="P54" s="118">
        <v>22.2</v>
      </c>
      <c r="Q54" s="118">
        <v>29.38</v>
      </c>
      <c r="R54" s="118">
        <v>15.49</v>
      </c>
      <c r="S54" s="118">
        <v>30.72</v>
      </c>
      <c r="T54" s="32">
        <v>24.97</v>
      </c>
      <c r="U54" s="32">
        <v>37.87</v>
      </c>
      <c r="V54" s="32">
        <v>37.14</v>
      </c>
      <c r="W54" s="32">
        <v>79</v>
      </c>
      <c r="X54" s="32">
        <v>90.32</v>
      </c>
      <c r="Y54" s="32">
        <v>51.77</v>
      </c>
      <c r="Z54" s="32">
        <v>144.13</v>
      </c>
    </row>
    <row r="55" spans="1:26" ht="12.75">
      <c r="A55" s="34">
        <v>6</v>
      </c>
      <c r="B55" s="34">
        <v>7</v>
      </c>
      <c r="C55" s="34">
        <v>4</v>
      </c>
      <c r="D55" s="35">
        <v>2</v>
      </c>
      <c r="E55" s="36"/>
      <c r="F55" s="31" t="s">
        <v>274</v>
      </c>
      <c r="G55" s="56" t="s">
        <v>319</v>
      </c>
      <c r="H55" s="33">
        <v>52683157.53</v>
      </c>
      <c r="I55" s="33">
        <v>12819142</v>
      </c>
      <c r="J55" s="33">
        <v>19496947.53</v>
      </c>
      <c r="K55" s="33">
        <v>20367068</v>
      </c>
      <c r="L55" s="33">
        <v>12673153.45</v>
      </c>
      <c r="M55" s="33">
        <v>3071992.93</v>
      </c>
      <c r="N55" s="33">
        <v>3112953.52</v>
      </c>
      <c r="O55" s="33">
        <v>6488207</v>
      </c>
      <c r="P55" s="118">
        <v>24.05</v>
      </c>
      <c r="Q55" s="118">
        <v>23.96</v>
      </c>
      <c r="R55" s="118">
        <v>15.96</v>
      </c>
      <c r="S55" s="118">
        <v>31.85</v>
      </c>
      <c r="T55" s="32">
        <v>24.24</v>
      </c>
      <c r="U55" s="32">
        <v>24.56</v>
      </c>
      <c r="V55" s="32">
        <v>51.19</v>
      </c>
      <c r="W55" s="32">
        <v>137.02</v>
      </c>
      <c r="X55" s="32">
        <v>120.65</v>
      </c>
      <c r="Y55" s="32">
        <v>173.33</v>
      </c>
      <c r="Z55" s="32">
        <v>132.23</v>
      </c>
    </row>
    <row r="56" spans="1:26" ht="12.75">
      <c r="A56" s="34">
        <v>6</v>
      </c>
      <c r="B56" s="34">
        <v>20</v>
      </c>
      <c r="C56" s="34">
        <v>2</v>
      </c>
      <c r="D56" s="35">
        <v>2</v>
      </c>
      <c r="E56" s="36"/>
      <c r="F56" s="31" t="s">
        <v>274</v>
      </c>
      <c r="G56" s="56" t="s">
        <v>320</v>
      </c>
      <c r="H56" s="33">
        <v>31103938.16</v>
      </c>
      <c r="I56" s="33">
        <v>5538325</v>
      </c>
      <c r="J56" s="33">
        <v>15835072.16</v>
      </c>
      <c r="K56" s="33">
        <v>9730541</v>
      </c>
      <c r="L56" s="33">
        <v>5640889.94</v>
      </c>
      <c r="M56" s="33">
        <v>1637513.21</v>
      </c>
      <c r="N56" s="33">
        <v>882306.73</v>
      </c>
      <c r="O56" s="33">
        <v>3121070</v>
      </c>
      <c r="P56" s="118">
        <v>18.13</v>
      </c>
      <c r="Q56" s="118">
        <v>29.56</v>
      </c>
      <c r="R56" s="118">
        <v>5.57</v>
      </c>
      <c r="S56" s="118">
        <v>32.07</v>
      </c>
      <c r="T56" s="32">
        <v>29.02</v>
      </c>
      <c r="U56" s="32">
        <v>15.64</v>
      </c>
      <c r="V56" s="32">
        <v>55.32</v>
      </c>
      <c r="W56" s="32">
        <v>106.81</v>
      </c>
      <c r="X56" s="32">
        <v>94.55</v>
      </c>
      <c r="Y56" s="32">
        <v>72.78</v>
      </c>
      <c r="Z56" s="32">
        <v>133.55</v>
      </c>
    </row>
    <row r="57" spans="1:26" ht="12.75">
      <c r="A57" s="34">
        <v>6</v>
      </c>
      <c r="B57" s="34">
        <v>19</v>
      </c>
      <c r="C57" s="34">
        <v>2</v>
      </c>
      <c r="D57" s="35">
        <v>2</v>
      </c>
      <c r="E57" s="36"/>
      <c r="F57" s="31" t="s">
        <v>274</v>
      </c>
      <c r="G57" s="56" t="s">
        <v>321</v>
      </c>
      <c r="H57" s="33">
        <v>28537701.78</v>
      </c>
      <c r="I57" s="33">
        <v>3904491</v>
      </c>
      <c r="J57" s="33">
        <v>17155209.78</v>
      </c>
      <c r="K57" s="33">
        <v>7478001</v>
      </c>
      <c r="L57" s="33">
        <v>4551642.11</v>
      </c>
      <c r="M57" s="33">
        <v>1030447.02</v>
      </c>
      <c r="N57" s="33">
        <v>1261336.09</v>
      </c>
      <c r="O57" s="33">
        <v>2259859</v>
      </c>
      <c r="P57" s="118">
        <v>15.94</v>
      </c>
      <c r="Q57" s="118">
        <v>26.39</v>
      </c>
      <c r="R57" s="118">
        <v>7.35</v>
      </c>
      <c r="S57" s="118">
        <v>30.22</v>
      </c>
      <c r="T57" s="32">
        <v>22.63</v>
      </c>
      <c r="U57" s="32">
        <v>27.71</v>
      </c>
      <c r="V57" s="32">
        <v>49.64</v>
      </c>
      <c r="W57" s="32">
        <v>131.5</v>
      </c>
      <c r="X57" s="32">
        <v>105.84</v>
      </c>
      <c r="Y57" s="32">
        <v>210.16</v>
      </c>
      <c r="Z57" s="32">
        <v>119.72</v>
      </c>
    </row>
    <row r="58" spans="1:26" ht="12.75">
      <c r="A58" s="34">
        <v>6</v>
      </c>
      <c r="B58" s="34">
        <v>19</v>
      </c>
      <c r="C58" s="34">
        <v>3</v>
      </c>
      <c r="D58" s="35">
        <v>2</v>
      </c>
      <c r="E58" s="36"/>
      <c r="F58" s="31" t="s">
        <v>274</v>
      </c>
      <c r="G58" s="56" t="s">
        <v>322</v>
      </c>
      <c r="H58" s="33">
        <v>27844112.95</v>
      </c>
      <c r="I58" s="33">
        <v>4852292.78</v>
      </c>
      <c r="J58" s="33">
        <v>14698812.17</v>
      </c>
      <c r="K58" s="33">
        <v>8293008</v>
      </c>
      <c r="L58" s="33">
        <v>5520655.2</v>
      </c>
      <c r="M58" s="33">
        <v>1535696.16</v>
      </c>
      <c r="N58" s="33">
        <v>1258243.04</v>
      </c>
      <c r="O58" s="33">
        <v>2726716</v>
      </c>
      <c r="P58" s="118">
        <v>19.82</v>
      </c>
      <c r="Q58" s="118">
        <v>31.64</v>
      </c>
      <c r="R58" s="118">
        <v>8.56</v>
      </c>
      <c r="S58" s="118">
        <v>32.87</v>
      </c>
      <c r="T58" s="32">
        <v>27.81</v>
      </c>
      <c r="U58" s="32">
        <v>22.79</v>
      </c>
      <c r="V58" s="32">
        <v>49.39</v>
      </c>
      <c r="W58" s="32">
        <v>121.49</v>
      </c>
      <c r="X58" s="32">
        <v>103.58</v>
      </c>
      <c r="Y58" s="32">
        <v>150.46</v>
      </c>
      <c r="Z58" s="32">
        <v>122.53</v>
      </c>
    </row>
    <row r="59" spans="1:26" ht="12.75">
      <c r="A59" s="34">
        <v>6</v>
      </c>
      <c r="B59" s="34">
        <v>4</v>
      </c>
      <c r="C59" s="34">
        <v>3</v>
      </c>
      <c r="D59" s="35">
        <v>2</v>
      </c>
      <c r="E59" s="36"/>
      <c r="F59" s="31" t="s">
        <v>274</v>
      </c>
      <c r="G59" s="56" t="s">
        <v>323</v>
      </c>
      <c r="H59" s="33">
        <v>30140339.94</v>
      </c>
      <c r="I59" s="33">
        <v>7342186</v>
      </c>
      <c r="J59" s="33">
        <v>9597606.94</v>
      </c>
      <c r="K59" s="33">
        <v>13200547</v>
      </c>
      <c r="L59" s="33">
        <v>7808557.69</v>
      </c>
      <c r="M59" s="33">
        <v>2123406.75</v>
      </c>
      <c r="N59" s="33">
        <v>1527217.94</v>
      </c>
      <c r="O59" s="33">
        <v>4157933</v>
      </c>
      <c r="P59" s="118">
        <v>25.9</v>
      </c>
      <c r="Q59" s="118">
        <v>28.92</v>
      </c>
      <c r="R59" s="118">
        <v>15.91</v>
      </c>
      <c r="S59" s="118">
        <v>31.49</v>
      </c>
      <c r="T59" s="32">
        <v>27.19</v>
      </c>
      <c r="U59" s="32">
        <v>19.55</v>
      </c>
      <c r="V59" s="32">
        <v>53.24</v>
      </c>
      <c r="W59" s="32">
        <v>121.25</v>
      </c>
      <c r="X59" s="32">
        <v>85.23</v>
      </c>
      <c r="Y59" s="32">
        <v>161.25</v>
      </c>
      <c r="Z59" s="32">
        <v>138.52</v>
      </c>
    </row>
    <row r="60" spans="1:26" ht="12.75">
      <c r="A60" s="34">
        <v>6</v>
      </c>
      <c r="B60" s="34">
        <v>4</v>
      </c>
      <c r="C60" s="34">
        <v>4</v>
      </c>
      <c r="D60" s="35">
        <v>2</v>
      </c>
      <c r="E60" s="36"/>
      <c r="F60" s="31" t="s">
        <v>274</v>
      </c>
      <c r="G60" s="56" t="s">
        <v>277</v>
      </c>
      <c r="H60" s="33">
        <v>87725492.56</v>
      </c>
      <c r="I60" s="33">
        <v>18099232</v>
      </c>
      <c r="J60" s="33">
        <v>44135900.56</v>
      </c>
      <c r="K60" s="33">
        <v>25490360</v>
      </c>
      <c r="L60" s="33">
        <v>19872586.88</v>
      </c>
      <c r="M60" s="33">
        <v>4424747.47</v>
      </c>
      <c r="N60" s="33">
        <v>7387654.41</v>
      </c>
      <c r="O60" s="33">
        <v>8060185</v>
      </c>
      <c r="P60" s="118">
        <v>22.65</v>
      </c>
      <c r="Q60" s="118">
        <v>24.44</v>
      </c>
      <c r="R60" s="118">
        <v>16.73</v>
      </c>
      <c r="S60" s="118">
        <v>31.62</v>
      </c>
      <c r="T60" s="32">
        <v>22.26</v>
      </c>
      <c r="U60" s="32">
        <v>37.17</v>
      </c>
      <c r="V60" s="32">
        <v>40.55</v>
      </c>
      <c r="W60" s="32">
        <v>148.35</v>
      </c>
      <c r="X60" s="32">
        <v>83.44</v>
      </c>
      <c r="Y60" s="32">
        <v>402.4</v>
      </c>
      <c r="Z60" s="32">
        <v>128.82</v>
      </c>
    </row>
    <row r="61" spans="1:26" ht="12.75">
      <c r="A61" s="34">
        <v>6</v>
      </c>
      <c r="B61" s="34">
        <v>9</v>
      </c>
      <c r="C61" s="34">
        <v>6</v>
      </c>
      <c r="D61" s="35">
        <v>2</v>
      </c>
      <c r="E61" s="36"/>
      <c r="F61" s="31" t="s">
        <v>274</v>
      </c>
      <c r="G61" s="56" t="s">
        <v>324</v>
      </c>
      <c r="H61" s="33">
        <v>51449820.84</v>
      </c>
      <c r="I61" s="33">
        <v>13641829.61</v>
      </c>
      <c r="J61" s="33">
        <v>16110557.23</v>
      </c>
      <c r="K61" s="33">
        <v>21697434</v>
      </c>
      <c r="L61" s="33">
        <v>13012614.01</v>
      </c>
      <c r="M61" s="33">
        <v>4167986.21</v>
      </c>
      <c r="N61" s="33">
        <v>1882654.8</v>
      </c>
      <c r="O61" s="33">
        <v>6961973</v>
      </c>
      <c r="P61" s="118">
        <v>25.29</v>
      </c>
      <c r="Q61" s="118">
        <v>30.55</v>
      </c>
      <c r="R61" s="118">
        <v>11.68</v>
      </c>
      <c r="S61" s="118">
        <v>32.08</v>
      </c>
      <c r="T61" s="32">
        <v>32.03</v>
      </c>
      <c r="U61" s="32">
        <v>14.46</v>
      </c>
      <c r="V61" s="32">
        <v>53.5</v>
      </c>
      <c r="W61" s="32">
        <v>128.46</v>
      </c>
      <c r="X61" s="32">
        <v>99.11</v>
      </c>
      <c r="Y61" s="32">
        <v>229.23</v>
      </c>
      <c r="Z61" s="32">
        <v>136.42</v>
      </c>
    </row>
    <row r="62" spans="1:26" ht="12.75">
      <c r="A62" s="34">
        <v>6</v>
      </c>
      <c r="B62" s="34">
        <v>13</v>
      </c>
      <c r="C62" s="34">
        <v>2</v>
      </c>
      <c r="D62" s="35">
        <v>2</v>
      </c>
      <c r="E62" s="36"/>
      <c r="F62" s="31" t="s">
        <v>274</v>
      </c>
      <c r="G62" s="56" t="s">
        <v>325</v>
      </c>
      <c r="H62" s="33">
        <v>36820602.84</v>
      </c>
      <c r="I62" s="33">
        <v>5789005</v>
      </c>
      <c r="J62" s="33">
        <v>19382677.84</v>
      </c>
      <c r="K62" s="33">
        <v>11648920</v>
      </c>
      <c r="L62" s="33">
        <v>6252212.66</v>
      </c>
      <c r="M62" s="33">
        <v>1568392.71</v>
      </c>
      <c r="N62" s="33">
        <v>1032729.95</v>
      </c>
      <c r="O62" s="33">
        <v>3651090</v>
      </c>
      <c r="P62" s="118">
        <v>16.98</v>
      </c>
      <c r="Q62" s="118">
        <v>27.09</v>
      </c>
      <c r="R62" s="118">
        <v>5.32</v>
      </c>
      <c r="S62" s="118">
        <v>31.34</v>
      </c>
      <c r="T62" s="32">
        <v>25.08</v>
      </c>
      <c r="U62" s="32">
        <v>16.51</v>
      </c>
      <c r="V62" s="32">
        <v>58.39</v>
      </c>
      <c r="W62" s="32">
        <v>89.76</v>
      </c>
      <c r="X62" s="32">
        <v>111.29</v>
      </c>
      <c r="Y62" s="32">
        <v>39.54</v>
      </c>
      <c r="Z62" s="32">
        <v>123.99</v>
      </c>
    </row>
    <row r="63" spans="1:26" ht="12.75">
      <c r="A63" s="34">
        <v>6</v>
      </c>
      <c r="B63" s="34">
        <v>14</v>
      </c>
      <c r="C63" s="34">
        <v>3</v>
      </c>
      <c r="D63" s="35">
        <v>2</v>
      </c>
      <c r="E63" s="36"/>
      <c r="F63" s="31" t="s">
        <v>274</v>
      </c>
      <c r="G63" s="56" t="s">
        <v>326</v>
      </c>
      <c r="H63" s="33">
        <v>32264325.52</v>
      </c>
      <c r="I63" s="33">
        <v>7732704.04</v>
      </c>
      <c r="J63" s="33">
        <v>17408473.48</v>
      </c>
      <c r="K63" s="33">
        <v>7123148</v>
      </c>
      <c r="L63" s="33">
        <v>5747222.03</v>
      </c>
      <c r="M63" s="33">
        <v>2168771.18</v>
      </c>
      <c r="N63" s="33">
        <v>1434292.85</v>
      </c>
      <c r="O63" s="33">
        <v>2144158</v>
      </c>
      <c r="P63" s="118">
        <v>17.81</v>
      </c>
      <c r="Q63" s="118">
        <v>28.04</v>
      </c>
      <c r="R63" s="118">
        <v>8.23</v>
      </c>
      <c r="S63" s="118">
        <v>30.1</v>
      </c>
      <c r="T63" s="32">
        <v>37.73</v>
      </c>
      <c r="U63" s="32">
        <v>24.95</v>
      </c>
      <c r="V63" s="32">
        <v>37.3</v>
      </c>
      <c r="W63" s="32">
        <v>106.24</v>
      </c>
      <c r="X63" s="32">
        <v>75.41</v>
      </c>
      <c r="Y63" s="32">
        <v>170.93</v>
      </c>
      <c r="Z63" s="32">
        <v>126.51</v>
      </c>
    </row>
    <row r="64" spans="1:26" ht="12.75">
      <c r="A64" s="34">
        <v>6</v>
      </c>
      <c r="B64" s="34">
        <v>1</v>
      </c>
      <c r="C64" s="34">
        <v>5</v>
      </c>
      <c r="D64" s="35">
        <v>2</v>
      </c>
      <c r="E64" s="36"/>
      <c r="F64" s="31" t="s">
        <v>274</v>
      </c>
      <c r="G64" s="56" t="s">
        <v>327</v>
      </c>
      <c r="H64" s="33">
        <v>42404810.66</v>
      </c>
      <c r="I64" s="33">
        <v>11456631</v>
      </c>
      <c r="J64" s="33">
        <v>18433588.66</v>
      </c>
      <c r="K64" s="33">
        <v>12514591</v>
      </c>
      <c r="L64" s="33">
        <v>8886088.24</v>
      </c>
      <c r="M64" s="33">
        <v>3321878.48</v>
      </c>
      <c r="N64" s="33">
        <v>1541674.76</v>
      </c>
      <c r="O64" s="33">
        <v>4022535</v>
      </c>
      <c r="P64" s="118">
        <v>20.95</v>
      </c>
      <c r="Q64" s="118">
        <v>28.99</v>
      </c>
      <c r="R64" s="118">
        <v>8.36</v>
      </c>
      <c r="S64" s="118">
        <v>32.14</v>
      </c>
      <c r="T64" s="32">
        <v>37.38</v>
      </c>
      <c r="U64" s="32">
        <v>17.34</v>
      </c>
      <c r="V64" s="32">
        <v>45.26</v>
      </c>
      <c r="W64" s="32">
        <v>119.5</v>
      </c>
      <c r="X64" s="32">
        <v>102.49</v>
      </c>
      <c r="Y64" s="32">
        <v>144.83</v>
      </c>
      <c r="Z64" s="32">
        <v>128.49</v>
      </c>
    </row>
    <row r="65" spans="1:26" ht="12.75">
      <c r="A65" s="34">
        <v>6</v>
      </c>
      <c r="B65" s="34">
        <v>18</v>
      </c>
      <c r="C65" s="34">
        <v>3</v>
      </c>
      <c r="D65" s="35">
        <v>2</v>
      </c>
      <c r="E65" s="36"/>
      <c r="F65" s="31" t="s">
        <v>274</v>
      </c>
      <c r="G65" s="56" t="s">
        <v>328</v>
      </c>
      <c r="H65" s="33">
        <v>27917380.94</v>
      </c>
      <c r="I65" s="33">
        <v>5772505.52</v>
      </c>
      <c r="J65" s="33">
        <v>15056728.42</v>
      </c>
      <c r="K65" s="33">
        <v>7088147</v>
      </c>
      <c r="L65" s="33">
        <v>4613203.08</v>
      </c>
      <c r="M65" s="33">
        <v>1532693.14</v>
      </c>
      <c r="N65" s="33">
        <v>869895.94</v>
      </c>
      <c r="O65" s="33">
        <v>2210614</v>
      </c>
      <c r="P65" s="118">
        <v>16.52</v>
      </c>
      <c r="Q65" s="118">
        <v>26.55</v>
      </c>
      <c r="R65" s="118">
        <v>5.77</v>
      </c>
      <c r="S65" s="118">
        <v>31.18</v>
      </c>
      <c r="T65" s="32">
        <v>33.22</v>
      </c>
      <c r="U65" s="32">
        <v>18.85</v>
      </c>
      <c r="V65" s="32">
        <v>47.91</v>
      </c>
      <c r="W65" s="32">
        <v>96.99</v>
      </c>
      <c r="X65" s="32">
        <v>59.46</v>
      </c>
      <c r="Y65" s="32">
        <v>160.48</v>
      </c>
      <c r="Z65" s="32">
        <v>135.07</v>
      </c>
    </row>
    <row r="66" spans="1:26" ht="12.75">
      <c r="A66" s="34">
        <v>6</v>
      </c>
      <c r="B66" s="34">
        <v>9</v>
      </c>
      <c r="C66" s="34">
        <v>7</v>
      </c>
      <c r="D66" s="35">
        <v>2</v>
      </c>
      <c r="E66" s="36"/>
      <c r="F66" s="31" t="s">
        <v>274</v>
      </c>
      <c r="G66" s="56" t="s">
        <v>329</v>
      </c>
      <c r="H66" s="33">
        <v>100021876.36</v>
      </c>
      <c r="I66" s="33">
        <v>46860263.63</v>
      </c>
      <c r="J66" s="33">
        <v>29647740.73</v>
      </c>
      <c r="K66" s="33">
        <v>23513872</v>
      </c>
      <c r="L66" s="33">
        <v>28239898.68</v>
      </c>
      <c r="M66" s="33">
        <v>14667937.37</v>
      </c>
      <c r="N66" s="33">
        <v>4961667.31</v>
      </c>
      <c r="O66" s="33">
        <v>8610294</v>
      </c>
      <c r="P66" s="118">
        <v>28.23</v>
      </c>
      <c r="Q66" s="118">
        <v>31.3</v>
      </c>
      <c r="R66" s="118">
        <v>16.73</v>
      </c>
      <c r="S66" s="118">
        <v>36.61</v>
      </c>
      <c r="T66" s="32">
        <v>51.94</v>
      </c>
      <c r="U66" s="32">
        <v>17.56</v>
      </c>
      <c r="V66" s="32">
        <v>30.48</v>
      </c>
      <c r="W66" s="32">
        <v>136.07</v>
      </c>
      <c r="X66" s="32">
        <v>112.85</v>
      </c>
      <c r="Y66" s="32">
        <v>259.94</v>
      </c>
      <c r="Z66" s="32">
        <v>147.23</v>
      </c>
    </row>
    <row r="67" spans="1:26" ht="12.75">
      <c r="A67" s="34">
        <v>6</v>
      </c>
      <c r="B67" s="34">
        <v>8</v>
      </c>
      <c r="C67" s="34">
        <v>4</v>
      </c>
      <c r="D67" s="35">
        <v>2</v>
      </c>
      <c r="E67" s="36"/>
      <c r="F67" s="31" t="s">
        <v>274</v>
      </c>
      <c r="G67" s="56" t="s">
        <v>330</v>
      </c>
      <c r="H67" s="33">
        <v>20788918</v>
      </c>
      <c r="I67" s="33">
        <v>3328479</v>
      </c>
      <c r="J67" s="33">
        <v>10700512</v>
      </c>
      <c r="K67" s="33">
        <v>6759927</v>
      </c>
      <c r="L67" s="33">
        <v>3873059.13</v>
      </c>
      <c r="M67" s="33">
        <v>1101971.13</v>
      </c>
      <c r="N67" s="33">
        <v>693721</v>
      </c>
      <c r="O67" s="33">
        <v>2077367</v>
      </c>
      <c r="P67" s="118">
        <v>18.63</v>
      </c>
      <c r="Q67" s="118">
        <v>33.1</v>
      </c>
      <c r="R67" s="118">
        <v>6.48</v>
      </c>
      <c r="S67" s="118">
        <v>30.73</v>
      </c>
      <c r="T67" s="32">
        <v>28.45</v>
      </c>
      <c r="U67" s="32">
        <v>17.91</v>
      </c>
      <c r="V67" s="32">
        <v>53.63</v>
      </c>
      <c r="W67" s="32">
        <v>110.07</v>
      </c>
      <c r="X67" s="32">
        <v>93.1</v>
      </c>
      <c r="Y67" s="32">
        <v>98.41</v>
      </c>
      <c r="Z67" s="32">
        <v>127.44</v>
      </c>
    </row>
    <row r="68" spans="1:26" ht="12.75">
      <c r="A68" s="34">
        <v>6</v>
      </c>
      <c r="B68" s="34">
        <v>3</v>
      </c>
      <c r="C68" s="34">
        <v>6</v>
      </c>
      <c r="D68" s="35">
        <v>2</v>
      </c>
      <c r="E68" s="36"/>
      <c r="F68" s="31" t="s">
        <v>274</v>
      </c>
      <c r="G68" s="56" t="s">
        <v>331</v>
      </c>
      <c r="H68" s="33">
        <v>38617945.6</v>
      </c>
      <c r="I68" s="33">
        <v>8000343.94</v>
      </c>
      <c r="J68" s="33">
        <v>18520052.66</v>
      </c>
      <c r="K68" s="33">
        <v>12097549</v>
      </c>
      <c r="L68" s="33">
        <v>7290687.29</v>
      </c>
      <c r="M68" s="33">
        <v>2155985.34</v>
      </c>
      <c r="N68" s="33">
        <v>1216643.95</v>
      </c>
      <c r="O68" s="33">
        <v>3918058</v>
      </c>
      <c r="P68" s="118">
        <v>18.87</v>
      </c>
      <c r="Q68" s="118">
        <v>26.94</v>
      </c>
      <c r="R68" s="118">
        <v>6.56</v>
      </c>
      <c r="S68" s="118">
        <v>32.38</v>
      </c>
      <c r="T68" s="32">
        <v>29.57</v>
      </c>
      <c r="U68" s="32">
        <v>16.68</v>
      </c>
      <c r="V68" s="32">
        <v>53.74</v>
      </c>
      <c r="W68" s="32">
        <v>98.61</v>
      </c>
      <c r="X68" s="32">
        <v>108.09</v>
      </c>
      <c r="Y68" s="32">
        <v>46.06</v>
      </c>
      <c r="Z68" s="32">
        <v>142.08</v>
      </c>
    </row>
    <row r="69" spans="1:26" ht="12.75">
      <c r="A69" s="34">
        <v>6</v>
      </c>
      <c r="B69" s="34">
        <v>12</v>
      </c>
      <c r="C69" s="34">
        <v>3</v>
      </c>
      <c r="D69" s="35">
        <v>2</v>
      </c>
      <c r="E69" s="36"/>
      <c r="F69" s="31" t="s">
        <v>274</v>
      </c>
      <c r="G69" s="56" t="s">
        <v>332</v>
      </c>
      <c r="H69" s="33">
        <v>39630850.43</v>
      </c>
      <c r="I69" s="33">
        <v>8653540.52</v>
      </c>
      <c r="J69" s="33">
        <v>15492696.91</v>
      </c>
      <c r="K69" s="33">
        <v>15484613</v>
      </c>
      <c r="L69" s="33">
        <v>9361482.83</v>
      </c>
      <c r="M69" s="33">
        <v>2380179.12</v>
      </c>
      <c r="N69" s="33">
        <v>2149945.71</v>
      </c>
      <c r="O69" s="33">
        <v>4831358</v>
      </c>
      <c r="P69" s="118">
        <v>23.62</v>
      </c>
      <c r="Q69" s="118">
        <v>27.5</v>
      </c>
      <c r="R69" s="118">
        <v>13.87</v>
      </c>
      <c r="S69" s="118">
        <v>31.2</v>
      </c>
      <c r="T69" s="32">
        <v>25.42</v>
      </c>
      <c r="U69" s="32">
        <v>22.96</v>
      </c>
      <c r="V69" s="32">
        <v>51.6</v>
      </c>
      <c r="W69" s="32">
        <v>110.75</v>
      </c>
      <c r="X69" s="32">
        <v>76.21</v>
      </c>
      <c r="Y69" s="32">
        <v>133.72</v>
      </c>
      <c r="Z69" s="32">
        <v>129.82</v>
      </c>
    </row>
    <row r="70" spans="1:26" ht="12.75">
      <c r="A70" s="34">
        <v>6</v>
      </c>
      <c r="B70" s="34">
        <v>15</v>
      </c>
      <c r="C70" s="34">
        <v>4</v>
      </c>
      <c r="D70" s="35">
        <v>2</v>
      </c>
      <c r="E70" s="36"/>
      <c r="F70" s="31" t="s">
        <v>274</v>
      </c>
      <c r="G70" s="56" t="s">
        <v>333</v>
      </c>
      <c r="H70" s="33">
        <v>55251906.94</v>
      </c>
      <c r="I70" s="33">
        <v>11664821</v>
      </c>
      <c r="J70" s="33">
        <v>22083985.94</v>
      </c>
      <c r="K70" s="33">
        <v>21503100</v>
      </c>
      <c r="L70" s="33">
        <v>13727748.61</v>
      </c>
      <c r="M70" s="33">
        <v>3431570.65</v>
      </c>
      <c r="N70" s="33">
        <v>3384995.96</v>
      </c>
      <c r="O70" s="33">
        <v>6911182</v>
      </c>
      <c r="P70" s="118">
        <v>24.84</v>
      </c>
      <c r="Q70" s="118">
        <v>29.41</v>
      </c>
      <c r="R70" s="118">
        <v>15.32</v>
      </c>
      <c r="S70" s="118">
        <v>32.14</v>
      </c>
      <c r="T70" s="32">
        <v>24.99</v>
      </c>
      <c r="U70" s="32">
        <v>24.65</v>
      </c>
      <c r="V70" s="32">
        <v>50.34</v>
      </c>
      <c r="W70" s="32">
        <v>125.47</v>
      </c>
      <c r="X70" s="32">
        <v>92.26</v>
      </c>
      <c r="Y70" s="32">
        <v>192.18</v>
      </c>
      <c r="Z70" s="32">
        <v>126.56</v>
      </c>
    </row>
    <row r="71" spans="1:26" ht="12.75">
      <c r="A71" s="34">
        <v>6</v>
      </c>
      <c r="B71" s="34">
        <v>16</v>
      </c>
      <c r="C71" s="34">
        <v>2</v>
      </c>
      <c r="D71" s="35">
        <v>2</v>
      </c>
      <c r="E71" s="36"/>
      <c r="F71" s="31" t="s">
        <v>274</v>
      </c>
      <c r="G71" s="56" t="s">
        <v>334</v>
      </c>
      <c r="H71" s="33">
        <v>57985741.94</v>
      </c>
      <c r="I71" s="33">
        <v>10177636.03</v>
      </c>
      <c r="J71" s="33">
        <v>25982356.91</v>
      </c>
      <c r="K71" s="33">
        <v>21825749</v>
      </c>
      <c r="L71" s="33">
        <v>12127203.77</v>
      </c>
      <c r="M71" s="33">
        <v>2942419.67</v>
      </c>
      <c r="N71" s="33">
        <v>2115818.1</v>
      </c>
      <c r="O71" s="33">
        <v>7068966</v>
      </c>
      <c r="P71" s="118">
        <v>20.91</v>
      </c>
      <c r="Q71" s="118">
        <v>28.91</v>
      </c>
      <c r="R71" s="118">
        <v>8.14</v>
      </c>
      <c r="S71" s="118">
        <v>32.38</v>
      </c>
      <c r="T71" s="32">
        <v>24.26</v>
      </c>
      <c r="U71" s="32">
        <v>17.44</v>
      </c>
      <c r="V71" s="32">
        <v>58.29</v>
      </c>
      <c r="W71" s="32">
        <v>109.43</v>
      </c>
      <c r="X71" s="32">
        <v>65.76</v>
      </c>
      <c r="Y71" s="32">
        <v>174.38</v>
      </c>
      <c r="Z71" s="32">
        <v>131.04</v>
      </c>
    </row>
    <row r="72" spans="1:26" ht="12.75">
      <c r="A72" s="34">
        <v>6</v>
      </c>
      <c r="B72" s="34">
        <v>1</v>
      </c>
      <c r="C72" s="34">
        <v>6</v>
      </c>
      <c r="D72" s="35">
        <v>2</v>
      </c>
      <c r="E72" s="36"/>
      <c r="F72" s="31" t="s">
        <v>274</v>
      </c>
      <c r="G72" s="56" t="s">
        <v>335</v>
      </c>
      <c r="H72" s="33">
        <v>43366074.27</v>
      </c>
      <c r="I72" s="33">
        <v>5795056</v>
      </c>
      <c r="J72" s="33">
        <v>29035671.27</v>
      </c>
      <c r="K72" s="33">
        <v>8535347</v>
      </c>
      <c r="L72" s="33">
        <v>5602359.37</v>
      </c>
      <c r="M72" s="33">
        <v>1846574.17</v>
      </c>
      <c r="N72" s="33">
        <v>1189753.2</v>
      </c>
      <c r="O72" s="33">
        <v>2566032</v>
      </c>
      <c r="P72" s="118">
        <v>12.91</v>
      </c>
      <c r="Q72" s="118">
        <v>31.86</v>
      </c>
      <c r="R72" s="118">
        <v>4.09</v>
      </c>
      <c r="S72" s="118">
        <v>30.06</v>
      </c>
      <c r="T72" s="32">
        <v>32.96</v>
      </c>
      <c r="U72" s="32">
        <v>21.23</v>
      </c>
      <c r="V72" s="32">
        <v>45.8</v>
      </c>
      <c r="W72" s="32">
        <v>73.32</v>
      </c>
      <c r="X72" s="32">
        <v>89.35</v>
      </c>
      <c r="Y72" s="32">
        <v>33.85</v>
      </c>
      <c r="Z72" s="32">
        <v>124.56</v>
      </c>
    </row>
    <row r="73" spans="1:26" ht="12.75">
      <c r="A73" s="34">
        <v>6</v>
      </c>
      <c r="B73" s="34">
        <v>15</v>
      </c>
      <c r="C73" s="34">
        <v>5</v>
      </c>
      <c r="D73" s="35">
        <v>2</v>
      </c>
      <c r="E73" s="36"/>
      <c r="F73" s="31" t="s">
        <v>274</v>
      </c>
      <c r="G73" s="56" t="s">
        <v>336</v>
      </c>
      <c r="H73" s="33">
        <v>34085639.77</v>
      </c>
      <c r="I73" s="33">
        <v>7930045</v>
      </c>
      <c r="J73" s="33">
        <v>13586716.77</v>
      </c>
      <c r="K73" s="33">
        <v>12568878</v>
      </c>
      <c r="L73" s="33">
        <v>8296231.56</v>
      </c>
      <c r="M73" s="33">
        <v>2375757.06</v>
      </c>
      <c r="N73" s="33">
        <v>1899131.5</v>
      </c>
      <c r="O73" s="33">
        <v>4021343</v>
      </c>
      <c r="P73" s="118">
        <v>24.33</v>
      </c>
      <c r="Q73" s="118">
        <v>29.95</v>
      </c>
      <c r="R73" s="118">
        <v>13.97</v>
      </c>
      <c r="S73" s="118">
        <v>31.99</v>
      </c>
      <c r="T73" s="32">
        <v>28.63</v>
      </c>
      <c r="U73" s="32">
        <v>22.89</v>
      </c>
      <c r="V73" s="32">
        <v>48.47</v>
      </c>
      <c r="W73" s="32">
        <v>146.45</v>
      </c>
      <c r="X73" s="32">
        <v>132.28</v>
      </c>
      <c r="Y73" s="32">
        <v>267.21</v>
      </c>
      <c r="Z73" s="32">
        <v>127.34</v>
      </c>
    </row>
    <row r="74" spans="1:26" ht="12.75">
      <c r="A74" s="34">
        <v>6</v>
      </c>
      <c r="B74" s="34">
        <v>20</v>
      </c>
      <c r="C74" s="34">
        <v>3</v>
      </c>
      <c r="D74" s="35">
        <v>2</v>
      </c>
      <c r="E74" s="36"/>
      <c r="F74" s="31" t="s">
        <v>274</v>
      </c>
      <c r="G74" s="56" t="s">
        <v>337</v>
      </c>
      <c r="H74" s="33">
        <v>32615851.4</v>
      </c>
      <c r="I74" s="33">
        <v>7659864.23</v>
      </c>
      <c r="J74" s="33">
        <v>13491994.17</v>
      </c>
      <c r="K74" s="33">
        <v>11463993</v>
      </c>
      <c r="L74" s="33">
        <v>6709399.64</v>
      </c>
      <c r="M74" s="33">
        <v>1844544.63</v>
      </c>
      <c r="N74" s="33">
        <v>1382190.01</v>
      </c>
      <c r="O74" s="33">
        <v>3482665</v>
      </c>
      <c r="P74" s="118">
        <v>20.57</v>
      </c>
      <c r="Q74" s="118">
        <v>24.08</v>
      </c>
      <c r="R74" s="118">
        <v>10.24</v>
      </c>
      <c r="S74" s="118">
        <v>30.37</v>
      </c>
      <c r="T74" s="32">
        <v>27.49</v>
      </c>
      <c r="U74" s="32">
        <v>20.6</v>
      </c>
      <c r="V74" s="32">
        <v>51.9</v>
      </c>
      <c r="W74" s="32">
        <v>123.88</v>
      </c>
      <c r="X74" s="32">
        <v>102.95</v>
      </c>
      <c r="Y74" s="32">
        <v>151.05</v>
      </c>
      <c r="Z74" s="32">
        <v>128.54</v>
      </c>
    </row>
    <row r="75" spans="1:26" ht="12.75">
      <c r="A75" s="34">
        <v>6</v>
      </c>
      <c r="B75" s="34">
        <v>9</v>
      </c>
      <c r="C75" s="34">
        <v>8</v>
      </c>
      <c r="D75" s="35">
        <v>2</v>
      </c>
      <c r="E75" s="36"/>
      <c r="F75" s="31" t="s">
        <v>274</v>
      </c>
      <c r="G75" s="56" t="s">
        <v>338</v>
      </c>
      <c r="H75" s="33">
        <v>95607453.87</v>
      </c>
      <c r="I75" s="33">
        <v>48757225.25</v>
      </c>
      <c r="J75" s="33">
        <v>24540037.62</v>
      </c>
      <c r="K75" s="33">
        <v>22310191</v>
      </c>
      <c r="L75" s="33">
        <v>25497755.07</v>
      </c>
      <c r="M75" s="33">
        <v>14186061.39</v>
      </c>
      <c r="N75" s="33">
        <v>2884960.68</v>
      </c>
      <c r="O75" s="33">
        <v>8426733</v>
      </c>
      <c r="P75" s="118">
        <v>26.66</v>
      </c>
      <c r="Q75" s="118">
        <v>29.09</v>
      </c>
      <c r="R75" s="118">
        <v>11.75</v>
      </c>
      <c r="S75" s="118">
        <v>37.77</v>
      </c>
      <c r="T75" s="32">
        <v>55.63</v>
      </c>
      <c r="U75" s="32">
        <v>11.31</v>
      </c>
      <c r="V75" s="32">
        <v>33.04</v>
      </c>
      <c r="W75" s="32">
        <v>99.59</v>
      </c>
      <c r="X75" s="32">
        <v>113.37</v>
      </c>
      <c r="Y75" s="32">
        <v>37.44</v>
      </c>
      <c r="Z75" s="32">
        <v>156.49</v>
      </c>
    </row>
    <row r="76" spans="1:26" ht="12.75">
      <c r="A76" s="34">
        <v>6</v>
      </c>
      <c r="B76" s="34">
        <v>1</v>
      </c>
      <c r="C76" s="34">
        <v>7</v>
      </c>
      <c r="D76" s="35">
        <v>2</v>
      </c>
      <c r="E76" s="36"/>
      <c r="F76" s="31" t="s">
        <v>274</v>
      </c>
      <c r="G76" s="56" t="s">
        <v>339</v>
      </c>
      <c r="H76" s="33">
        <v>51275883</v>
      </c>
      <c r="I76" s="33">
        <v>8981279</v>
      </c>
      <c r="J76" s="33">
        <v>30683997</v>
      </c>
      <c r="K76" s="33">
        <v>11610607</v>
      </c>
      <c r="L76" s="33">
        <v>7642376.93</v>
      </c>
      <c r="M76" s="33">
        <v>2835754.86</v>
      </c>
      <c r="N76" s="33">
        <v>1048298.07</v>
      </c>
      <c r="O76" s="33">
        <v>3758324</v>
      </c>
      <c r="P76" s="118">
        <v>14.9</v>
      </c>
      <c r="Q76" s="118">
        <v>31.57</v>
      </c>
      <c r="R76" s="118">
        <v>3.41</v>
      </c>
      <c r="S76" s="118">
        <v>32.36</v>
      </c>
      <c r="T76" s="32">
        <v>37.1</v>
      </c>
      <c r="U76" s="32">
        <v>13.71</v>
      </c>
      <c r="V76" s="32">
        <v>49.17</v>
      </c>
      <c r="W76" s="32">
        <v>125.71</v>
      </c>
      <c r="X76" s="32">
        <v>127.52</v>
      </c>
      <c r="Y76" s="32">
        <v>103.16</v>
      </c>
      <c r="Z76" s="32">
        <v>132.35</v>
      </c>
    </row>
    <row r="77" spans="1:26" ht="12.75">
      <c r="A77" s="34">
        <v>6</v>
      </c>
      <c r="B77" s="34">
        <v>14</v>
      </c>
      <c r="C77" s="34">
        <v>5</v>
      </c>
      <c r="D77" s="35">
        <v>2</v>
      </c>
      <c r="E77" s="36"/>
      <c r="F77" s="31" t="s">
        <v>274</v>
      </c>
      <c r="G77" s="56" t="s">
        <v>340</v>
      </c>
      <c r="H77" s="33">
        <v>64599511.44</v>
      </c>
      <c r="I77" s="33">
        <v>26210164.31</v>
      </c>
      <c r="J77" s="33">
        <v>23963046.13</v>
      </c>
      <c r="K77" s="33">
        <v>14426301</v>
      </c>
      <c r="L77" s="33">
        <v>15777030.13</v>
      </c>
      <c r="M77" s="33">
        <v>7492348.33</v>
      </c>
      <c r="N77" s="33">
        <v>3304277.8</v>
      </c>
      <c r="O77" s="33">
        <v>4980404</v>
      </c>
      <c r="P77" s="118">
        <v>24.42</v>
      </c>
      <c r="Q77" s="118">
        <v>28.58</v>
      </c>
      <c r="R77" s="118">
        <v>13.78</v>
      </c>
      <c r="S77" s="118">
        <v>34.52</v>
      </c>
      <c r="T77" s="32">
        <v>47.48</v>
      </c>
      <c r="U77" s="32">
        <v>20.94</v>
      </c>
      <c r="V77" s="32">
        <v>31.56</v>
      </c>
      <c r="W77" s="32">
        <v>123.36</v>
      </c>
      <c r="X77" s="32">
        <v>107.53</v>
      </c>
      <c r="Y77" s="32">
        <v>165.01</v>
      </c>
      <c r="Z77" s="32">
        <v>130.4</v>
      </c>
    </row>
    <row r="78" spans="1:26" ht="12.75">
      <c r="A78" s="34">
        <v>6</v>
      </c>
      <c r="B78" s="34">
        <v>6</v>
      </c>
      <c r="C78" s="34">
        <v>5</v>
      </c>
      <c r="D78" s="35">
        <v>2</v>
      </c>
      <c r="E78" s="36"/>
      <c r="F78" s="31" t="s">
        <v>274</v>
      </c>
      <c r="G78" s="56" t="s">
        <v>278</v>
      </c>
      <c r="H78" s="33">
        <v>62455106.6</v>
      </c>
      <c r="I78" s="33">
        <v>19129077</v>
      </c>
      <c r="J78" s="33">
        <v>26387642.6</v>
      </c>
      <c r="K78" s="33">
        <v>16938387</v>
      </c>
      <c r="L78" s="33">
        <v>14088408.11</v>
      </c>
      <c r="M78" s="33">
        <v>5828477.51</v>
      </c>
      <c r="N78" s="33">
        <v>2555979.6</v>
      </c>
      <c r="O78" s="33">
        <v>5703951</v>
      </c>
      <c r="P78" s="118">
        <v>22.55</v>
      </c>
      <c r="Q78" s="118">
        <v>30.46</v>
      </c>
      <c r="R78" s="118">
        <v>9.68</v>
      </c>
      <c r="S78" s="118">
        <v>33.67</v>
      </c>
      <c r="T78" s="32">
        <v>41.37</v>
      </c>
      <c r="U78" s="32">
        <v>18.14</v>
      </c>
      <c r="V78" s="32">
        <v>40.48</v>
      </c>
      <c r="W78" s="32">
        <v>86.99</v>
      </c>
      <c r="X78" s="32">
        <v>113.24</v>
      </c>
      <c r="Y78" s="32">
        <v>36.53</v>
      </c>
      <c r="Z78" s="32">
        <v>140.81</v>
      </c>
    </row>
    <row r="79" spans="1:26" ht="12.75">
      <c r="A79" s="34">
        <v>6</v>
      </c>
      <c r="B79" s="34">
        <v>6</v>
      </c>
      <c r="C79" s="34">
        <v>6</v>
      </c>
      <c r="D79" s="35">
        <v>2</v>
      </c>
      <c r="E79" s="36"/>
      <c r="F79" s="31" t="s">
        <v>274</v>
      </c>
      <c r="G79" s="56" t="s">
        <v>341</v>
      </c>
      <c r="H79" s="33">
        <v>32221748.89</v>
      </c>
      <c r="I79" s="33">
        <v>6244401</v>
      </c>
      <c r="J79" s="33">
        <v>17640383.89</v>
      </c>
      <c r="K79" s="33">
        <v>8336964</v>
      </c>
      <c r="L79" s="33">
        <v>12002080.59</v>
      </c>
      <c r="M79" s="33">
        <v>1832142.61</v>
      </c>
      <c r="N79" s="33">
        <v>7661060.98</v>
      </c>
      <c r="O79" s="33">
        <v>2508877</v>
      </c>
      <c r="P79" s="118">
        <v>37.24</v>
      </c>
      <c r="Q79" s="118">
        <v>29.34</v>
      </c>
      <c r="R79" s="118">
        <v>43.42</v>
      </c>
      <c r="S79" s="118">
        <v>30.09</v>
      </c>
      <c r="T79" s="32">
        <v>15.26</v>
      </c>
      <c r="U79" s="32">
        <v>63.83</v>
      </c>
      <c r="V79" s="32">
        <v>20.9</v>
      </c>
      <c r="W79" s="32">
        <v>200.16</v>
      </c>
      <c r="X79" s="32">
        <v>120.33</v>
      </c>
      <c r="Y79" s="32">
        <v>272.73</v>
      </c>
      <c r="Z79" s="32">
        <v>150.73</v>
      </c>
    </row>
    <row r="80" spans="1:26" ht="12.75">
      <c r="A80" s="34">
        <v>6</v>
      </c>
      <c r="B80" s="34">
        <v>7</v>
      </c>
      <c r="C80" s="34">
        <v>5</v>
      </c>
      <c r="D80" s="35">
        <v>2</v>
      </c>
      <c r="E80" s="36"/>
      <c r="F80" s="31" t="s">
        <v>274</v>
      </c>
      <c r="G80" s="56" t="s">
        <v>279</v>
      </c>
      <c r="H80" s="33">
        <v>37750937.91</v>
      </c>
      <c r="I80" s="33">
        <v>13459222</v>
      </c>
      <c r="J80" s="33">
        <v>9217740.91</v>
      </c>
      <c r="K80" s="33">
        <v>15073975</v>
      </c>
      <c r="L80" s="33">
        <v>10424299.7</v>
      </c>
      <c r="M80" s="33">
        <v>3964090.79</v>
      </c>
      <c r="N80" s="33">
        <v>1633356.91</v>
      </c>
      <c r="O80" s="33">
        <v>4826852</v>
      </c>
      <c r="P80" s="118">
        <v>27.61</v>
      </c>
      <c r="Q80" s="118">
        <v>29.45</v>
      </c>
      <c r="R80" s="118">
        <v>17.71</v>
      </c>
      <c r="S80" s="118">
        <v>32.02</v>
      </c>
      <c r="T80" s="32">
        <v>38.02</v>
      </c>
      <c r="U80" s="32">
        <v>15.66</v>
      </c>
      <c r="V80" s="32">
        <v>46.3</v>
      </c>
      <c r="W80" s="32">
        <v>101.93</v>
      </c>
      <c r="X80" s="32">
        <v>97.44</v>
      </c>
      <c r="Y80" s="32">
        <v>66.6</v>
      </c>
      <c r="Z80" s="32">
        <v>130.24</v>
      </c>
    </row>
    <row r="81" spans="1:26" ht="12.75">
      <c r="A81" s="34">
        <v>6</v>
      </c>
      <c r="B81" s="34">
        <v>18</v>
      </c>
      <c r="C81" s="34">
        <v>4</v>
      </c>
      <c r="D81" s="35">
        <v>2</v>
      </c>
      <c r="E81" s="36"/>
      <c r="F81" s="31" t="s">
        <v>274</v>
      </c>
      <c r="G81" s="56" t="s">
        <v>342</v>
      </c>
      <c r="H81" s="33">
        <v>30260048.84</v>
      </c>
      <c r="I81" s="33">
        <v>4418346</v>
      </c>
      <c r="J81" s="33">
        <v>17210665.84</v>
      </c>
      <c r="K81" s="33">
        <v>8631037</v>
      </c>
      <c r="L81" s="33">
        <v>7174285.08</v>
      </c>
      <c r="M81" s="33">
        <v>1400836.67</v>
      </c>
      <c r="N81" s="33">
        <v>3073318.41</v>
      </c>
      <c r="O81" s="33">
        <v>2700130</v>
      </c>
      <c r="P81" s="118">
        <v>23.7</v>
      </c>
      <c r="Q81" s="118">
        <v>31.7</v>
      </c>
      <c r="R81" s="118">
        <v>17.85</v>
      </c>
      <c r="S81" s="118">
        <v>31.28</v>
      </c>
      <c r="T81" s="32">
        <v>19.52</v>
      </c>
      <c r="U81" s="32">
        <v>42.83</v>
      </c>
      <c r="V81" s="32">
        <v>37.63</v>
      </c>
      <c r="W81" s="32">
        <v>171.84</v>
      </c>
      <c r="X81" s="32">
        <v>84</v>
      </c>
      <c r="Y81" s="32">
        <v>667.17</v>
      </c>
      <c r="Z81" s="32">
        <v>131.93</v>
      </c>
    </row>
    <row r="82" spans="1:26" ht="12.75">
      <c r="A82" s="34">
        <v>6</v>
      </c>
      <c r="B82" s="34">
        <v>9</v>
      </c>
      <c r="C82" s="34">
        <v>9</v>
      </c>
      <c r="D82" s="35">
        <v>2</v>
      </c>
      <c r="E82" s="36"/>
      <c r="F82" s="31" t="s">
        <v>274</v>
      </c>
      <c r="G82" s="56" t="s">
        <v>343</v>
      </c>
      <c r="H82" s="33">
        <v>56754168.28</v>
      </c>
      <c r="I82" s="33">
        <v>8646659.97</v>
      </c>
      <c r="J82" s="33">
        <v>37032759.31</v>
      </c>
      <c r="K82" s="33">
        <v>11074749</v>
      </c>
      <c r="L82" s="33">
        <v>11657057.99</v>
      </c>
      <c r="M82" s="33">
        <v>2479441.09</v>
      </c>
      <c r="N82" s="33">
        <v>5657555.9</v>
      </c>
      <c r="O82" s="33">
        <v>3520061</v>
      </c>
      <c r="P82" s="118">
        <v>20.53</v>
      </c>
      <c r="Q82" s="118">
        <v>28.67</v>
      </c>
      <c r="R82" s="118">
        <v>15.27</v>
      </c>
      <c r="S82" s="118">
        <v>31.78</v>
      </c>
      <c r="T82" s="32">
        <v>21.26</v>
      </c>
      <c r="U82" s="32">
        <v>48.53</v>
      </c>
      <c r="V82" s="32">
        <v>30.19</v>
      </c>
      <c r="W82" s="32">
        <v>208.21</v>
      </c>
      <c r="X82" s="32">
        <v>102.38</v>
      </c>
      <c r="Y82" s="32">
        <v>794.7</v>
      </c>
      <c r="Z82" s="32">
        <v>142.79</v>
      </c>
    </row>
    <row r="83" spans="1:26" ht="12.75">
      <c r="A83" s="34">
        <v>6</v>
      </c>
      <c r="B83" s="34">
        <v>11</v>
      </c>
      <c r="C83" s="34">
        <v>4</v>
      </c>
      <c r="D83" s="35">
        <v>2</v>
      </c>
      <c r="E83" s="36"/>
      <c r="F83" s="31" t="s">
        <v>274</v>
      </c>
      <c r="G83" s="56" t="s">
        <v>344</v>
      </c>
      <c r="H83" s="33">
        <v>73078452.67</v>
      </c>
      <c r="I83" s="33">
        <v>14835419</v>
      </c>
      <c r="J83" s="33">
        <v>20984293.67</v>
      </c>
      <c r="K83" s="33">
        <v>37258740</v>
      </c>
      <c r="L83" s="33">
        <v>19842465.58</v>
      </c>
      <c r="M83" s="33">
        <v>4741700.49</v>
      </c>
      <c r="N83" s="33">
        <v>2732423.09</v>
      </c>
      <c r="O83" s="33">
        <v>12368342</v>
      </c>
      <c r="P83" s="118">
        <v>27.15</v>
      </c>
      <c r="Q83" s="118">
        <v>31.96</v>
      </c>
      <c r="R83" s="118">
        <v>13.02</v>
      </c>
      <c r="S83" s="118">
        <v>33.19</v>
      </c>
      <c r="T83" s="32">
        <v>23.89</v>
      </c>
      <c r="U83" s="32">
        <v>13.77</v>
      </c>
      <c r="V83" s="32">
        <v>62.33</v>
      </c>
      <c r="W83" s="32">
        <v>115.93</v>
      </c>
      <c r="X83" s="32">
        <v>108.8</v>
      </c>
      <c r="Y83" s="32">
        <v>81.33</v>
      </c>
      <c r="Z83" s="32">
        <v>131.6</v>
      </c>
    </row>
    <row r="84" spans="1:26" ht="12.75">
      <c r="A84" s="34">
        <v>6</v>
      </c>
      <c r="B84" s="34">
        <v>2</v>
      </c>
      <c r="C84" s="34">
        <v>8</v>
      </c>
      <c r="D84" s="35">
        <v>2</v>
      </c>
      <c r="E84" s="36"/>
      <c r="F84" s="31" t="s">
        <v>274</v>
      </c>
      <c r="G84" s="56" t="s">
        <v>345</v>
      </c>
      <c r="H84" s="33">
        <v>56060020.14</v>
      </c>
      <c r="I84" s="33">
        <v>11551716</v>
      </c>
      <c r="J84" s="33">
        <v>24065955.14</v>
      </c>
      <c r="K84" s="33">
        <v>20442349</v>
      </c>
      <c r="L84" s="33">
        <v>12448902.93</v>
      </c>
      <c r="M84" s="33">
        <v>3370959.82</v>
      </c>
      <c r="N84" s="33">
        <v>2392023.11</v>
      </c>
      <c r="O84" s="33">
        <v>6685920</v>
      </c>
      <c r="P84" s="118">
        <v>22.2</v>
      </c>
      <c r="Q84" s="118">
        <v>29.18</v>
      </c>
      <c r="R84" s="118">
        <v>9.93</v>
      </c>
      <c r="S84" s="118">
        <v>32.7</v>
      </c>
      <c r="T84" s="32">
        <v>27.07</v>
      </c>
      <c r="U84" s="32">
        <v>19.21</v>
      </c>
      <c r="V84" s="32">
        <v>53.7</v>
      </c>
      <c r="W84" s="32">
        <v>122.72</v>
      </c>
      <c r="X84" s="32">
        <v>94.24</v>
      </c>
      <c r="Y84" s="32">
        <v>151.4</v>
      </c>
      <c r="Z84" s="32">
        <v>134.05</v>
      </c>
    </row>
    <row r="85" spans="1:26" ht="12.75">
      <c r="A85" s="34">
        <v>6</v>
      </c>
      <c r="B85" s="34">
        <v>14</v>
      </c>
      <c r="C85" s="34">
        <v>6</v>
      </c>
      <c r="D85" s="35">
        <v>2</v>
      </c>
      <c r="E85" s="36"/>
      <c r="F85" s="31" t="s">
        <v>274</v>
      </c>
      <c r="G85" s="56" t="s">
        <v>346</v>
      </c>
      <c r="H85" s="33">
        <v>51512894.32</v>
      </c>
      <c r="I85" s="33">
        <v>14161876.7</v>
      </c>
      <c r="J85" s="33">
        <v>22065230.62</v>
      </c>
      <c r="K85" s="33">
        <v>15285787</v>
      </c>
      <c r="L85" s="33">
        <v>12634311.28</v>
      </c>
      <c r="M85" s="33">
        <v>4889036.05</v>
      </c>
      <c r="N85" s="33">
        <v>2257559.23</v>
      </c>
      <c r="O85" s="33">
        <v>5487716</v>
      </c>
      <c r="P85" s="118">
        <v>24.52</v>
      </c>
      <c r="Q85" s="118">
        <v>34.52</v>
      </c>
      <c r="R85" s="118">
        <v>10.23</v>
      </c>
      <c r="S85" s="118">
        <v>35.9</v>
      </c>
      <c r="T85" s="32">
        <v>38.69</v>
      </c>
      <c r="U85" s="32">
        <v>17.86</v>
      </c>
      <c r="V85" s="32">
        <v>43.43</v>
      </c>
      <c r="W85" s="32">
        <v>91.1</v>
      </c>
      <c r="X85" s="32">
        <v>59.63</v>
      </c>
      <c r="Y85" s="32">
        <v>137.55</v>
      </c>
      <c r="Z85" s="32">
        <v>136.21</v>
      </c>
    </row>
    <row r="86" spans="1:26" ht="12.75">
      <c r="A86" s="34">
        <v>6</v>
      </c>
      <c r="B86" s="34">
        <v>1</v>
      </c>
      <c r="C86" s="34">
        <v>8</v>
      </c>
      <c r="D86" s="35">
        <v>2</v>
      </c>
      <c r="E86" s="36"/>
      <c r="F86" s="31" t="s">
        <v>274</v>
      </c>
      <c r="G86" s="56" t="s">
        <v>347</v>
      </c>
      <c r="H86" s="33">
        <v>45358117.63</v>
      </c>
      <c r="I86" s="33">
        <v>7393833.35</v>
      </c>
      <c r="J86" s="33">
        <v>26619435.28</v>
      </c>
      <c r="K86" s="33">
        <v>11344849</v>
      </c>
      <c r="L86" s="33">
        <v>6844281.34</v>
      </c>
      <c r="M86" s="33">
        <v>2148265.44</v>
      </c>
      <c r="N86" s="33">
        <v>1214812.9</v>
      </c>
      <c r="O86" s="33">
        <v>3481203</v>
      </c>
      <c r="P86" s="118">
        <v>15.08</v>
      </c>
      <c r="Q86" s="118">
        <v>29.05</v>
      </c>
      <c r="R86" s="118">
        <v>4.56</v>
      </c>
      <c r="S86" s="118">
        <v>30.68</v>
      </c>
      <c r="T86" s="32">
        <v>31.38</v>
      </c>
      <c r="U86" s="32">
        <v>17.74</v>
      </c>
      <c r="V86" s="32">
        <v>50.86</v>
      </c>
      <c r="W86" s="32">
        <v>117.52</v>
      </c>
      <c r="X86" s="32">
        <v>102.23</v>
      </c>
      <c r="Y86" s="32">
        <v>124.11</v>
      </c>
      <c r="Z86" s="32">
        <v>126.87</v>
      </c>
    </row>
    <row r="87" spans="1:26" ht="12.75">
      <c r="A87" s="34">
        <v>6</v>
      </c>
      <c r="B87" s="34">
        <v>3</v>
      </c>
      <c r="C87" s="34">
        <v>7</v>
      </c>
      <c r="D87" s="35">
        <v>2</v>
      </c>
      <c r="E87" s="36"/>
      <c r="F87" s="31" t="s">
        <v>274</v>
      </c>
      <c r="G87" s="56" t="s">
        <v>348</v>
      </c>
      <c r="H87" s="33">
        <v>27328134.07</v>
      </c>
      <c r="I87" s="33">
        <v>5359526</v>
      </c>
      <c r="J87" s="33">
        <v>12672456.07</v>
      </c>
      <c r="K87" s="33">
        <v>9296152</v>
      </c>
      <c r="L87" s="33">
        <v>7153683.56</v>
      </c>
      <c r="M87" s="33">
        <v>1500495.13</v>
      </c>
      <c r="N87" s="33">
        <v>2772845.43</v>
      </c>
      <c r="O87" s="33">
        <v>2880343</v>
      </c>
      <c r="P87" s="118">
        <v>26.17</v>
      </c>
      <c r="Q87" s="118">
        <v>27.99</v>
      </c>
      <c r="R87" s="118">
        <v>21.88</v>
      </c>
      <c r="S87" s="118">
        <v>30.98</v>
      </c>
      <c r="T87" s="32">
        <v>20.97</v>
      </c>
      <c r="U87" s="32">
        <v>38.76</v>
      </c>
      <c r="V87" s="32">
        <v>40.26</v>
      </c>
      <c r="W87" s="32">
        <v>152.12</v>
      </c>
      <c r="X87" s="32">
        <v>88.34</v>
      </c>
      <c r="Y87" s="32">
        <v>336.87</v>
      </c>
      <c r="Z87" s="32">
        <v>132.07</v>
      </c>
    </row>
    <row r="88" spans="1:26" ht="12.75">
      <c r="A88" s="34">
        <v>6</v>
      </c>
      <c r="B88" s="34">
        <v>8</v>
      </c>
      <c r="C88" s="34">
        <v>7</v>
      </c>
      <c r="D88" s="35">
        <v>2</v>
      </c>
      <c r="E88" s="36"/>
      <c r="F88" s="31" t="s">
        <v>274</v>
      </c>
      <c r="G88" s="56" t="s">
        <v>280</v>
      </c>
      <c r="H88" s="33">
        <v>78116229.37</v>
      </c>
      <c r="I88" s="33">
        <v>25230981</v>
      </c>
      <c r="J88" s="33">
        <v>25232297.37</v>
      </c>
      <c r="K88" s="33">
        <v>27652951</v>
      </c>
      <c r="L88" s="33">
        <v>17480594.58</v>
      </c>
      <c r="M88" s="33">
        <v>5956380.01</v>
      </c>
      <c r="N88" s="33">
        <v>2517998.57</v>
      </c>
      <c r="O88" s="33">
        <v>9006216</v>
      </c>
      <c r="P88" s="118">
        <v>22.37</v>
      </c>
      <c r="Q88" s="118">
        <v>23.6</v>
      </c>
      <c r="R88" s="118">
        <v>9.97</v>
      </c>
      <c r="S88" s="118">
        <v>32.56</v>
      </c>
      <c r="T88" s="32">
        <v>34.07</v>
      </c>
      <c r="U88" s="32">
        <v>14.4</v>
      </c>
      <c r="V88" s="32">
        <v>51.52</v>
      </c>
      <c r="W88" s="32">
        <v>116.57</v>
      </c>
      <c r="X88" s="32">
        <v>93.08</v>
      </c>
      <c r="Y88" s="32">
        <v>108.15</v>
      </c>
      <c r="Z88" s="32">
        <v>143.68</v>
      </c>
    </row>
    <row r="89" spans="1:26" ht="12.75">
      <c r="A89" s="34">
        <v>6</v>
      </c>
      <c r="B89" s="34">
        <v>10</v>
      </c>
      <c r="C89" s="34">
        <v>2</v>
      </c>
      <c r="D89" s="35">
        <v>2</v>
      </c>
      <c r="E89" s="36"/>
      <c r="F89" s="31" t="s">
        <v>274</v>
      </c>
      <c r="G89" s="56" t="s">
        <v>349</v>
      </c>
      <c r="H89" s="33">
        <v>65282510.45</v>
      </c>
      <c r="I89" s="33">
        <v>19990593.49</v>
      </c>
      <c r="J89" s="33">
        <v>34959988.96</v>
      </c>
      <c r="K89" s="33">
        <v>10331928</v>
      </c>
      <c r="L89" s="33">
        <v>11575574.11</v>
      </c>
      <c r="M89" s="33">
        <v>5920753.08</v>
      </c>
      <c r="N89" s="33">
        <v>1943675.03</v>
      </c>
      <c r="O89" s="33">
        <v>3711146</v>
      </c>
      <c r="P89" s="118">
        <v>17.73</v>
      </c>
      <c r="Q89" s="118">
        <v>29.61</v>
      </c>
      <c r="R89" s="118">
        <v>5.55</v>
      </c>
      <c r="S89" s="118">
        <v>35.91</v>
      </c>
      <c r="T89" s="32">
        <v>51.14</v>
      </c>
      <c r="U89" s="32">
        <v>16.79</v>
      </c>
      <c r="V89" s="32">
        <v>32.06</v>
      </c>
      <c r="W89" s="32">
        <v>115.81</v>
      </c>
      <c r="X89" s="32">
        <v>99.92</v>
      </c>
      <c r="Y89" s="32">
        <v>141.03</v>
      </c>
      <c r="Z89" s="32">
        <v>137.89</v>
      </c>
    </row>
    <row r="90" spans="1:26" ht="12.75">
      <c r="A90" s="34">
        <v>6</v>
      </c>
      <c r="B90" s="34">
        <v>20</v>
      </c>
      <c r="C90" s="34">
        <v>5</v>
      </c>
      <c r="D90" s="35">
        <v>2</v>
      </c>
      <c r="E90" s="36"/>
      <c r="F90" s="31" t="s">
        <v>274</v>
      </c>
      <c r="G90" s="56" t="s">
        <v>350</v>
      </c>
      <c r="H90" s="33">
        <v>41487791.84</v>
      </c>
      <c r="I90" s="33">
        <v>9426311</v>
      </c>
      <c r="J90" s="33">
        <v>16561775.84</v>
      </c>
      <c r="K90" s="33">
        <v>15499705</v>
      </c>
      <c r="L90" s="33">
        <v>9500863.85</v>
      </c>
      <c r="M90" s="33">
        <v>3094280.07</v>
      </c>
      <c r="N90" s="33">
        <v>1551140.78</v>
      </c>
      <c r="O90" s="33">
        <v>4855443</v>
      </c>
      <c r="P90" s="118">
        <v>22.9</v>
      </c>
      <c r="Q90" s="118">
        <v>32.82</v>
      </c>
      <c r="R90" s="118">
        <v>9.36</v>
      </c>
      <c r="S90" s="118">
        <v>31.32</v>
      </c>
      <c r="T90" s="32">
        <v>32.56</v>
      </c>
      <c r="U90" s="32">
        <v>16.32</v>
      </c>
      <c r="V90" s="32">
        <v>51.1</v>
      </c>
      <c r="W90" s="32">
        <v>117.62</v>
      </c>
      <c r="X90" s="32">
        <v>105.15</v>
      </c>
      <c r="Y90" s="32">
        <v>110.21</v>
      </c>
      <c r="Z90" s="32">
        <v>130.28</v>
      </c>
    </row>
    <row r="91" spans="1:26" ht="12.75">
      <c r="A91" s="34">
        <v>6</v>
      </c>
      <c r="B91" s="34">
        <v>12</v>
      </c>
      <c r="C91" s="34">
        <v>4</v>
      </c>
      <c r="D91" s="35">
        <v>2</v>
      </c>
      <c r="E91" s="36"/>
      <c r="F91" s="31" t="s">
        <v>274</v>
      </c>
      <c r="G91" s="56" t="s">
        <v>351</v>
      </c>
      <c r="H91" s="33">
        <v>27200221.97</v>
      </c>
      <c r="I91" s="33">
        <v>6983967</v>
      </c>
      <c r="J91" s="33">
        <v>8579217.97</v>
      </c>
      <c r="K91" s="33">
        <v>11637037</v>
      </c>
      <c r="L91" s="33">
        <v>6986171.91</v>
      </c>
      <c r="M91" s="33">
        <v>2112299.62</v>
      </c>
      <c r="N91" s="33">
        <v>1262828.29</v>
      </c>
      <c r="O91" s="33">
        <v>3611044</v>
      </c>
      <c r="P91" s="118">
        <v>25.68</v>
      </c>
      <c r="Q91" s="118">
        <v>30.24</v>
      </c>
      <c r="R91" s="118">
        <v>14.71</v>
      </c>
      <c r="S91" s="118">
        <v>31.03</v>
      </c>
      <c r="T91" s="32">
        <v>30.23</v>
      </c>
      <c r="U91" s="32">
        <v>18.07</v>
      </c>
      <c r="V91" s="32">
        <v>51.68</v>
      </c>
      <c r="W91" s="32">
        <v>105.61</v>
      </c>
      <c r="X91" s="32">
        <v>80.6</v>
      </c>
      <c r="Y91" s="32">
        <v>98.57</v>
      </c>
      <c r="Z91" s="32">
        <v>133.1</v>
      </c>
    </row>
    <row r="92" spans="1:26" ht="12.75">
      <c r="A92" s="34">
        <v>6</v>
      </c>
      <c r="B92" s="34">
        <v>1</v>
      </c>
      <c r="C92" s="34">
        <v>9</v>
      </c>
      <c r="D92" s="35">
        <v>2</v>
      </c>
      <c r="E92" s="36"/>
      <c r="F92" s="31" t="s">
        <v>274</v>
      </c>
      <c r="G92" s="56" t="s">
        <v>352</v>
      </c>
      <c r="H92" s="33">
        <v>42692627.06</v>
      </c>
      <c r="I92" s="33">
        <v>9635441.1</v>
      </c>
      <c r="J92" s="33">
        <v>20046118.96</v>
      </c>
      <c r="K92" s="33">
        <v>13011067</v>
      </c>
      <c r="L92" s="33">
        <v>8484488.6</v>
      </c>
      <c r="M92" s="33">
        <v>3265919.09</v>
      </c>
      <c r="N92" s="33">
        <v>1192370.51</v>
      </c>
      <c r="O92" s="33">
        <v>4026199</v>
      </c>
      <c r="P92" s="118">
        <v>19.87</v>
      </c>
      <c r="Q92" s="118">
        <v>33.89</v>
      </c>
      <c r="R92" s="118">
        <v>5.94</v>
      </c>
      <c r="S92" s="118">
        <v>30.94</v>
      </c>
      <c r="T92" s="32">
        <v>38.49</v>
      </c>
      <c r="U92" s="32">
        <v>14.05</v>
      </c>
      <c r="V92" s="32">
        <v>47.45</v>
      </c>
      <c r="W92" s="32">
        <v>130.91</v>
      </c>
      <c r="X92" s="32">
        <v>127.95</v>
      </c>
      <c r="Y92" s="32">
        <v>209.51</v>
      </c>
      <c r="Z92" s="32">
        <v>119.85</v>
      </c>
    </row>
    <row r="93" spans="1:26" ht="12.75">
      <c r="A93" s="34">
        <v>6</v>
      </c>
      <c r="B93" s="34">
        <v>6</v>
      </c>
      <c r="C93" s="34">
        <v>7</v>
      </c>
      <c r="D93" s="35">
        <v>2</v>
      </c>
      <c r="E93" s="36"/>
      <c r="F93" s="31" t="s">
        <v>274</v>
      </c>
      <c r="G93" s="56" t="s">
        <v>353</v>
      </c>
      <c r="H93" s="33">
        <v>32814055.34</v>
      </c>
      <c r="I93" s="33">
        <v>5458747.9</v>
      </c>
      <c r="J93" s="33">
        <v>18884196.44</v>
      </c>
      <c r="K93" s="33">
        <v>8471111</v>
      </c>
      <c r="L93" s="33">
        <v>5277865.21</v>
      </c>
      <c r="M93" s="33">
        <v>1527443.13</v>
      </c>
      <c r="N93" s="33">
        <v>1153239.08</v>
      </c>
      <c r="O93" s="33">
        <v>2597183</v>
      </c>
      <c r="P93" s="118">
        <v>16.08</v>
      </c>
      <c r="Q93" s="118">
        <v>27.98</v>
      </c>
      <c r="R93" s="118">
        <v>6.1</v>
      </c>
      <c r="S93" s="118">
        <v>30.65</v>
      </c>
      <c r="T93" s="32">
        <v>28.94</v>
      </c>
      <c r="U93" s="32">
        <v>21.85</v>
      </c>
      <c r="V93" s="32">
        <v>49.2</v>
      </c>
      <c r="W93" s="32">
        <v>65.74</v>
      </c>
      <c r="X93" s="32">
        <v>95.98</v>
      </c>
      <c r="Y93" s="32">
        <v>27.33</v>
      </c>
      <c r="Z93" s="32">
        <v>117.06</v>
      </c>
    </row>
    <row r="94" spans="1:26" ht="12.75">
      <c r="A94" s="34">
        <v>6</v>
      </c>
      <c r="B94" s="34">
        <v>2</v>
      </c>
      <c r="C94" s="34">
        <v>9</v>
      </c>
      <c r="D94" s="35">
        <v>2</v>
      </c>
      <c r="E94" s="36"/>
      <c r="F94" s="31" t="s">
        <v>274</v>
      </c>
      <c r="G94" s="56" t="s">
        <v>354</v>
      </c>
      <c r="H94" s="33">
        <v>32137573.69</v>
      </c>
      <c r="I94" s="33">
        <v>8721194</v>
      </c>
      <c r="J94" s="33">
        <v>15095505.69</v>
      </c>
      <c r="K94" s="33">
        <v>8320874</v>
      </c>
      <c r="L94" s="33">
        <v>7490275.95</v>
      </c>
      <c r="M94" s="33">
        <v>3334283.32</v>
      </c>
      <c r="N94" s="33">
        <v>1456697.63</v>
      </c>
      <c r="O94" s="33">
        <v>2699295</v>
      </c>
      <c r="P94" s="118">
        <v>23.3</v>
      </c>
      <c r="Q94" s="118">
        <v>38.23</v>
      </c>
      <c r="R94" s="118">
        <v>9.64</v>
      </c>
      <c r="S94" s="118">
        <v>32.44</v>
      </c>
      <c r="T94" s="32">
        <v>44.51</v>
      </c>
      <c r="U94" s="32">
        <v>19.44</v>
      </c>
      <c r="V94" s="32">
        <v>36.03</v>
      </c>
      <c r="W94" s="32">
        <v>104.72</v>
      </c>
      <c r="X94" s="32">
        <v>95.97</v>
      </c>
      <c r="Y94" s="32">
        <v>100.33</v>
      </c>
      <c r="Z94" s="32">
        <v>121.26</v>
      </c>
    </row>
    <row r="95" spans="1:26" ht="12.75">
      <c r="A95" s="34">
        <v>6</v>
      </c>
      <c r="B95" s="34">
        <v>11</v>
      </c>
      <c r="C95" s="34">
        <v>5</v>
      </c>
      <c r="D95" s="35">
        <v>2</v>
      </c>
      <c r="E95" s="36"/>
      <c r="F95" s="31" t="s">
        <v>274</v>
      </c>
      <c r="G95" s="56" t="s">
        <v>281</v>
      </c>
      <c r="H95" s="33">
        <v>119107443.08</v>
      </c>
      <c r="I95" s="33">
        <v>37814731</v>
      </c>
      <c r="J95" s="33">
        <v>30429298.08</v>
      </c>
      <c r="K95" s="33">
        <v>50863414</v>
      </c>
      <c r="L95" s="33">
        <v>35421914.1</v>
      </c>
      <c r="M95" s="33">
        <v>13771582.35</v>
      </c>
      <c r="N95" s="33">
        <v>4255721.75</v>
      </c>
      <c r="O95" s="33">
        <v>17394610</v>
      </c>
      <c r="P95" s="118">
        <v>29.73</v>
      </c>
      <c r="Q95" s="118">
        <v>36.41</v>
      </c>
      <c r="R95" s="118">
        <v>13.98</v>
      </c>
      <c r="S95" s="118">
        <v>34.19</v>
      </c>
      <c r="T95" s="32">
        <v>38.87</v>
      </c>
      <c r="U95" s="32">
        <v>12.01</v>
      </c>
      <c r="V95" s="32">
        <v>49.1</v>
      </c>
      <c r="W95" s="32">
        <v>125.98</v>
      </c>
      <c r="X95" s="32">
        <v>132.49</v>
      </c>
      <c r="Y95" s="32">
        <v>88.11</v>
      </c>
      <c r="Z95" s="32">
        <v>134.91</v>
      </c>
    </row>
    <row r="96" spans="1:26" ht="12.75">
      <c r="A96" s="34">
        <v>6</v>
      </c>
      <c r="B96" s="34">
        <v>14</v>
      </c>
      <c r="C96" s="34">
        <v>7</v>
      </c>
      <c r="D96" s="35">
        <v>2</v>
      </c>
      <c r="E96" s="36"/>
      <c r="F96" s="31" t="s">
        <v>274</v>
      </c>
      <c r="G96" s="56" t="s">
        <v>355</v>
      </c>
      <c r="H96" s="33">
        <v>24885172.87</v>
      </c>
      <c r="I96" s="33">
        <v>6537184</v>
      </c>
      <c r="J96" s="33">
        <v>11359217.87</v>
      </c>
      <c r="K96" s="33">
        <v>6988771</v>
      </c>
      <c r="L96" s="33">
        <v>4922041.74</v>
      </c>
      <c r="M96" s="33">
        <v>1684702.04</v>
      </c>
      <c r="N96" s="33">
        <v>1011095.7</v>
      </c>
      <c r="O96" s="33">
        <v>2226244</v>
      </c>
      <c r="P96" s="118">
        <v>19.77</v>
      </c>
      <c r="Q96" s="118">
        <v>25.77</v>
      </c>
      <c r="R96" s="118">
        <v>8.9</v>
      </c>
      <c r="S96" s="118">
        <v>31.85</v>
      </c>
      <c r="T96" s="32">
        <v>34.22</v>
      </c>
      <c r="U96" s="32">
        <v>20.54</v>
      </c>
      <c r="V96" s="32">
        <v>45.23</v>
      </c>
      <c r="W96" s="32">
        <v>96.32</v>
      </c>
      <c r="X96" s="32">
        <v>66.72</v>
      </c>
      <c r="Y96" s="32">
        <v>109.84</v>
      </c>
      <c r="Z96" s="32">
        <v>133.75</v>
      </c>
    </row>
    <row r="97" spans="1:26" ht="12.75">
      <c r="A97" s="34">
        <v>6</v>
      </c>
      <c r="B97" s="34">
        <v>17</v>
      </c>
      <c r="C97" s="34">
        <v>2</v>
      </c>
      <c r="D97" s="35">
        <v>2</v>
      </c>
      <c r="E97" s="36"/>
      <c r="F97" s="31" t="s">
        <v>274</v>
      </c>
      <c r="G97" s="56" t="s">
        <v>356</v>
      </c>
      <c r="H97" s="33">
        <v>69207716.42</v>
      </c>
      <c r="I97" s="33">
        <v>22257682</v>
      </c>
      <c r="J97" s="33">
        <v>29092893.42</v>
      </c>
      <c r="K97" s="33">
        <v>17857141</v>
      </c>
      <c r="L97" s="33">
        <v>18823994.21</v>
      </c>
      <c r="M97" s="33">
        <v>6044006.96</v>
      </c>
      <c r="N97" s="33">
        <v>6063016.25</v>
      </c>
      <c r="O97" s="33">
        <v>6716971</v>
      </c>
      <c r="P97" s="118">
        <v>27.19</v>
      </c>
      <c r="Q97" s="118">
        <v>27.15</v>
      </c>
      <c r="R97" s="118">
        <v>20.84</v>
      </c>
      <c r="S97" s="118">
        <v>37.61</v>
      </c>
      <c r="T97" s="32">
        <v>32.1</v>
      </c>
      <c r="U97" s="32">
        <v>32.2</v>
      </c>
      <c r="V97" s="32">
        <v>35.68</v>
      </c>
      <c r="W97" s="32">
        <v>115.11</v>
      </c>
      <c r="X97" s="32">
        <v>88.08</v>
      </c>
      <c r="Y97" s="32">
        <v>131.1</v>
      </c>
      <c r="Z97" s="32">
        <v>138.01</v>
      </c>
    </row>
    <row r="98" spans="1:26" ht="12.75">
      <c r="A98" s="34">
        <v>6</v>
      </c>
      <c r="B98" s="34">
        <v>20</v>
      </c>
      <c r="C98" s="34">
        <v>6</v>
      </c>
      <c r="D98" s="35">
        <v>2</v>
      </c>
      <c r="E98" s="36"/>
      <c r="F98" s="31" t="s">
        <v>274</v>
      </c>
      <c r="G98" s="56" t="s">
        <v>357</v>
      </c>
      <c r="H98" s="33">
        <v>42404373.72</v>
      </c>
      <c r="I98" s="33">
        <v>8345563</v>
      </c>
      <c r="J98" s="33">
        <v>20480686.72</v>
      </c>
      <c r="K98" s="33">
        <v>13578124</v>
      </c>
      <c r="L98" s="33">
        <v>9795368.1</v>
      </c>
      <c r="M98" s="33">
        <v>2107966.97</v>
      </c>
      <c r="N98" s="33">
        <v>3493842.13</v>
      </c>
      <c r="O98" s="33">
        <v>4193559</v>
      </c>
      <c r="P98" s="118">
        <v>23.09</v>
      </c>
      <c r="Q98" s="118">
        <v>25.25</v>
      </c>
      <c r="R98" s="118">
        <v>17.05</v>
      </c>
      <c r="S98" s="118">
        <v>30.88</v>
      </c>
      <c r="T98" s="32">
        <v>21.52</v>
      </c>
      <c r="U98" s="32">
        <v>35.66</v>
      </c>
      <c r="V98" s="32">
        <v>42.81</v>
      </c>
      <c r="W98" s="32">
        <v>112.9</v>
      </c>
      <c r="X98" s="32">
        <v>89.32</v>
      </c>
      <c r="Y98" s="32">
        <v>113.96</v>
      </c>
      <c r="Z98" s="32">
        <v>129.01</v>
      </c>
    </row>
    <row r="99" spans="1:26" ht="12.75">
      <c r="A99" s="34">
        <v>6</v>
      </c>
      <c r="B99" s="34">
        <v>8</v>
      </c>
      <c r="C99" s="34">
        <v>8</v>
      </c>
      <c r="D99" s="35">
        <v>2</v>
      </c>
      <c r="E99" s="36"/>
      <c r="F99" s="31" t="s">
        <v>274</v>
      </c>
      <c r="G99" s="56" t="s">
        <v>358</v>
      </c>
      <c r="H99" s="33">
        <v>35093366.92</v>
      </c>
      <c r="I99" s="33">
        <v>10047590</v>
      </c>
      <c r="J99" s="33">
        <v>11747013.92</v>
      </c>
      <c r="K99" s="33">
        <v>13298763</v>
      </c>
      <c r="L99" s="33">
        <v>8691379.6</v>
      </c>
      <c r="M99" s="33">
        <v>2681717.59</v>
      </c>
      <c r="N99" s="33">
        <v>1594814.01</v>
      </c>
      <c r="O99" s="33">
        <v>4414848</v>
      </c>
      <c r="P99" s="118">
        <v>24.76</v>
      </c>
      <c r="Q99" s="118">
        <v>26.69</v>
      </c>
      <c r="R99" s="118">
        <v>13.57</v>
      </c>
      <c r="S99" s="118">
        <v>33.19</v>
      </c>
      <c r="T99" s="32">
        <v>30.85</v>
      </c>
      <c r="U99" s="32">
        <v>18.34</v>
      </c>
      <c r="V99" s="32">
        <v>50.79</v>
      </c>
      <c r="W99" s="32">
        <v>98.11</v>
      </c>
      <c r="X99" s="32">
        <v>87.78</v>
      </c>
      <c r="Y99" s="32">
        <v>79.07</v>
      </c>
      <c r="Z99" s="32">
        <v>116.59</v>
      </c>
    </row>
    <row r="100" spans="1:26" ht="12.75">
      <c r="A100" s="34">
        <v>6</v>
      </c>
      <c r="B100" s="34">
        <v>1</v>
      </c>
      <c r="C100" s="34">
        <v>10</v>
      </c>
      <c r="D100" s="35">
        <v>2</v>
      </c>
      <c r="E100" s="36"/>
      <c r="F100" s="31" t="s">
        <v>274</v>
      </c>
      <c r="G100" s="56" t="s">
        <v>282</v>
      </c>
      <c r="H100" s="33">
        <v>94106361.83</v>
      </c>
      <c r="I100" s="33">
        <v>23834210.43</v>
      </c>
      <c r="J100" s="33">
        <v>36904100.4</v>
      </c>
      <c r="K100" s="33">
        <v>33368051</v>
      </c>
      <c r="L100" s="33">
        <v>23936160.59</v>
      </c>
      <c r="M100" s="33">
        <v>5588604.07</v>
      </c>
      <c r="N100" s="33">
        <v>7510006.52</v>
      </c>
      <c r="O100" s="33">
        <v>10837550</v>
      </c>
      <c r="P100" s="118">
        <v>25.43</v>
      </c>
      <c r="Q100" s="118">
        <v>23.44</v>
      </c>
      <c r="R100" s="118">
        <v>20.35</v>
      </c>
      <c r="S100" s="118">
        <v>32.47</v>
      </c>
      <c r="T100" s="32">
        <v>23.34</v>
      </c>
      <c r="U100" s="32">
        <v>31.37</v>
      </c>
      <c r="V100" s="32">
        <v>45.27</v>
      </c>
      <c r="W100" s="32">
        <v>142.53</v>
      </c>
      <c r="X100" s="32">
        <v>113.09</v>
      </c>
      <c r="Y100" s="32">
        <v>193.3</v>
      </c>
      <c r="Z100" s="32">
        <v>136.03</v>
      </c>
    </row>
    <row r="101" spans="1:26" ht="12.75">
      <c r="A101" s="34">
        <v>6</v>
      </c>
      <c r="B101" s="34">
        <v>13</v>
      </c>
      <c r="C101" s="34">
        <v>3</v>
      </c>
      <c r="D101" s="35">
        <v>2</v>
      </c>
      <c r="E101" s="36"/>
      <c r="F101" s="31" t="s">
        <v>274</v>
      </c>
      <c r="G101" s="56" t="s">
        <v>359</v>
      </c>
      <c r="H101" s="33">
        <v>52622980.4</v>
      </c>
      <c r="I101" s="33">
        <v>9691465</v>
      </c>
      <c r="J101" s="33">
        <v>33697700.4</v>
      </c>
      <c r="K101" s="33">
        <v>9233815</v>
      </c>
      <c r="L101" s="33">
        <v>7046878.76</v>
      </c>
      <c r="M101" s="33">
        <v>1906837.38</v>
      </c>
      <c r="N101" s="33">
        <v>2203694.38</v>
      </c>
      <c r="O101" s="33">
        <v>2936347</v>
      </c>
      <c r="P101" s="118">
        <v>13.39</v>
      </c>
      <c r="Q101" s="118">
        <v>19.67</v>
      </c>
      <c r="R101" s="118">
        <v>6.53</v>
      </c>
      <c r="S101" s="118">
        <v>31.79</v>
      </c>
      <c r="T101" s="32">
        <v>27.05</v>
      </c>
      <c r="U101" s="32">
        <v>31.27</v>
      </c>
      <c r="V101" s="32">
        <v>41.66</v>
      </c>
      <c r="W101" s="32">
        <v>112.94</v>
      </c>
      <c r="X101" s="32">
        <v>73.07</v>
      </c>
      <c r="Y101" s="32">
        <v>177.5</v>
      </c>
      <c r="Z101" s="32">
        <v>122.95</v>
      </c>
    </row>
    <row r="102" spans="1:26" ht="12.75">
      <c r="A102" s="34">
        <v>6</v>
      </c>
      <c r="B102" s="34">
        <v>10</v>
      </c>
      <c r="C102" s="34">
        <v>4</v>
      </c>
      <c r="D102" s="35">
        <v>2</v>
      </c>
      <c r="E102" s="36"/>
      <c r="F102" s="31" t="s">
        <v>274</v>
      </c>
      <c r="G102" s="56" t="s">
        <v>360</v>
      </c>
      <c r="H102" s="33">
        <v>81088647.51</v>
      </c>
      <c r="I102" s="33">
        <v>19548266</v>
      </c>
      <c r="J102" s="33">
        <v>37803706.51</v>
      </c>
      <c r="K102" s="33">
        <v>23736675</v>
      </c>
      <c r="L102" s="33">
        <v>18014292.12</v>
      </c>
      <c r="M102" s="33">
        <v>5485530.3</v>
      </c>
      <c r="N102" s="33">
        <v>4687677.82</v>
      </c>
      <c r="O102" s="33">
        <v>7841084</v>
      </c>
      <c r="P102" s="118">
        <v>22.21</v>
      </c>
      <c r="Q102" s="118">
        <v>28.06</v>
      </c>
      <c r="R102" s="118">
        <v>12.4</v>
      </c>
      <c r="S102" s="118">
        <v>33.03</v>
      </c>
      <c r="T102" s="32">
        <v>30.45</v>
      </c>
      <c r="U102" s="32">
        <v>26.02</v>
      </c>
      <c r="V102" s="32">
        <v>43.52</v>
      </c>
      <c r="W102" s="32">
        <v>128.09</v>
      </c>
      <c r="X102" s="32">
        <v>110.81</v>
      </c>
      <c r="Y102" s="32">
        <v>133.4</v>
      </c>
      <c r="Z102" s="32">
        <v>140.04</v>
      </c>
    </row>
    <row r="103" spans="1:26" ht="12.75">
      <c r="A103" s="34">
        <v>6</v>
      </c>
      <c r="B103" s="34">
        <v>4</v>
      </c>
      <c r="C103" s="34">
        <v>5</v>
      </c>
      <c r="D103" s="35">
        <v>2</v>
      </c>
      <c r="E103" s="36"/>
      <c r="F103" s="31" t="s">
        <v>274</v>
      </c>
      <c r="G103" s="56" t="s">
        <v>361</v>
      </c>
      <c r="H103" s="33">
        <v>36497585.13</v>
      </c>
      <c r="I103" s="33">
        <v>12590755.87</v>
      </c>
      <c r="J103" s="33">
        <v>9224710.26</v>
      </c>
      <c r="K103" s="33">
        <v>14682119</v>
      </c>
      <c r="L103" s="33">
        <v>9619591.54</v>
      </c>
      <c r="M103" s="33">
        <v>3078734.37</v>
      </c>
      <c r="N103" s="33">
        <v>1975677.17</v>
      </c>
      <c r="O103" s="33">
        <v>4565180</v>
      </c>
      <c r="P103" s="118">
        <v>26.35</v>
      </c>
      <c r="Q103" s="118">
        <v>24.45</v>
      </c>
      <c r="R103" s="118">
        <v>21.41</v>
      </c>
      <c r="S103" s="118">
        <v>31.09</v>
      </c>
      <c r="T103" s="32">
        <v>32</v>
      </c>
      <c r="U103" s="32">
        <v>20.53</v>
      </c>
      <c r="V103" s="32">
        <v>47.45</v>
      </c>
      <c r="W103" s="32">
        <v>75.72</v>
      </c>
      <c r="X103" s="32">
        <v>66.27</v>
      </c>
      <c r="Y103" s="32">
        <v>43.52</v>
      </c>
      <c r="Z103" s="32">
        <v>129.74</v>
      </c>
    </row>
    <row r="104" spans="1:26" ht="12.75">
      <c r="A104" s="34">
        <v>6</v>
      </c>
      <c r="B104" s="34">
        <v>9</v>
      </c>
      <c r="C104" s="34">
        <v>10</v>
      </c>
      <c r="D104" s="35">
        <v>2</v>
      </c>
      <c r="E104" s="36"/>
      <c r="F104" s="31" t="s">
        <v>274</v>
      </c>
      <c r="G104" s="56" t="s">
        <v>362</v>
      </c>
      <c r="H104" s="33">
        <v>80661511.31</v>
      </c>
      <c r="I104" s="33">
        <v>24509609.3</v>
      </c>
      <c r="J104" s="33">
        <v>23782818.01</v>
      </c>
      <c r="K104" s="33">
        <v>32369084</v>
      </c>
      <c r="L104" s="33">
        <v>27653927.38</v>
      </c>
      <c r="M104" s="33">
        <v>6960872.35</v>
      </c>
      <c r="N104" s="33">
        <v>9505824.03</v>
      </c>
      <c r="O104" s="33">
        <v>11187231</v>
      </c>
      <c r="P104" s="118">
        <v>34.28</v>
      </c>
      <c r="Q104" s="118">
        <v>28.4</v>
      </c>
      <c r="R104" s="118">
        <v>39.96</v>
      </c>
      <c r="S104" s="118">
        <v>34.56</v>
      </c>
      <c r="T104" s="32">
        <v>25.17</v>
      </c>
      <c r="U104" s="32">
        <v>34.37</v>
      </c>
      <c r="V104" s="32">
        <v>40.45</v>
      </c>
      <c r="W104" s="32">
        <v>153.17</v>
      </c>
      <c r="X104" s="32">
        <v>105.1</v>
      </c>
      <c r="Y104" s="32">
        <v>276.36</v>
      </c>
      <c r="Z104" s="32">
        <v>140</v>
      </c>
    </row>
    <row r="105" spans="1:26" ht="12.75">
      <c r="A105" s="34">
        <v>6</v>
      </c>
      <c r="B105" s="34">
        <v>8</v>
      </c>
      <c r="C105" s="34">
        <v>9</v>
      </c>
      <c r="D105" s="35">
        <v>2</v>
      </c>
      <c r="E105" s="36"/>
      <c r="F105" s="31" t="s">
        <v>274</v>
      </c>
      <c r="G105" s="56" t="s">
        <v>363</v>
      </c>
      <c r="H105" s="33">
        <v>54574156.23</v>
      </c>
      <c r="I105" s="33">
        <v>7737038</v>
      </c>
      <c r="J105" s="33">
        <v>26189499.23</v>
      </c>
      <c r="K105" s="33">
        <v>20647619</v>
      </c>
      <c r="L105" s="33">
        <v>13317068.15</v>
      </c>
      <c r="M105" s="33">
        <v>2144359.29</v>
      </c>
      <c r="N105" s="33">
        <v>4636581.86</v>
      </c>
      <c r="O105" s="33">
        <v>6536127</v>
      </c>
      <c r="P105" s="118">
        <v>24.4</v>
      </c>
      <c r="Q105" s="118">
        <v>27.71</v>
      </c>
      <c r="R105" s="118">
        <v>17.7</v>
      </c>
      <c r="S105" s="118">
        <v>31.65</v>
      </c>
      <c r="T105" s="32">
        <v>16.1</v>
      </c>
      <c r="U105" s="32">
        <v>34.81</v>
      </c>
      <c r="V105" s="32">
        <v>49.08</v>
      </c>
      <c r="W105" s="32">
        <v>150.87</v>
      </c>
      <c r="X105" s="32">
        <v>100.78</v>
      </c>
      <c r="Y105" s="32">
        <v>256.71</v>
      </c>
      <c r="Z105" s="32">
        <v>133.58</v>
      </c>
    </row>
    <row r="106" spans="1:26" ht="12.75">
      <c r="A106" s="34">
        <v>6</v>
      </c>
      <c r="B106" s="34">
        <v>20</v>
      </c>
      <c r="C106" s="34">
        <v>7</v>
      </c>
      <c r="D106" s="35">
        <v>2</v>
      </c>
      <c r="E106" s="36"/>
      <c r="F106" s="31" t="s">
        <v>274</v>
      </c>
      <c r="G106" s="56" t="s">
        <v>364</v>
      </c>
      <c r="H106" s="33">
        <v>46930767.39</v>
      </c>
      <c r="I106" s="33">
        <v>6127503.06</v>
      </c>
      <c r="J106" s="33">
        <v>26410565.33</v>
      </c>
      <c r="K106" s="33">
        <v>14392699</v>
      </c>
      <c r="L106" s="33">
        <v>8540284.93</v>
      </c>
      <c r="M106" s="33">
        <v>2038179.31</v>
      </c>
      <c r="N106" s="33">
        <v>2090382.62</v>
      </c>
      <c r="O106" s="33">
        <v>4411723</v>
      </c>
      <c r="P106" s="118">
        <v>18.19</v>
      </c>
      <c r="Q106" s="118">
        <v>33.26</v>
      </c>
      <c r="R106" s="118">
        <v>7.91</v>
      </c>
      <c r="S106" s="118">
        <v>30.65</v>
      </c>
      <c r="T106" s="32">
        <v>23.86</v>
      </c>
      <c r="U106" s="32">
        <v>24.47</v>
      </c>
      <c r="V106" s="32">
        <v>51.65</v>
      </c>
      <c r="W106" s="32">
        <v>119.86</v>
      </c>
      <c r="X106" s="32">
        <v>95.14</v>
      </c>
      <c r="Y106" s="32">
        <v>137.98</v>
      </c>
      <c r="Z106" s="32">
        <v>127.22</v>
      </c>
    </row>
    <row r="107" spans="1:26" ht="12.75">
      <c r="A107" s="34">
        <v>6</v>
      </c>
      <c r="B107" s="34">
        <v>9</v>
      </c>
      <c r="C107" s="34">
        <v>11</v>
      </c>
      <c r="D107" s="35">
        <v>2</v>
      </c>
      <c r="E107" s="36"/>
      <c r="F107" s="31" t="s">
        <v>274</v>
      </c>
      <c r="G107" s="56" t="s">
        <v>365</v>
      </c>
      <c r="H107" s="33">
        <v>128395411.27</v>
      </c>
      <c r="I107" s="33">
        <v>63602633.84</v>
      </c>
      <c r="J107" s="33">
        <v>34467347.43</v>
      </c>
      <c r="K107" s="33">
        <v>30325430</v>
      </c>
      <c r="L107" s="33">
        <v>34929188.67</v>
      </c>
      <c r="M107" s="33">
        <v>17477140.11</v>
      </c>
      <c r="N107" s="33">
        <v>6264598.56</v>
      </c>
      <c r="O107" s="33">
        <v>11187450</v>
      </c>
      <c r="P107" s="118">
        <v>27.2</v>
      </c>
      <c r="Q107" s="118">
        <v>27.47</v>
      </c>
      <c r="R107" s="118">
        <v>18.17</v>
      </c>
      <c r="S107" s="118">
        <v>36.89</v>
      </c>
      <c r="T107" s="32">
        <v>50.03</v>
      </c>
      <c r="U107" s="32">
        <v>17.93</v>
      </c>
      <c r="V107" s="32">
        <v>32.02</v>
      </c>
      <c r="W107" s="32">
        <v>111.77</v>
      </c>
      <c r="X107" s="32">
        <v>114.17</v>
      </c>
      <c r="Y107" s="32">
        <v>76.93</v>
      </c>
      <c r="Z107" s="32">
        <v>143.45</v>
      </c>
    </row>
    <row r="108" spans="1:26" ht="12.75">
      <c r="A108" s="34">
        <v>6</v>
      </c>
      <c r="B108" s="34">
        <v>16</v>
      </c>
      <c r="C108" s="34">
        <v>3</v>
      </c>
      <c r="D108" s="35">
        <v>2</v>
      </c>
      <c r="E108" s="36"/>
      <c r="F108" s="31" t="s">
        <v>274</v>
      </c>
      <c r="G108" s="56" t="s">
        <v>366</v>
      </c>
      <c r="H108" s="33">
        <v>31641624.78</v>
      </c>
      <c r="I108" s="33">
        <v>4506758.72</v>
      </c>
      <c r="J108" s="33">
        <v>13054471.06</v>
      </c>
      <c r="K108" s="33">
        <v>14080395</v>
      </c>
      <c r="L108" s="33">
        <v>9303673.86</v>
      </c>
      <c r="M108" s="33">
        <v>1721932.72</v>
      </c>
      <c r="N108" s="33">
        <v>3101468.14</v>
      </c>
      <c r="O108" s="33">
        <v>4480273</v>
      </c>
      <c r="P108" s="118">
        <v>29.4</v>
      </c>
      <c r="Q108" s="118">
        <v>38.2</v>
      </c>
      <c r="R108" s="118">
        <v>23.75</v>
      </c>
      <c r="S108" s="118">
        <v>31.81</v>
      </c>
      <c r="T108" s="32">
        <v>18.5</v>
      </c>
      <c r="U108" s="32">
        <v>33.33</v>
      </c>
      <c r="V108" s="32">
        <v>48.15</v>
      </c>
      <c r="W108" s="32">
        <v>122.78</v>
      </c>
      <c r="X108" s="32">
        <v>73.85</v>
      </c>
      <c r="Y108" s="32">
        <v>173.06</v>
      </c>
      <c r="Z108" s="32">
        <v>129.71</v>
      </c>
    </row>
    <row r="109" spans="1:26" ht="12.75">
      <c r="A109" s="34">
        <v>6</v>
      </c>
      <c r="B109" s="34">
        <v>2</v>
      </c>
      <c r="C109" s="34">
        <v>10</v>
      </c>
      <c r="D109" s="35">
        <v>2</v>
      </c>
      <c r="E109" s="36"/>
      <c r="F109" s="31" t="s">
        <v>274</v>
      </c>
      <c r="G109" s="56" t="s">
        <v>367</v>
      </c>
      <c r="H109" s="33">
        <v>35071662.7</v>
      </c>
      <c r="I109" s="33">
        <v>5606187</v>
      </c>
      <c r="J109" s="33">
        <v>15713166.7</v>
      </c>
      <c r="K109" s="33">
        <v>13752309</v>
      </c>
      <c r="L109" s="33">
        <v>8405324.52</v>
      </c>
      <c r="M109" s="33">
        <v>1876891.82</v>
      </c>
      <c r="N109" s="33">
        <v>2198213.7</v>
      </c>
      <c r="O109" s="33">
        <v>4330219</v>
      </c>
      <c r="P109" s="118">
        <v>23.96</v>
      </c>
      <c r="Q109" s="118">
        <v>33.47</v>
      </c>
      <c r="R109" s="118">
        <v>13.98</v>
      </c>
      <c r="S109" s="118">
        <v>31.48</v>
      </c>
      <c r="T109" s="32">
        <v>22.32</v>
      </c>
      <c r="U109" s="32">
        <v>26.15</v>
      </c>
      <c r="V109" s="32">
        <v>51.51</v>
      </c>
      <c r="W109" s="32">
        <v>129.46</v>
      </c>
      <c r="X109" s="32">
        <v>87.79</v>
      </c>
      <c r="Y109" s="32">
        <v>200.98</v>
      </c>
      <c r="Z109" s="32">
        <v>132.79</v>
      </c>
    </row>
    <row r="110" spans="1:26" ht="12.75">
      <c r="A110" s="34">
        <v>6</v>
      </c>
      <c r="B110" s="34">
        <v>8</v>
      </c>
      <c r="C110" s="34">
        <v>11</v>
      </c>
      <c r="D110" s="35">
        <v>2</v>
      </c>
      <c r="E110" s="36"/>
      <c r="F110" s="31" t="s">
        <v>274</v>
      </c>
      <c r="G110" s="56" t="s">
        <v>368</v>
      </c>
      <c r="H110" s="33">
        <v>34763670.64</v>
      </c>
      <c r="I110" s="33">
        <v>3490892</v>
      </c>
      <c r="J110" s="33">
        <v>18059960.64</v>
      </c>
      <c r="K110" s="33">
        <v>13212818</v>
      </c>
      <c r="L110" s="33">
        <v>6750682.6</v>
      </c>
      <c r="M110" s="33">
        <v>1155893.83</v>
      </c>
      <c r="N110" s="33">
        <v>1447498.77</v>
      </c>
      <c r="O110" s="33">
        <v>4147290</v>
      </c>
      <c r="P110" s="118">
        <v>19.41</v>
      </c>
      <c r="Q110" s="118">
        <v>33.11</v>
      </c>
      <c r="R110" s="118">
        <v>8.01</v>
      </c>
      <c r="S110" s="118">
        <v>31.38</v>
      </c>
      <c r="T110" s="32">
        <v>17.12</v>
      </c>
      <c r="U110" s="32">
        <v>21.44</v>
      </c>
      <c r="V110" s="32">
        <v>61.43</v>
      </c>
      <c r="W110" s="32">
        <v>125.05</v>
      </c>
      <c r="X110" s="32">
        <v>90.22</v>
      </c>
      <c r="Y110" s="32">
        <v>181.05</v>
      </c>
      <c r="Z110" s="32">
        <v>125.01</v>
      </c>
    </row>
    <row r="111" spans="1:26" ht="12.75">
      <c r="A111" s="34">
        <v>6</v>
      </c>
      <c r="B111" s="34">
        <v>13</v>
      </c>
      <c r="C111" s="34">
        <v>5</v>
      </c>
      <c r="D111" s="35">
        <v>2</v>
      </c>
      <c r="E111" s="36"/>
      <c r="F111" s="31" t="s">
        <v>274</v>
      </c>
      <c r="G111" s="56" t="s">
        <v>369</v>
      </c>
      <c r="H111" s="33">
        <v>33711215.44</v>
      </c>
      <c r="I111" s="33">
        <v>2607522</v>
      </c>
      <c r="J111" s="33">
        <v>26964526.44</v>
      </c>
      <c r="K111" s="33">
        <v>4139167</v>
      </c>
      <c r="L111" s="33">
        <v>5579257.46</v>
      </c>
      <c r="M111" s="33">
        <v>844185.34</v>
      </c>
      <c r="N111" s="33">
        <v>3439708.12</v>
      </c>
      <c r="O111" s="33">
        <v>1295364</v>
      </c>
      <c r="P111" s="118">
        <v>16.55</v>
      </c>
      <c r="Q111" s="118">
        <v>32.37</v>
      </c>
      <c r="R111" s="118">
        <v>12.75</v>
      </c>
      <c r="S111" s="118">
        <v>31.29</v>
      </c>
      <c r="T111" s="32">
        <v>15.13</v>
      </c>
      <c r="U111" s="32">
        <v>61.65</v>
      </c>
      <c r="V111" s="32">
        <v>23.21</v>
      </c>
      <c r="W111" s="32">
        <v>315.22</v>
      </c>
      <c r="X111" s="32">
        <v>125.11</v>
      </c>
      <c r="Y111" s="32">
        <v>1331.77</v>
      </c>
      <c r="Z111" s="32">
        <v>154.78</v>
      </c>
    </row>
    <row r="112" spans="1:26" ht="12.75">
      <c r="A112" s="34">
        <v>6</v>
      </c>
      <c r="B112" s="34">
        <v>2</v>
      </c>
      <c r="C112" s="34">
        <v>11</v>
      </c>
      <c r="D112" s="35">
        <v>2</v>
      </c>
      <c r="E112" s="36"/>
      <c r="F112" s="31" t="s">
        <v>274</v>
      </c>
      <c r="G112" s="56" t="s">
        <v>370</v>
      </c>
      <c r="H112" s="33">
        <v>45213951.49</v>
      </c>
      <c r="I112" s="33">
        <v>4346289</v>
      </c>
      <c r="J112" s="33">
        <v>22981909.49</v>
      </c>
      <c r="K112" s="33">
        <v>17885753</v>
      </c>
      <c r="L112" s="33">
        <v>13428209.85</v>
      </c>
      <c r="M112" s="33">
        <v>1707650.37</v>
      </c>
      <c r="N112" s="33">
        <v>6236845.48</v>
      </c>
      <c r="O112" s="33">
        <v>5483714</v>
      </c>
      <c r="P112" s="118">
        <v>29.69</v>
      </c>
      <c r="Q112" s="118">
        <v>39.28</v>
      </c>
      <c r="R112" s="118">
        <v>27.13</v>
      </c>
      <c r="S112" s="118">
        <v>30.65</v>
      </c>
      <c r="T112" s="32">
        <v>12.71</v>
      </c>
      <c r="U112" s="32">
        <v>46.44</v>
      </c>
      <c r="V112" s="32">
        <v>40.83</v>
      </c>
      <c r="W112" s="32">
        <v>190.63</v>
      </c>
      <c r="X112" s="32">
        <v>86.17</v>
      </c>
      <c r="Y112" s="32">
        <v>896.91</v>
      </c>
      <c r="Z112" s="32">
        <v>125.56</v>
      </c>
    </row>
    <row r="113" spans="1:26" ht="12.75">
      <c r="A113" s="34">
        <v>6</v>
      </c>
      <c r="B113" s="34">
        <v>5</v>
      </c>
      <c r="C113" s="34">
        <v>7</v>
      </c>
      <c r="D113" s="35">
        <v>2</v>
      </c>
      <c r="E113" s="36"/>
      <c r="F113" s="31" t="s">
        <v>274</v>
      </c>
      <c r="G113" s="56" t="s">
        <v>371</v>
      </c>
      <c r="H113" s="33">
        <v>39576344.21</v>
      </c>
      <c r="I113" s="33">
        <v>6697661</v>
      </c>
      <c r="J113" s="33">
        <v>18917059.21</v>
      </c>
      <c r="K113" s="33">
        <v>13961624</v>
      </c>
      <c r="L113" s="33">
        <v>7741213.86</v>
      </c>
      <c r="M113" s="33">
        <v>1879472.29</v>
      </c>
      <c r="N113" s="33">
        <v>1335841.57</v>
      </c>
      <c r="O113" s="33">
        <v>4525900</v>
      </c>
      <c r="P113" s="118">
        <v>19.56</v>
      </c>
      <c r="Q113" s="118">
        <v>28.06</v>
      </c>
      <c r="R113" s="118">
        <v>7.06</v>
      </c>
      <c r="S113" s="118">
        <v>32.41</v>
      </c>
      <c r="T113" s="32">
        <v>24.27</v>
      </c>
      <c r="U113" s="32">
        <v>17.25</v>
      </c>
      <c r="V113" s="32">
        <v>58.46</v>
      </c>
      <c r="W113" s="32">
        <v>130.7</v>
      </c>
      <c r="X113" s="32">
        <v>100.02</v>
      </c>
      <c r="Y113" s="32">
        <v>251.14</v>
      </c>
      <c r="Z113" s="32">
        <v>128.88</v>
      </c>
    </row>
    <row r="114" spans="1:26" ht="12.75">
      <c r="A114" s="34">
        <v>6</v>
      </c>
      <c r="B114" s="34">
        <v>10</v>
      </c>
      <c r="C114" s="34">
        <v>5</v>
      </c>
      <c r="D114" s="35">
        <v>2</v>
      </c>
      <c r="E114" s="36"/>
      <c r="F114" s="31" t="s">
        <v>274</v>
      </c>
      <c r="G114" s="56" t="s">
        <v>372</v>
      </c>
      <c r="H114" s="33">
        <v>72064385.44</v>
      </c>
      <c r="I114" s="33">
        <v>40510584.94</v>
      </c>
      <c r="J114" s="33">
        <v>19016352.5</v>
      </c>
      <c r="K114" s="33">
        <v>12537448</v>
      </c>
      <c r="L114" s="33">
        <v>16801613.99</v>
      </c>
      <c r="M114" s="33">
        <v>10498005.38</v>
      </c>
      <c r="N114" s="33">
        <v>1524229.61</v>
      </c>
      <c r="O114" s="33">
        <v>4779379</v>
      </c>
      <c r="P114" s="118">
        <v>23.31</v>
      </c>
      <c r="Q114" s="118">
        <v>25.91</v>
      </c>
      <c r="R114" s="118">
        <v>8.01</v>
      </c>
      <c r="S114" s="118">
        <v>38.12</v>
      </c>
      <c r="T114" s="32">
        <v>62.48</v>
      </c>
      <c r="U114" s="32">
        <v>9.07</v>
      </c>
      <c r="V114" s="32">
        <v>28.44</v>
      </c>
      <c r="W114" s="32">
        <v>115.67</v>
      </c>
      <c r="X114" s="32">
        <v>104.83</v>
      </c>
      <c r="Y114" s="32">
        <v>124.82</v>
      </c>
      <c r="Z114" s="32">
        <v>145.27</v>
      </c>
    </row>
    <row r="115" spans="1:26" ht="12.75">
      <c r="A115" s="34">
        <v>6</v>
      </c>
      <c r="B115" s="34">
        <v>14</v>
      </c>
      <c r="C115" s="34">
        <v>9</v>
      </c>
      <c r="D115" s="35">
        <v>2</v>
      </c>
      <c r="E115" s="36"/>
      <c r="F115" s="31" t="s">
        <v>274</v>
      </c>
      <c r="G115" s="56" t="s">
        <v>283</v>
      </c>
      <c r="H115" s="33">
        <v>96401816.39</v>
      </c>
      <c r="I115" s="33">
        <v>32300777</v>
      </c>
      <c r="J115" s="33">
        <v>40839152.39</v>
      </c>
      <c r="K115" s="33">
        <v>23261887</v>
      </c>
      <c r="L115" s="33">
        <v>22238784.26</v>
      </c>
      <c r="M115" s="33">
        <v>9640208.5</v>
      </c>
      <c r="N115" s="33">
        <v>4717423.76</v>
      </c>
      <c r="O115" s="33">
        <v>7881152</v>
      </c>
      <c r="P115" s="118">
        <v>23.06</v>
      </c>
      <c r="Q115" s="118">
        <v>29.84</v>
      </c>
      <c r="R115" s="118">
        <v>11.55</v>
      </c>
      <c r="S115" s="118">
        <v>33.88</v>
      </c>
      <c r="T115" s="32">
        <v>43.34</v>
      </c>
      <c r="U115" s="32">
        <v>21.21</v>
      </c>
      <c r="V115" s="32">
        <v>35.43</v>
      </c>
      <c r="W115" s="32">
        <v>118.54</v>
      </c>
      <c r="X115" s="32">
        <v>85.76</v>
      </c>
      <c r="Y115" s="32">
        <v>247.14</v>
      </c>
      <c r="Z115" s="32">
        <v>140.48</v>
      </c>
    </row>
    <row r="116" spans="1:26" ht="12.75">
      <c r="A116" s="34">
        <v>6</v>
      </c>
      <c r="B116" s="34">
        <v>18</v>
      </c>
      <c r="C116" s="34">
        <v>7</v>
      </c>
      <c r="D116" s="35">
        <v>2</v>
      </c>
      <c r="E116" s="36"/>
      <c r="F116" s="31" t="s">
        <v>274</v>
      </c>
      <c r="G116" s="56" t="s">
        <v>373</v>
      </c>
      <c r="H116" s="33">
        <v>43362942.73</v>
      </c>
      <c r="I116" s="33">
        <v>7196012.09</v>
      </c>
      <c r="J116" s="33">
        <v>23137884.64</v>
      </c>
      <c r="K116" s="33">
        <v>13029046</v>
      </c>
      <c r="L116" s="33">
        <v>8555987.72</v>
      </c>
      <c r="M116" s="33">
        <v>1860864.6</v>
      </c>
      <c r="N116" s="33">
        <v>2626168.12</v>
      </c>
      <c r="O116" s="33">
        <v>4068955</v>
      </c>
      <c r="P116" s="118">
        <v>19.73</v>
      </c>
      <c r="Q116" s="118">
        <v>25.85</v>
      </c>
      <c r="R116" s="118">
        <v>11.35</v>
      </c>
      <c r="S116" s="118">
        <v>31.22</v>
      </c>
      <c r="T116" s="32">
        <v>21.74</v>
      </c>
      <c r="U116" s="32">
        <v>30.69</v>
      </c>
      <c r="V116" s="32">
        <v>47.55</v>
      </c>
      <c r="W116" s="32">
        <v>111.19</v>
      </c>
      <c r="X116" s="32">
        <v>63.47</v>
      </c>
      <c r="Y116" s="32">
        <v>156.96</v>
      </c>
      <c r="Z116" s="32">
        <v>131.66</v>
      </c>
    </row>
    <row r="117" spans="1:26" ht="12.75">
      <c r="A117" s="34">
        <v>6</v>
      </c>
      <c r="B117" s="34">
        <v>20</v>
      </c>
      <c r="C117" s="34">
        <v>8</v>
      </c>
      <c r="D117" s="35">
        <v>2</v>
      </c>
      <c r="E117" s="36"/>
      <c r="F117" s="31" t="s">
        <v>274</v>
      </c>
      <c r="G117" s="56" t="s">
        <v>374</v>
      </c>
      <c r="H117" s="33">
        <v>38539718.04</v>
      </c>
      <c r="I117" s="33">
        <v>6094842</v>
      </c>
      <c r="J117" s="33">
        <v>17990042.04</v>
      </c>
      <c r="K117" s="33">
        <v>14454834</v>
      </c>
      <c r="L117" s="33">
        <v>11045347.37</v>
      </c>
      <c r="M117" s="33">
        <v>2216030.97</v>
      </c>
      <c r="N117" s="33">
        <v>4411007.4</v>
      </c>
      <c r="O117" s="33">
        <v>4418309</v>
      </c>
      <c r="P117" s="118">
        <v>28.65</v>
      </c>
      <c r="Q117" s="118">
        <v>36.35</v>
      </c>
      <c r="R117" s="118">
        <v>24.51</v>
      </c>
      <c r="S117" s="118">
        <v>30.56</v>
      </c>
      <c r="T117" s="32">
        <v>20.06</v>
      </c>
      <c r="U117" s="32">
        <v>39.93</v>
      </c>
      <c r="V117" s="32">
        <v>40</v>
      </c>
      <c r="W117" s="32">
        <v>167.26</v>
      </c>
      <c r="X117" s="32">
        <v>101.12</v>
      </c>
      <c r="Y117" s="32">
        <v>469.82</v>
      </c>
      <c r="Z117" s="32">
        <v>127.2</v>
      </c>
    </row>
    <row r="118" spans="1:26" ht="12.75">
      <c r="A118" s="34">
        <v>6</v>
      </c>
      <c r="B118" s="34">
        <v>15</v>
      </c>
      <c r="C118" s="34">
        <v>6</v>
      </c>
      <c r="D118" s="35">
        <v>2</v>
      </c>
      <c r="E118" s="36"/>
      <c r="F118" s="31" t="s">
        <v>274</v>
      </c>
      <c r="G118" s="56" t="s">
        <v>284</v>
      </c>
      <c r="H118" s="33">
        <v>69132957</v>
      </c>
      <c r="I118" s="33">
        <v>14431586.85</v>
      </c>
      <c r="J118" s="33">
        <v>33168008.15</v>
      </c>
      <c r="K118" s="33">
        <v>21533362</v>
      </c>
      <c r="L118" s="33">
        <v>21335448.55</v>
      </c>
      <c r="M118" s="33">
        <v>4111267.15</v>
      </c>
      <c r="N118" s="33">
        <v>10200873.4</v>
      </c>
      <c r="O118" s="33">
        <v>7023308</v>
      </c>
      <c r="P118" s="118">
        <v>30.86</v>
      </c>
      <c r="Q118" s="118">
        <v>28.48</v>
      </c>
      <c r="R118" s="118">
        <v>30.75</v>
      </c>
      <c r="S118" s="118">
        <v>32.61</v>
      </c>
      <c r="T118" s="32">
        <v>19.26</v>
      </c>
      <c r="U118" s="32">
        <v>47.81</v>
      </c>
      <c r="V118" s="32">
        <v>32.91</v>
      </c>
      <c r="W118" s="32">
        <v>198.52</v>
      </c>
      <c r="X118" s="32">
        <v>104.68</v>
      </c>
      <c r="Y118" s="32">
        <v>666.61</v>
      </c>
      <c r="Z118" s="32">
        <v>132.78</v>
      </c>
    </row>
    <row r="119" spans="1:26" ht="12.75">
      <c r="A119" s="34">
        <v>6</v>
      </c>
      <c r="B119" s="34">
        <v>3</v>
      </c>
      <c r="C119" s="34">
        <v>8</v>
      </c>
      <c r="D119" s="35">
        <v>2</v>
      </c>
      <c r="E119" s="36"/>
      <c r="F119" s="31" t="s">
        <v>274</v>
      </c>
      <c r="G119" s="56" t="s">
        <v>285</v>
      </c>
      <c r="H119" s="33">
        <v>37571828.29</v>
      </c>
      <c r="I119" s="33">
        <v>8252489.91</v>
      </c>
      <c r="J119" s="33">
        <v>17955846.38</v>
      </c>
      <c r="K119" s="33">
        <v>11363492</v>
      </c>
      <c r="L119" s="33">
        <v>10457908.36</v>
      </c>
      <c r="M119" s="33">
        <v>1773705.85</v>
      </c>
      <c r="N119" s="33">
        <v>5112054.51</v>
      </c>
      <c r="O119" s="33">
        <v>3572148</v>
      </c>
      <c r="P119" s="118">
        <v>27.83</v>
      </c>
      <c r="Q119" s="118">
        <v>21.49</v>
      </c>
      <c r="R119" s="118">
        <v>28.47</v>
      </c>
      <c r="S119" s="118">
        <v>31.43</v>
      </c>
      <c r="T119" s="32">
        <v>16.96</v>
      </c>
      <c r="U119" s="32">
        <v>48.88</v>
      </c>
      <c r="V119" s="32">
        <v>34.15</v>
      </c>
      <c r="W119" s="32">
        <v>183.35</v>
      </c>
      <c r="X119" s="32">
        <v>84.79</v>
      </c>
      <c r="Y119" s="32">
        <v>632.64</v>
      </c>
      <c r="Z119" s="32">
        <v>127.39</v>
      </c>
    </row>
    <row r="120" spans="1:26" ht="12.75">
      <c r="A120" s="34">
        <v>6</v>
      </c>
      <c r="B120" s="34">
        <v>1</v>
      </c>
      <c r="C120" s="34">
        <v>12</v>
      </c>
      <c r="D120" s="35">
        <v>2</v>
      </c>
      <c r="E120" s="36"/>
      <c r="F120" s="31" t="s">
        <v>274</v>
      </c>
      <c r="G120" s="56" t="s">
        <v>375</v>
      </c>
      <c r="H120" s="33">
        <v>32376345.64</v>
      </c>
      <c r="I120" s="33">
        <v>5792799.27</v>
      </c>
      <c r="J120" s="33">
        <v>19309178.37</v>
      </c>
      <c r="K120" s="33">
        <v>7274368</v>
      </c>
      <c r="L120" s="33">
        <v>4539750.35</v>
      </c>
      <c r="M120" s="33">
        <v>1541349.08</v>
      </c>
      <c r="N120" s="33">
        <v>710002.27</v>
      </c>
      <c r="O120" s="33">
        <v>2288399</v>
      </c>
      <c r="P120" s="118">
        <v>14.02</v>
      </c>
      <c r="Q120" s="118">
        <v>26.6</v>
      </c>
      <c r="R120" s="118">
        <v>3.67</v>
      </c>
      <c r="S120" s="118">
        <v>31.45</v>
      </c>
      <c r="T120" s="32">
        <v>33.95</v>
      </c>
      <c r="U120" s="32">
        <v>15.63</v>
      </c>
      <c r="V120" s="32">
        <v>50.4</v>
      </c>
      <c r="W120" s="32">
        <v>117.23</v>
      </c>
      <c r="X120" s="32">
        <v>102.6</v>
      </c>
      <c r="Y120" s="32">
        <v>140.33</v>
      </c>
      <c r="Z120" s="32">
        <v>122.74</v>
      </c>
    </row>
    <row r="121" spans="1:26" ht="12.75">
      <c r="A121" s="34">
        <v>6</v>
      </c>
      <c r="B121" s="34">
        <v>1</v>
      </c>
      <c r="C121" s="34">
        <v>13</v>
      </c>
      <c r="D121" s="35">
        <v>2</v>
      </c>
      <c r="E121" s="36"/>
      <c r="F121" s="31" t="s">
        <v>274</v>
      </c>
      <c r="G121" s="56" t="s">
        <v>376</v>
      </c>
      <c r="H121" s="33">
        <v>26037880.71</v>
      </c>
      <c r="I121" s="33">
        <v>3430092.95</v>
      </c>
      <c r="J121" s="33">
        <v>16198657.76</v>
      </c>
      <c r="K121" s="33">
        <v>6409130</v>
      </c>
      <c r="L121" s="33">
        <v>4948848.93</v>
      </c>
      <c r="M121" s="33">
        <v>1198290.82</v>
      </c>
      <c r="N121" s="33">
        <v>1760026.11</v>
      </c>
      <c r="O121" s="33">
        <v>1990532</v>
      </c>
      <c r="P121" s="118">
        <v>19</v>
      </c>
      <c r="Q121" s="118">
        <v>34.93</v>
      </c>
      <c r="R121" s="118">
        <v>10.86</v>
      </c>
      <c r="S121" s="118">
        <v>31.05</v>
      </c>
      <c r="T121" s="32">
        <v>24.21</v>
      </c>
      <c r="U121" s="32">
        <v>35.56</v>
      </c>
      <c r="V121" s="32">
        <v>40.22</v>
      </c>
      <c r="W121" s="32">
        <v>178.14</v>
      </c>
      <c r="X121" s="32">
        <v>133.61</v>
      </c>
      <c r="Y121" s="32">
        <v>558.64</v>
      </c>
      <c r="Z121" s="32">
        <v>127.1</v>
      </c>
    </row>
    <row r="122" spans="1:26" ht="12.75">
      <c r="A122" s="34">
        <v>6</v>
      </c>
      <c r="B122" s="34">
        <v>3</v>
      </c>
      <c r="C122" s="34">
        <v>9</v>
      </c>
      <c r="D122" s="35">
        <v>2</v>
      </c>
      <c r="E122" s="36"/>
      <c r="F122" s="31" t="s">
        <v>274</v>
      </c>
      <c r="G122" s="56" t="s">
        <v>377</v>
      </c>
      <c r="H122" s="33">
        <v>38158631.96</v>
      </c>
      <c r="I122" s="33">
        <v>5520209.39</v>
      </c>
      <c r="J122" s="33">
        <v>21294610.57</v>
      </c>
      <c r="K122" s="33">
        <v>11343812</v>
      </c>
      <c r="L122" s="33">
        <v>8398042.11</v>
      </c>
      <c r="M122" s="33">
        <v>2484009.72</v>
      </c>
      <c r="N122" s="33">
        <v>2529049.39</v>
      </c>
      <c r="O122" s="33">
        <v>3384983</v>
      </c>
      <c r="P122" s="118">
        <v>22</v>
      </c>
      <c r="Q122" s="118">
        <v>44.99</v>
      </c>
      <c r="R122" s="118">
        <v>11.87</v>
      </c>
      <c r="S122" s="118">
        <v>29.83</v>
      </c>
      <c r="T122" s="32">
        <v>29.57</v>
      </c>
      <c r="U122" s="32">
        <v>30.11</v>
      </c>
      <c r="V122" s="32">
        <v>40.3</v>
      </c>
      <c r="W122" s="32">
        <v>143.8</v>
      </c>
      <c r="X122" s="32">
        <v>151.17</v>
      </c>
      <c r="Y122" s="32">
        <v>185.38</v>
      </c>
      <c r="Z122" s="32">
        <v>119.5</v>
      </c>
    </row>
    <row r="123" spans="1:26" ht="12.75">
      <c r="A123" s="34">
        <v>6</v>
      </c>
      <c r="B123" s="34">
        <v>6</v>
      </c>
      <c r="C123" s="34">
        <v>9</v>
      </c>
      <c r="D123" s="35">
        <v>2</v>
      </c>
      <c r="E123" s="36"/>
      <c r="F123" s="31" t="s">
        <v>274</v>
      </c>
      <c r="G123" s="56" t="s">
        <v>378</v>
      </c>
      <c r="H123" s="33">
        <v>40865256.3</v>
      </c>
      <c r="I123" s="33">
        <v>4573605.71</v>
      </c>
      <c r="J123" s="33">
        <v>28825507.59</v>
      </c>
      <c r="K123" s="33">
        <v>7466143</v>
      </c>
      <c r="L123" s="33">
        <v>9131209.16</v>
      </c>
      <c r="M123" s="33">
        <v>1230465.68</v>
      </c>
      <c r="N123" s="33">
        <v>5647373.48</v>
      </c>
      <c r="O123" s="33">
        <v>2253370</v>
      </c>
      <c r="P123" s="118">
        <v>22.34</v>
      </c>
      <c r="Q123" s="118">
        <v>26.9</v>
      </c>
      <c r="R123" s="118">
        <v>19.59</v>
      </c>
      <c r="S123" s="118">
        <v>30.18</v>
      </c>
      <c r="T123" s="32">
        <v>13.47</v>
      </c>
      <c r="U123" s="32">
        <v>61.84</v>
      </c>
      <c r="V123" s="32">
        <v>24.67</v>
      </c>
      <c r="W123" s="32">
        <v>201.06</v>
      </c>
      <c r="X123" s="32">
        <v>84.24</v>
      </c>
      <c r="Y123" s="32">
        <v>415.94</v>
      </c>
      <c r="Z123" s="32">
        <v>130.77</v>
      </c>
    </row>
    <row r="124" spans="1:26" ht="12.75">
      <c r="A124" s="34">
        <v>6</v>
      </c>
      <c r="B124" s="34">
        <v>17</v>
      </c>
      <c r="C124" s="34">
        <v>4</v>
      </c>
      <c r="D124" s="35">
        <v>2</v>
      </c>
      <c r="E124" s="36"/>
      <c r="F124" s="31" t="s">
        <v>274</v>
      </c>
      <c r="G124" s="56" t="s">
        <v>379</v>
      </c>
      <c r="H124" s="33">
        <v>30356850.74</v>
      </c>
      <c r="I124" s="33">
        <v>4966605</v>
      </c>
      <c r="J124" s="33">
        <v>17975760.74</v>
      </c>
      <c r="K124" s="33">
        <v>7414485</v>
      </c>
      <c r="L124" s="33">
        <v>4496357.48</v>
      </c>
      <c r="M124" s="33">
        <v>1441549.74</v>
      </c>
      <c r="N124" s="33">
        <v>826673.74</v>
      </c>
      <c r="O124" s="33">
        <v>2228134</v>
      </c>
      <c r="P124" s="118">
        <v>14.81</v>
      </c>
      <c r="Q124" s="118">
        <v>29.02</v>
      </c>
      <c r="R124" s="118">
        <v>4.59</v>
      </c>
      <c r="S124" s="118">
        <v>30.05</v>
      </c>
      <c r="T124" s="32">
        <v>32.06</v>
      </c>
      <c r="U124" s="32">
        <v>18.38</v>
      </c>
      <c r="V124" s="32">
        <v>49.55</v>
      </c>
      <c r="W124" s="32">
        <v>95.43</v>
      </c>
      <c r="X124" s="32">
        <v>88.35</v>
      </c>
      <c r="Y124" s="32">
        <v>56.93</v>
      </c>
      <c r="Z124" s="32">
        <v>136.85</v>
      </c>
    </row>
    <row r="125" spans="1:26" ht="12.75">
      <c r="A125" s="34">
        <v>6</v>
      </c>
      <c r="B125" s="34">
        <v>3</v>
      </c>
      <c r="C125" s="34">
        <v>10</v>
      </c>
      <c r="D125" s="35">
        <v>2</v>
      </c>
      <c r="E125" s="36"/>
      <c r="F125" s="31" t="s">
        <v>274</v>
      </c>
      <c r="G125" s="56" t="s">
        <v>380</v>
      </c>
      <c r="H125" s="33">
        <v>44205911.51</v>
      </c>
      <c r="I125" s="33">
        <v>9984887.18</v>
      </c>
      <c r="J125" s="33">
        <v>18746954.33</v>
      </c>
      <c r="K125" s="33">
        <v>15474070</v>
      </c>
      <c r="L125" s="33">
        <v>9224738.35</v>
      </c>
      <c r="M125" s="33">
        <v>2406666.85</v>
      </c>
      <c r="N125" s="33">
        <v>1998254.5</v>
      </c>
      <c r="O125" s="33">
        <v>4819817</v>
      </c>
      <c r="P125" s="118">
        <v>20.86</v>
      </c>
      <c r="Q125" s="118">
        <v>24.1</v>
      </c>
      <c r="R125" s="118">
        <v>10.65</v>
      </c>
      <c r="S125" s="118">
        <v>31.14</v>
      </c>
      <c r="T125" s="32">
        <v>26.08</v>
      </c>
      <c r="U125" s="32">
        <v>21.66</v>
      </c>
      <c r="V125" s="32">
        <v>52.24</v>
      </c>
      <c r="W125" s="32">
        <v>103.78</v>
      </c>
      <c r="X125" s="32">
        <v>61.11</v>
      </c>
      <c r="Y125" s="32">
        <v>150.17</v>
      </c>
      <c r="Z125" s="32">
        <v>133.14</v>
      </c>
    </row>
    <row r="126" spans="1:26" ht="12.75">
      <c r="A126" s="34">
        <v>6</v>
      </c>
      <c r="B126" s="34">
        <v>8</v>
      </c>
      <c r="C126" s="34">
        <v>12</v>
      </c>
      <c r="D126" s="35">
        <v>2</v>
      </c>
      <c r="E126" s="36"/>
      <c r="F126" s="31" t="s">
        <v>274</v>
      </c>
      <c r="G126" s="56" t="s">
        <v>381</v>
      </c>
      <c r="H126" s="33">
        <v>54724857.09</v>
      </c>
      <c r="I126" s="33">
        <v>4810919</v>
      </c>
      <c r="J126" s="33">
        <v>33909101.09</v>
      </c>
      <c r="K126" s="33">
        <v>16004837</v>
      </c>
      <c r="L126" s="33">
        <v>11691033.45</v>
      </c>
      <c r="M126" s="33">
        <v>1585028.36</v>
      </c>
      <c r="N126" s="33">
        <v>5067954.09</v>
      </c>
      <c r="O126" s="33">
        <v>5038051</v>
      </c>
      <c r="P126" s="118">
        <v>21.36</v>
      </c>
      <c r="Q126" s="118">
        <v>32.94</v>
      </c>
      <c r="R126" s="118">
        <v>14.94</v>
      </c>
      <c r="S126" s="118">
        <v>31.47</v>
      </c>
      <c r="T126" s="32">
        <v>13.55</v>
      </c>
      <c r="U126" s="32">
        <v>43.34</v>
      </c>
      <c r="V126" s="32">
        <v>43.09</v>
      </c>
      <c r="W126" s="32">
        <v>176.22</v>
      </c>
      <c r="X126" s="32">
        <v>82.41</v>
      </c>
      <c r="Y126" s="32">
        <v>602.38</v>
      </c>
      <c r="Z126" s="32">
        <v>130.19</v>
      </c>
    </row>
    <row r="127" spans="1:26" ht="12.75">
      <c r="A127" s="34">
        <v>6</v>
      </c>
      <c r="B127" s="34">
        <v>11</v>
      </c>
      <c r="C127" s="34">
        <v>6</v>
      </c>
      <c r="D127" s="35">
        <v>2</v>
      </c>
      <c r="E127" s="36"/>
      <c r="F127" s="31" t="s">
        <v>274</v>
      </c>
      <c r="G127" s="56" t="s">
        <v>382</v>
      </c>
      <c r="H127" s="33">
        <v>32744992.27</v>
      </c>
      <c r="I127" s="33">
        <v>5587591.86</v>
      </c>
      <c r="J127" s="33">
        <v>15263910.41</v>
      </c>
      <c r="K127" s="33">
        <v>11893490</v>
      </c>
      <c r="L127" s="33">
        <v>6522262.93</v>
      </c>
      <c r="M127" s="33">
        <v>1549751.75</v>
      </c>
      <c r="N127" s="33">
        <v>1219319.18</v>
      </c>
      <c r="O127" s="33">
        <v>3753192</v>
      </c>
      <c r="P127" s="118">
        <v>19.91</v>
      </c>
      <c r="Q127" s="118">
        <v>27.73</v>
      </c>
      <c r="R127" s="118">
        <v>7.98</v>
      </c>
      <c r="S127" s="118">
        <v>31.55</v>
      </c>
      <c r="T127" s="32">
        <v>23.76</v>
      </c>
      <c r="U127" s="32">
        <v>18.69</v>
      </c>
      <c r="V127" s="32">
        <v>57.54</v>
      </c>
      <c r="W127" s="32">
        <v>118.64</v>
      </c>
      <c r="X127" s="32">
        <v>101.53</v>
      </c>
      <c r="Y127" s="32">
        <v>116.66</v>
      </c>
      <c r="Z127" s="32">
        <v>128.27</v>
      </c>
    </row>
    <row r="128" spans="1:26" ht="12.75">
      <c r="A128" s="34">
        <v>6</v>
      </c>
      <c r="B128" s="34">
        <v>13</v>
      </c>
      <c r="C128" s="34">
        <v>6</v>
      </c>
      <c r="D128" s="35">
        <v>2</v>
      </c>
      <c r="E128" s="36"/>
      <c r="F128" s="31" t="s">
        <v>274</v>
      </c>
      <c r="G128" s="56" t="s">
        <v>383</v>
      </c>
      <c r="H128" s="33">
        <v>33305492.24</v>
      </c>
      <c r="I128" s="33">
        <v>5627896.31</v>
      </c>
      <c r="J128" s="33">
        <v>14326954.93</v>
      </c>
      <c r="K128" s="33">
        <v>13350641</v>
      </c>
      <c r="L128" s="33">
        <v>7237568.37</v>
      </c>
      <c r="M128" s="33">
        <v>1890313.44</v>
      </c>
      <c r="N128" s="33">
        <v>1182570.93</v>
      </c>
      <c r="O128" s="33">
        <v>4164684</v>
      </c>
      <c r="P128" s="118">
        <v>21.73</v>
      </c>
      <c r="Q128" s="118">
        <v>33.58</v>
      </c>
      <c r="R128" s="118">
        <v>8.25</v>
      </c>
      <c r="S128" s="118">
        <v>31.19</v>
      </c>
      <c r="T128" s="32">
        <v>26.11</v>
      </c>
      <c r="U128" s="32">
        <v>16.33</v>
      </c>
      <c r="V128" s="32">
        <v>57.54</v>
      </c>
      <c r="W128" s="32">
        <v>79.95</v>
      </c>
      <c r="X128" s="32">
        <v>78.74</v>
      </c>
      <c r="Y128" s="32">
        <v>34.72</v>
      </c>
      <c r="Z128" s="32">
        <v>128.27</v>
      </c>
    </row>
    <row r="129" spans="1:26" ht="12.75">
      <c r="A129" s="34">
        <v>6</v>
      </c>
      <c r="B129" s="34">
        <v>6</v>
      </c>
      <c r="C129" s="34">
        <v>10</v>
      </c>
      <c r="D129" s="35">
        <v>2</v>
      </c>
      <c r="E129" s="36"/>
      <c r="F129" s="31" t="s">
        <v>274</v>
      </c>
      <c r="G129" s="56" t="s">
        <v>384</v>
      </c>
      <c r="H129" s="33">
        <v>38490364.15</v>
      </c>
      <c r="I129" s="33">
        <v>6445430</v>
      </c>
      <c r="J129" s="33">
        <v>23351176.15</v>
      </c>
      <c r="K129" s="33">
        <v>8693758</v>
      </c>
      <c r="L129" s="33">
        <v>10010988.79</v>
      </c>
      <c r="M129" s="33">
        <v>1981711.64</v>
      </c>
      <c r="N129" s="33">
        <v>5350072.15</v>
      </c>
      <c r="O129" s="33">
        <v>2679205</v>
      </c>
      <c r="P129" s="118">
        <v>26</v>
      </c>
      <c r="Q129" s="118">
        <v>30.74</v>
      </c>
      <c r="R129" s="118">
        <v>22.91</v>
      </c>
      <c r="S129" s="118">
        <v>30.81</v>
      </c>
      <c r="T129" s="32">
        <v>19.79</v>
      </c>
      <c r="U129" s="32">
        <v>53.44</v>
      </c>
      <c r="V129" s="32">
        <v>26.76</v>
      </c>
      <c r="W129" s="32">
        <v>222.83</v>
      </c>
      <c r="X129" s="32">
        <v>108.58</v>
      </c>
      <c r="Y129" s="32">
        <v>890.85</v>
      </c>
      <c r="Z129" s="32">
        <v>129.61</v>
      </c>
    </row>
    <row r="130" spans="1:26" ht="12.75">
      <c r="A130" s="34">
        <v>6</v>
      </c>
      <c r="B130" s="34">
        <v>20</v>
      </c>
      <c r="C130" s="34">
        <v>9</v>
      </c>
      <c r="D130" s="35">
        <v>2</v>
      </c>
      <c r="E130" s="36"/>
      <c r="F130" s="31" t="s">
        <v>274</v>
      </c>
      <c r="G130" s="56" t="s">
        <v>385</v>
      </c>
      <c r="H130" s="33">
        <v>60584423.84</v>
      </c>
      <c r="I130" s="33">
        <v>10551035.06</v>
      </c>
      <c r="J130" s="33">
        <v>30894679.78</v>
      </c>
      <c r="K130" s="33">
        <v>19138709</v>
      </c>
      <c r="L130" s="33">
        <v>11652635.87</v>
      </c>
      <c r="M130" s="33">
        <v>3140538.51</v>
      </c>
      <c r="N130" s="33">
        <v>2205042.36</v>
      </c>
      <c r="O130" s="33">
        <v>6307055</v>
      </c>
      <c r="P130" s="118">
        <v>19.23</v>
      </c>
      <c r="Q130" s="118">
        <v>29.76</v>
      </c>
      <c r="R130" s="118">
        <v>7.13</v>
      </c>
      <c r="S130" s="118">
        <v>32.95</v>
      </c>
      <c r="T130" s="32">
        <v>26.95</v>
      </c>
      <c r="U130" s="32">
        <v>18.92</v>
      </c>
      <c r="V130" s="32">
        <v>54.12</v>
      </c>
      <c r="W130" s="32">
        <v>124.92</v>
      </c>
      <c r="X130" s="32">
        <v>94.14</v>
      </c>
      <c r="Y130" s="32">
        <v>180.39</v>
      </c>
      <c r="Z130" s="32">
        <v>132.23</v>
      </c>
    </row>
    <row r="131" spans="1:26" ht="12.75">
      <c r="A131" s="34">
        <v>6</v>
      </c>
      <c r="B131" s="34">
        <v>20</v>
      </c>
      <c r="C131" s="34">
        <v>10</v>
      </c>
      <c r="D131" s="35">
        <v>2</v>
      </c>
      <c r="E131" s="36"/>
      <c r="F131" s="31" t="s">
        <v>274</v>
      </c>
      <c r="G131" s="56" t="s">
        <v>386</v>
      </c>
      <c r="H131" s="33">
        <v>35140774.44</v>
      </c>
      <c r="I131" s="33">
        <v>8513575.93</v>
      </c>
      <c r="J131" s="33">
        <v>15039602.51</v>
      </c>
      <c r="K131" s="33">
        <v>11587596</v>
      </c>
      <c r="L131" s="33">
        <v>7237475.86</v>
      </c>
      <c r="M131" s="33">
        <v>2408126.76</v>
      </c>
      <c r="N131" s="33">
        <v>1302812.1</v>
      </c>
      <c r="O131" s="33">
        <v>3526537</v>
      </c>
      <c r="P131" s="118">
        <v>20.59</v>
      </c>
      <c r="Q131" s="118">
        <v>28.28</v>
      </c>
      <c r="R131" s="118">
        <v>8.66</v>
      </c>
      <c r="S131" s="118">
        <v>30.43</v>
      </c>
      <c r="T131" s="32">
        <v>33.27</v>
      </c>
      <c r="U131" s="32">
        <v>18</v>
      </c>
      <c r="V131" s="32">
        <v>48.72</v>
      </c>
      <c r="W131" s="32">
        <v>111.14</v>
      </c>
      <c r="X131" s="32">
        <v>117.67</v>
      </c>
      <c r="Y131" s="32">
        <v>80.72</v>
      </c>
      <c r="Z131" s="32">
        <v>123.68</v>
      </c>
    </row>
    <row r="132" spans="1:26" ht="12.75">
      <c r="A132" s="34">
        <v>6</v>
      </c>
      <c r="B132" s="34">
        <v>1</v>
      </c>
      <c r="C132" s="34">
        <v>14</v>
      </c>
      <c r="D132" s="35">
        <v>2</v>
      </c>
      <c r="E132" s="36"/>
      <c r="F132" s="31" t="s">
        <v>274</v>
      </c>
      <c r="G132" s="56" t="s">
        <v>387</v>
      </c>
      <c r="H132" s="33">
        <v>33350369.56</v>
      </c>
      <c r="I132" s="33">
        <v>3438539.99</v>
      </c>
      <c r="J132" s="33">
        <v>23255942.57</v>
      </c>
      <c r="K132" s="33">
        <v>6655887</v>
      </c>
      <c r="L132" s="33">
        <v>4286565.42</v>
      </c>
      <c r="M132" s="33">
        <v>1214610.95</v>
      </c>
      <c r="N132" s="33">
        <v>1028874.47</v>
      </c>
      <c r="O132" s="33">
        <v>2043080</v>
      </c>
      <c r="P132" s="118">
        <v>12.85</v>
      </c>
      <c r="Q132" s="118">
        <v>35.32</v>
      </c>
      <c r="R132" s="118">
        <v>4.42</v>
      </c>
      <c r="S132" s="118">
        <v>30.69</v>
      </c>
      <c r="T132" s="32">
        <v>28.33</v>
      </c>
      <c r="U132" s="32">
        <v>24</v>
      </c>
      <c r="V132" s="32">
        <v>47.66</v>
      </c>
      <c r="W132" s="32">
        <v>119</v>
      </c>
      <c r="X132" s="32">
        <v>91.31</v>
      </c>
      <c r="Y132" s="32">
        <v>154.61</v>
      </c>
      <c r="Z132" s="32">
        <v>127.17</v>
      </c>
    </row>
    <row r="133" spans="1:26" ht="12.75">
      <c r="A133" s="34">
        <v>6</v>
      </c>
      <c r="B133" s="34">
        <v>13</v>
      </c>
      <c r="C133" s="34">
        <v>7</v>
      </c>
      <c r="D133" s="35">
        <v>2</v>
      </c>
      <c r="E133" s="36"/>
      <c r="F133" s="31" t="s">
        <v>274</v>
      </c>
      <c r="G133" s="56" t="s">
        <v>388</v>
      </c>
      <c r="H133" s="33">
        <v>34747005.68</v>
      </c>
      <c r="I133" s="33">
        <v>5286199.76</v>
      </c>
      <c r="J133" s="33">
        <v>23696556.92</v>
      </c>
      <c r="K133" s="33">
        <v>5764249</v>
      </c>
      <c r="L133" s="33">
        <v>4645327.8</v>
      </c>
      <c r="M133" s="33">
        <v>1553599.13</v>
      </c>
      <c r="N133" s="33">
        <v>1293963.67</v>
      </c>
      <c r="O133" s="33">
        <v>1797765</v>
      </c>
      <c r="P133" s="118">
        <v>13.36</v>
      </c>
      <c r="Q133" s="118">
        <v>29.38</v>
      </c>
      <c r="R133" s="118">
        <v>5.46</v>
      </c>
      <c r="S133" s="118">
        <v>31.18</v>
      </c>
      <c r="T133" s="32">
        <v>33.44</v>
      </c>
      <c r="U133" s="32">
        <v>27.85</v>
      </c>
      <c r="V133" s="32">
        <v>38.7</v>
      </c>
      <c r="W133" s="32">
        <v>112.94</v>
      </c>
      <c r="X133" s="32">
        <v>91.15</v>
      </c>
      <c r="Y133" s="32">
        <v>124.22</v>
      </c>
      <c r="Z133" s="32">
        <v>131.5</v>
      </c>
    </row>
    <row r="134" spans="1:26" ht="12.75">
      <c r="A134" s="34">
        <v>6</v>
      </c>
      <c r="B134" s="34">
        <v>1</v>
      </c>
      <c r="C134" s="34">
        <v>15</v>
      </c>
      <c r="D134" s="35">
        <v>2</v>
      </c>
      <c r="E134" s="36"/>
      <c r="F134" s="31" t="s">
        <v>274</v>
      </c>
      <c r="G134" s="56" t="s">
        <v>389</v>
      </c>
      <c r="H134" s="33">
        <v>41108138.06</v>
      </c>
      <c r="I134" s="33">
        <v>2857320.74</v>
      </c>
      <c r="J134" s="33">
        <v>30728862.32</v>
      </c>
      <c r="K134" s="33">
        <v>7521955</v>
      </c>
      <c r="L134" s="33">
        <v>8737076.26</v>
      </c>
      <c r="M134" s="33">
        <v>933462.87</v>
      </c>
      <c r="N134" s="33">
        <v>5395999.39</v>
      </c>
      <c r="O134" s="33">
        <v>2407614</v>
      </c>
      <c r="P134" s="118">
        <v>21.25</v>
      </c>
      <c r="Q134" s="118">
        <v>32.66</v>
      </c>
      <c r="R134" s="118">
        <v>17.56</v>
      </c>
      <c r="S134" s="118">
        <v>32</v>
      </c>
      <c r="T134" s="32">
        <v>10.68</v>
      </c>
      <c r="U134" s="32">
        <v>61.75</v>
      </c>
      <c r="V134" s="32">
        <v>27.55</v>
      </c>
      <c r="W134" s="32">
        <v>283.66</v>
      </c>
      <c r="X134" s="32">
        <v>109.32</v>
      </c>
      <c r="Y134" s="32">
        <v>1327.3</v>
      </c>
      <c r="Z134" s="32">
        <v>132.31</v>
      </c>
    </row>
    <row r="135" spans="1:26" ht="12.75">
      <c r="A135" s="34">
        <v>6</v>
      </c>
      <c r="B135" s="34">
        <v>10</v>
      </c>
      <c r="C135" s="34">
        <v>6</v>
      </c>
      <c r="D135" s="35">
        <v>2</v>
      </c>
      <c r="E135" s="36"/>
      <c r="F135" s="31" t="s">
        <v>274</v>
      </c>
      <c r="G135" s="56" t="s">
        <v>390</v>
      </c>
      <c r="H135" s="33">
        <v>37694326.13</v>
      </c>
      <c r="I135" s="33">
        <v>9304619</v>
      </c>
      <c r="J135" s="33">
        <v>10188892.13</v>
      </c>
      <c r="K135" s="33">
        <v>18200815</v>
      </c>
      <c r="L135" s="33">
        <v>10558040.07</v>
      </c>
      <c r="M135" s="33">
        <v>2763861.93</v>
      </c>
      <c r="N135" s="33">
        <v>1792313.14</v>
      </c>
      <c r="O135" s="33">
        <v>6001865</v>
      </c>
      <c r="P135" s="118">
        <v>28</v>
      </c>
      <c r="Q135" s="118">
        <v>29.7</v>
      </c>
      <c r="R135" s="118">
        <v>17.59</v>
      </c>
      <c r="S135" s="118">
        <v>32.97</v>
      </c>
      <c r="T135" s="32">
        <v>26.17</v>
      </c>
      <c r="U135" s="32">
        <v>16.97</v>
      </c>
      <c r="V135" s="32">
        <v>56.84</v>
      </c>
      <c r="W135" s="32">
        <v>132.43</v>
      </c>
      <c r="X135" s="32">
        <v>109.12</v>
      </c>
      <c r="Y135" s="32">
        <v>162.76</v>
      </c>
      <c r="Z135" s="32">
        <v>138.34</v>
      </c>
    </row>
    <row r="136" spans="1:26" ht="12.75">
      <c r="A136" s="34">
        <v>6</v>
      </c>
      <c r="B136" s="34">
        <v>11</v>
      </c>
      <c r="C136" s="34">
        <v>7</v>
      </c>
      <c r="D136" s="35">
        <v>2</v>
      </c>
      <c r="E136" s="36"/>
      <c r="F136" s="31" t="s">
        <v>274</v>
      </c>
      <c r="G136" s="56" t="s">
        <v>391</v>
      </c>
      <c r="H136" s="33">
        <v>85726288.61</v>
      </c>
      <c r="I136" s="33">
        <v>17264372</v>
      </c>
      <c r="J136" s="33">
        <v>39846904.61</v>
      </c>
      <c r="K136" s="33">
        <v>28615012</v>
      </c>
      <c r="L136" s="33">
        <v>18241775.66</v>
      </c>
      <c r="M136" s="33">
        <v>5257732.66</v>
      </c>
      <c r="N136" s="33">
        <v>3475435</v>
      </c>
      <c r="O136" s="33">
        <v>9508608</v>
      </c>
      <c r="P136" s="118">
        <v>21.27</v>
      </c>
      <c r="Q136" s="118">
        <v>30.45</v>
      </c>
      <c r="R136" s="118">
        <v>8.72</v>
      </c>
      <c r="S136" s="118">
        <v>33.22</v>
      </c>
      <c r="T136" s="32">
        <v>28.82</v>
      </c>
      <c r="U136" s="32">
        <v>19.05</v>
      </c>
      <c r="V136" s="32">
        <v>52.12</v>
      </c>
      <c r="W136" s="32">
        <v>129.09</v>
      </c>
      <c r="X136" s="32">
        <v>102.05</v>
      </c>
      <c r="Y136" s="32">
        <v>229.46</v>
      </c>
      <c r="Z136" s="32">
        <v>127.39</v>
      </c>
    </row>
    <row r="137" spans="1:26" ht="12.75">
      <c r="A137" s="34">
        <v>6</v>
      </c>
      <c r="B137" s="34">
        <v>19</v>
      </c>
      <c r="C137" s="34">
        <v>4</v>
      </c>
      <c r="D137" s="35">
        <v>2</v>
      </c>
      <c r="E137" s="36"/>
      <c r="F137" s="31" t="s">
        <v>274</v>
      </c>
      <c r="G137" s="56" t="s">
        <v>392</v>
      </c>
      <c r="H137" s="33">
        <v>15054571.85</v>
      </c>
      <c r="I137" s="33">
        <v>2404668</v>
      </c>
      <c r="J137" s="33">
        <v>7131607.85</v>
      </c>
      <c r="K137" s="33">
        <v>5518296</v>
      </c>
      <c r="L137" s="33">
        <v>6031532.15</v>
      </c>
      <c r="M137" s="33">
        <v>757272.44</v>
      </c>
      <c r="N137" s="33">
        <v>3568649.71</v>
      </c>
      <c r="O137" s="33">
        <v>1705610</v>
      </c>
      <c r="P137" s="118">
        <v>40.06</v>
      </c>
      <c r="Q137" s="118">
        <v>31.49</v>
      </c>
      <c r="R137" s="118">
        <v>50.03</v>
      </c>
      <c r="S137" s="118">
        <v>30.9</v>
      </c>
      <c r="T137" s="32">
        <v>12.55</v>
      </c>
      <c r="U137" s="32">
        <v>59.16</v>
      </c>
      <c r="V137" s="32">
        <v>28.27</v>
      </c>
      <c r="W137" s="32">
        <v>184.31</v>
      </c>
      <c r="X137" s="32">
        <v>115.09</v>
      </c>
      <c r="Y137" s="32">
        <v>286.14</v>
      </c>
      <c r="Z137" s="32">
        <v>124.74</v>
      </c>
    </row>
    <row r="138" spans="1:26" ht="12.75">
      <c r="A138" s="34">
        <v>6</v>
      </c>
      <c r="B138" s="34">
        <v>20</v>
      </c>
      <c r="C138" s="34">
        <v>11</v>
      </c>
      <c r="D138" s="35">
        <v>2</v>
      </c>
      <c r="E138" s="36"/>
      <c r="F138" s="31" t="s">
        <v>274</v>
      </c>
      <c r="G138" s="56" t="s">
        <v>393</v>
      </c>
      <c r="H138" s="33">
        <v>36437114.86</v>
      </c>
      <c r="I138" s="33">
        <v>7183052</v>
      </c>
      <c r="J138" s="33">
        <v>17292178.86</v>
      </c>
      <c r="K138" s="33">
        <v>11961884</v>
      </c>
      <c r="L138" s="33">
        <v>10439432.57</v>
      </c>
      <c r="M138" s="33">
        <v>2319819.7</v>
      </c>
      <c r="N138" s="33">
        <v>4415278.87</v>
      </c>
      <c r="O138" s="33">
        <v>3704334</v>
      </c>
      <c r="P138" s="118">
        <v>28.65</v>
      </c>
      <c r="Q138" s="118">
        <v>32.29</v>
      </c>
      <c r="R138" s="118">
        <v>25.53</v>
      </c>
      <c r="S138" s="118">
        <v>30.96</v>
      </c>
      <c r="T138" s="32">
        <v>22.22</v>
      </c>
      <c r="U138" s="32">
        <v>42.29</v>
      </c>
      <c r="V138" s="32">
        <v>35.48</v>
      </c>
      <c r="W138" s="32">
        <v>174.1</v>
      </c>
      <c r="X138" s="32">
        <v>99.05</v>
      </c>
      <c r="Y138" s="32">
        <v>509.58</v>
      </c>
      <c r="Z138" s="32">
        <v>132.88</v>
      </c>
    </row>
    <row r="139" spans="1:26" ht="12.75">
      <c r="A139" s="34">
        <v>6</v>
      </c>
      <c r="B139" s="34">
        <v>16</v>
      </c>
      <c r="C139" s="34">
        <v>5</v>
      </c>
      <c r="D139" s="35">
        <v>2</v>
      </c>
      <c r="E139" s="36"/>
      <c r="F139" s="31" t="s">
        <v>274</v>
      </c>
      <c r="G139" s="56" t="s">
        <v>394</v>
      </c>
      <c r="H139" s="33">
        <v>39747805.28</v>
      </c>
      <c r="I139" s="33">
        <v>13014608.42</v>
      </c>
      <c r="J139" s="33">
        <v>15173540.86</v>
      </c>
      <c r="K139" s="33">
        <v>11559656</v>
      </c>
      <c r="L139" s="33">
        <v>9329966.63</v>
      </c>
      <c r="M139" s="33">
        <v>4352990.55</v>
      </c>
      <c r="N139" s="33">
        <v>1064013.08</v>
      </c>
      <c r="O139" s="33">
        <v>3912963</v>
      </c>
      <c r="P139" s="118">
        <v>23.47</v>
      </c>
      <c r="Q139" s="118">
        <v>33.44</v>
      </c>
      <c r="R139" s="118">
        <v>7.01</v>
      </c>
      <c r="S139" s="118">
        <v>33.85</v>
      </c>
      <c r="T139" s="32">
        <v>46.65</v>
      </c>
      <c r="U139" s="32">
        <v>11.4</v>
      </c>
      <c r="V139" s="32">
        <v>41.93</v>
      </c>
      <c r="W139" s="32">
        <v>114.74</v>
      </c>
      <c r="X139" s="32">
        <v>96.78</v>
      </c>
      <c r="Y139" s="32">
        <v>152.41</v>
      </c>
      <c r="Z139" s="32">
        <v>133.3</v>
      </c>
    </row>
    <row r="140" spans="1:26" ht="12.75">
      <c r="A140" s="34">
        <v>6</v>
      </c>
      <c r="B140" s="34">
        <v>11</v>
      </c>
      <c r="C140" s="34">
        <v>8</v>
      </c>
      <c r="D140" s="35">
        <v>2</v>
      </c>
      <c r="E140" s="36"/>
      <c r="F140" s="31" t="s">
        <v>274</v>
      </c>
      <c r="G140" s="56" t="s">
        <v>286</v>
      </c>
      <c r="H140" s="33">
        <v>55832802.7</v>
      </c>
      <c r="I140" s="33">
        <v>16826044.64</v>
      </c>
      <c r="J140" s="33">
        <v>19730583.06</v>
      </c>
      <c r="K140" s="33">
        <v>19276175</v>
      </c>
      <c r="L140" s="33">
        <v>15023592.03</v>
      </c>
      <c r="M140" s="33">
        <v>4732267.72</v>
      </c>
      <c r="N140" s="33">
        <v>3706542.31</v>
      </c>
      <c r="O140" s="33">
        <v>6584782</v>
      </c>
      <c r="P140" s="118">
        <v>26.9</v>
      </c>
      <c r="Q140" s="118">
        <v>28.12</v>
      </c>
      <c r="R140" s="118">
        <v>18.78</v>
      </c>
      <c r="S140" s="118">
        <v>34.16</v>
      </c>
      <c r="T140" s="32">
        <v>31.49</v>
      </c>
      <c r="U140" s="32">
        <v>24.67</v>
      </c>
      <c r="V140" s="32">
        <v>43.82</v>
      </c>
      <c r="W140" s="32">
        <v>138.88</v>
      </c>
      <c r="X140" s="32">
        <v>109.55</v>
      </c>
      <c r="Y140" s="32">
        <v>224.85</v>
      </c>
      <c r="Z140" s="32">
        <v>135.78</v>
      </c>
    </row>
    <row r="141" spans="1:26" ht="12.75">
      <c r="A141" s="34">
        <v>6</v>
      </c>
      <c r="B141" s="34">
        <v>9</v>
      </c>
      <c r="C141" s="34">
        <v>12</v>
      </c>
      <c r="D141" s="35">
        <v>2</v>
      </c>
      <c r="E141" s="36"/>
      <c r="F141" s="31" t="s">
        <v>274</v>
      </c>
      <c r="G141" s="56" t="s">
        <v>395</v>
      </c>
      <c r="H141" s="33">
        <v>59162568.05</v>
      </c>
      <c r="I141" s="33">
        <v>13883488</v>
      </c>
      <c r="J141" s="33">
        <v>25256277.05</v>
      </c>
      <c r="K141" s="33">
        <v>20022803</v>
      </c>
      <c r="L141" s="33">
        <v>14014362.59</v>
      </c>
      <c r="M141" s="33">
        <v>4368741.9</v>
      </c>
      <c r="N141" s="33">
        <v>3059142.69</v>
      </c>
      <c r="O141" s="33">
        <v>6586478</v>
      </c>
      <c r="P141" s="118">
        <v>23.68</v>
      </c>
      <c r="Q141" s="118">
        <v>31.46</v>
      </c>
      <c r="R141" s="118">
        <v>12.11</v>
      </c>
      <c r="S141" s="118">
        <v>32.89</v>
      </c>
      <c r="T141" s="32">
        <v>31.17</v>
      </c>
      <c r="U141" s="32">
        <v>21.82</v>
      </c>
      <c r="V141" s="32">
        <v>46.99</v>
      </c>
      <c r="W141" s="32">
        <v>122.4</v>
      </c>
      <c r="X141" s="32">
        <v>84.25</v>
      </c>
      <c r="Y141" s="32">
        <v>203.37</v>
      </c>
      <c r="Z141" s="32">
        <v>138.38</v>
      </c>
    </row>
    <row r="142" spans="1:26" ht="12.75">
      <c r="A142" s="34">
        <v>6</v>
      </c>
      <c r="B142" s="34">
        <v>20</v>
      </c>
      <c r="C142" s="34">
        <v>12</v>
      </c>
      <c r="D142" s="35">
        <v>2</v>
      </c>
      <c r="E142" s="36"/>
      <c r="F142" s="31" t="s">
        <v>274</v>
      </c>
      <c r="G142" s="56" t="s">
        <v>396</v>
      </c>
      <c r="H142" s="33">
        <v>36624325.87</v>
      </c>
      <c r="I142" s="33">
        <v>4779916</v>
      </c>
      <c r="J142" s="33">
        <v>19973019.87</v>
      </c>
      <c r="K142" s="33">
        <v>11871390</v>
      </c>
      <c r="L142" s="33">
        <v>6296875.94</v>
      </c>
      <c r="M142" s="33">
        <v>1426815.46</v>
      </c>
      <c r="N142" s="33">
        <v>1228869.48</v>
      </c>
      <c r="O142" s="33">
        <v>3641191</v>
      </c>
      <c r="P142" s="118">
        <v>17.19</v>
      </c>
      <c r="Q142" s="118">
        <v>29.85</v>
      </c>
      <c r="R142" s="118">
        <v>6.15</v>
      </c>
      <c r="S142" s="118">
        <v>30.67</v>
      </c>
      <c r="T142" s="32">
        <v>22.65</v>
      </c>
      <c r="U142" s="32">
        <v>19.51</v>
      </c>
      <c r="V142" s="32">
        <v>57.82</v>
      </c>
      <c r="W142" s="32">
        <v>117</v>
      </c>
      <c r="X142" s="32">
        <v>83.13</v>
      </c>
      <c r="Y142" s="32">
        <v>152.74</v>
      </c>
      <c r="Z142" s="32">
        <v>127.27</v>
      </c>
    </row>
    <row r="143" spans="1:26" ht="12.75">
      <c r="A143" s="34">
        <v>6</v>
      </c>
      <c r="B143" s="34">
        <v>18</v>
      </c>
      <c r="C143" s="34">
        <v>8</v>
      </c>
      <c r="D143" s="35">
        <v>2</v>
      </c>
      <c r="E143" s="36"/>
      <c r="F143" s="31" t="s">
        <v>274</v>
      </c>
      <c r="G143" s="56" t="s">
        <v>397</v>
      </c>
      <c r="H143" s="33">
        <v>52963073.42</v>
      </c>
      <c r="I143" s="33">
        <v>8916767</v>
      </c>
      <c r="J143" s="33">
        <v>21834800.42</v>
      </c>
      <c r="K143" s="33">
        <v>22211506</v>
      </c>
      <c r="L143" s="33">
        <v>11727809.15</v>
      </c>
      <c r="M143" s="33">
        <v>2876397.55</v>
      </c>
      <c r="N143" s="33">
        <v>2000737.6</v>
      </c>
      <c r="O143" s="33">
        <v>6850674</v>
      </c>
      <c r="P143" s="118">
        <v>22.14</v>
      </c>
      <c r="Q143" s="118">
        <v>32.25</v>
      </c>
      <c r="R143" s="118">
        <v>9.16</v>
      </c>
      <c r="S143" s="118">
        <v>30.84</v>
      </c>
      <c r="T143" s="32">
        <v>24.52</v>
      </c>
      <c r="U143" s="32">
        <v>17.05</v>
      </c>
      <c r="V143" s="32">
        <v>58.41</v>
      </c>
      <c r="W143" s="32">
        <v>121.63</v>
      </c>
      <c r="X143" s="32">
        <v>91.34</v>
      </c>
      <c r="Y143" s="32">
        <v>161.47</v>
      </c>
      <c r="Z143" s="32">
        <v>130.39</v>
      </c>
    </row>
    <row r="144" spans="1:26" ht="12.75">
      <c r="A144" s="34">
        <v>6</v>
      </c>
      <c r="B144" s="34">
        <v>7</v>
      </c>
      <c r="C144" s="34">
        <v>6</v>
      </c>
      <c r="D144" s="35">
        <v>2</v>
      </c>
      <c r="E144" s="36"/>
      <c r="F144" s="31" t="s">
        <v>274</v>
      </c>
      <c r="G144" s="56" t="s">
        <v>398</v>
      </c>
      <c r="H144" s="33">
        <v>48949295.32</v>
      </c>
      <c r="I144" s="33">
        <v>6822910.99</v>
      </c>
      <c r="J144" s="33">
        <v>23959931.33</v>
      </c>
      <c r="K144" s="33">
        <v>18166453</v>
      </c>
      <c r="L144" s="33">
        <v>12206283.91</v>
      </c>
      <c r="M144" s="33">
        <v>1809329.17</v>
      </c>
      <c r="N144" s="33">
        <v>4547848.74</v>
      </c>
      <c r="O144" s="33">
        <v>5849106</v>
      </c>
      <c r="P144" s="118">
        <v>24.93</v>
      </c>
      <c r="Q144" s="118">
        <v>26.51</v>
      </c>
      <c r="R144" s="118">
        <v>18.98</v>
      </c>
      <c r="S144" s="118">
        <v>32.19</v>
      </c>
      <c r="T144" s="32">
        <v>14.82</v>
      </c>
      <c r="U144" s="32">
        <v>37.25</v>
      </c>
      <c r="V144" s="32">
        <v>47.91</v>
      </c>
      <c r="W144" s="32">
        <v>132.7</v>
      </c>
      <c r="X144" s="32">
        <v>71.91</v>
      </c>
      <c r="Y144" s="32">
        <v>192.12</v>
      </c>
      <c r="Z144" s="32">
        <v>135.55</v>
      </c>
    </row>
    <row r="145" spans="1:26" ht="12.75">
      <c r="A145" s="34">
        <v>6</v>
      </c>
      <c r="B145" s="34">
        <v>18</v>
      </c>
      <c r="C145" s="34">
        <v>9</v>
      </c>
      <c r="D145" s="35">
        <v>2</v>
      </c>
      <c r="E145" s="36"/>
      <c r="F145" s="31" t="s">
        <v>274</v>
      </c>
      <c r="G145" s="56" t="s">
        <v>399</v>
      </c>
      <c r="H145" s="33">
        <v>35867991.59</v>
      </c>
      <c r="I145" s="33">
        <v>5608742.93</v>
      </c>
      <c r="J145" s="33">
        <v>20023135.66</v>
      </c>
      <c r="K145" s="33">
        <v>10236113</v>
      </c>
      <c r="L145" s="33">
        <v>6916874.59</v>
      </c>
      <c r="M145" s="33">
        <v>1857866.7</v>
      </c>
      <c r="N145" s="33">
        <v>1996432.89</v>
      </c>
      <c r="O145" s="33">
        <v>3062575</v>
      </c>
      <c r="P145" s="118">
        <v>19.28</v>
      </c>
      <c r="Q145" s="118">
        <v>33.12</v>
      </c>
      <c r="R145" s="118">
        <v>9.97</v>
      </c>
      <c r="S145" s="118">
        <v>29.91</v>
      </c>
      <c r="T145" s="32">
        <v>26.85</v>
      </c>
      <c r="U145" s="32">
        <v>28.86</v>
      </c>
      <c r="V145" s="32">
        <v>44.27</v>
      </c>
      <c r="W145" s="32">
        <v>100.42</v>
      </c>
      <c r="X145" s="32">
        <v>67.97</v>
      </c>
      <c r="Y145" s="32">
        <v>95.36</v>
      </c>
      <c r="Z145" s="32">
        <v>148.61</v>
      </c>
    </row>
    <row r="146" spans="1:26" ht="12.75">
      <c r="A146" s="34">
        <v>6</v>
      </c>
      <c r="B146" s="34">
        <v>18</v>
      </c>
      <c r="C146" s="34">
        <v>10</v>
      </c>
      <c r="D146" s="35">
        <v>2</v>
      </c>
      <c r="E146" s="36"/>
      <c r="F146" s="31" t="s">
        <v>274</v>
      </c>
      <c r="G146" s="56" t="s">
        <v>400</v>
      </c>
      <c r="H146" s="33">
        <v>42667521.93</v>
      </c>
      <c r="I146" s="33">
        <v>7112138</v>
      </c>
      <c r="J146" s="33">
        <v>27238606.93</v>
      </c>
      <c r="K146" s="33">
        <v>8316777</v>
      </c>
      <c r="L146" s="33">
        <v>5075670.58</v>
      </c>
      <c r="M146" s="33">
        <v>1497576.84</v>
      </c>
      <c r="N146" s="33">
        <v>1059966.74</v>
      </c>
      <c r="O146" s="33">
        <v>2518127</v>
      </c>
      <c r="P146" s="118">
        <v>11.89</v>
      </c>
      <c r="Q146" s="118">
        <v>21.05</v>
      </c>
      <c r="R146" s="118">
        <v>3.89</v>
      </c>
      <c r="S146" s="118">
        <v>30.27</v>
      </c>
      <c r="T146" s="32">
        <v>29.5</v>
      </c>
      <c r="U146" s="32">
        <v>20.88</v>
      </c>
      <c r="V146" s="32">
        <v>49.61</v>
      </c>
      <c r="W146" s="32">
        <v>97.45</v>
      </c>
      <c r="X146" s="32">
        <v>55.76</v>
      </c>
      <c r="Y146" s="32">
        <v>191.63</v>
      </c>
      <c r="Z146" s="32">
        <v>127.85</v>
      </c>
    </row>
    <row r="147" spans="1:26" ht="12.75">
      <c r="A147" s="34">
        <v>6</v>
      </c>
      <c r="B147" s="34">
        <v>1</v>
      </c>
      <c r="C147" s="34">
        <v>16</v>
      </c>
      <c r="D147" s="35">
        <v>2</v>
      </c>
      <c r="E147" s="36"/>
      <c r="F147" s="31" t="s">
        <v>274</v>
      </c>
      <c r="G147" s="56" t="s">
        <v>288</v>
      </c>
      <c r="H147" s="33">
        <v>47743249.22</v>
      </c>
      <c r="I147" s="33">
        <v>31277538.5</v>
      </c>
      <c r="J147" s="33">
        <v>7062267.72</v>
      </c>
      <c r="K147" s="33">
        <v>9403443</v>
      </c>
      <c r="L147" s="33">
        <v>13035517.52</v>
      </c>
      <c r="M147" s="33">
        <v>8633742.34</v>
      </c>
      <c r="N147" s="33">
        <v>1080366.18</v>
      </c>
      <c r="O147" s="33">
        <v>3321409</v>
      </c>
      <c r="P147" s="118">
        <v>27.3</v>
      </c>
      <c r="Q147" s="118">
        <v>27.6</v>
      </c>
      <c r="R147" s="118">
        <v>15.29</v>
      </c>
      <c r="S147" s="118">
        <v>35.32</v>
      </c>
      <c r="T147" s="32">
        <v>66.23</v>
      </c>
      <c r="U147" s="32">
        <v>8.28</v>
      </c>
      <c r="V147" s="32">
        <v>25.47</v>
      </c>
      <c r="W147" s="32">
        <v>111.28</v>
      </c>
      <c r="X147" s="32">
        <v>101.62</v>
      </c>
      <c r="Y147" s="32">
        <v>143.17</v>
      </c>
      <c r="Z147" s="32">
        <v>134.8</v>
      </c>
    </row>
    <row r="148" spans="1:26" ht="12.75">
      <c r="A148" s="34">
        <v>6</v>
      </c>
      <c r="B148" s="34">
        <v>2</v>
      </c>
      <c r="C148" s="34">
        <v>13</v>
      </c>
      <c r="D148" s="35">
        <v>2</v>
      </c>
      <c r="E148" s="36"/>
      <c r="F148" s="31" t="s">
        <v>274</v>
      </c>
      <c r="G148" s="56" t="s">
        <v>401</v>
      </c>
      <c r="H148" s="33">
        <v>38924374.19</v>
      </c>
      <c r="I148" s="33">
        <v>5505959.27</v>
      </c>
      <c r="J148" s="33">
        <v>22131898.92</v>
      </c>
      <c r="K148" s="33">
        <v>11286516</v>
      </c>
      <c r="L148" s="33">
        <v>7236925.02</v>
      </c>
      <c r="M148" s="33">
        <v>1850105.22</v>
      </c>
      <c r="N148" s="33">
        <v>1863206.8</v>
      </c>
      <c r="O148" s="33">
        <v>3523613</v>
      </c>
      <c r="P148" s="118">
        <v>18.59</v>
      </c>
      <c r="Q148" s="118">
        <v>33.6</v>
      </c>
      <c r="R148" s="118">
        <v>8.41</v>
      </c>
      <c r="S148" s="118">
        <v>31.21</v>
      </c>
      <c r="T148" s="32">
        <v>25.56</v>
      </c>
      <c r="U148" s="32">
        <v>25.74</v>
      </c>
      <c r="V148" s="32">
        <v>48.68</v>
      </c>
      <c r="W148" s="32">
        <v>96.78</v>
      </c>
      <c r="X148" s="32">
        <v>103.18</v>
      </c>
      <c r="Y148" s="32">
        <v>61.73</v>
      </c>
      <c r="Z148" s="32">
        <v>132.16</v>
      </c>
    </row>
    <row r="149" spans="1:26" ht="12.75">
      <c r="A149" s="34">
        <v>6</v>
      </c>
      <c r="B149" s="34">
        <v>18</v>
      </c>
      <c r="C149" s="34">
        <v>11</v>
      </c>
      <c r="D149" s="35">
        <v>2</v>
      </c>
      <c r="E149" s="36"/>
      <c r="F149" s="31" t="s">
        <v>274</v>
      </c>
      <c r="G149" s="56" t="s">
        <v>289</v>
      </c>
      <c r="H149" s="33">
        <v>73048442.11</v>
      </c>
      <c r="I149" s="33">
        <v>19593577.86</v>
      </c>
      <c r="J149" s="33">
        <v>27716406.25</v>
      </c>
      <c r="K149" s="33">
        <v>25738458</v>
      </c>
      <c r="L149" s="33">
        <v>21195615.52</v>
      </c>
      <c r="M149" s="33">
        <v>5870424.04</v>
      </c>
      <c r="N149" s="33">
        <v>7211075.48</v>
      </c>
      <c r="O149" s="33">
        <v>8114116</v>
      </c>
      <c r="P149" s="118">
        <v>29.01</v>
      </c>
      <c r="Q149" s="118">
        <v>29.96</v>
      </c>
      <c r="R149" s="118">
        <v>26.01</v>
      </c>
      <c r="S149" s="118">
        <v>31.52</v>
      </c>
      <c r="T149" s="32">
        <v>27.69</v>
      </c>
      <c r="U149" s="32">
        <v>34.02</v>
      </c>
      <c r="V149" s="32">
        <v>38.28</v>
      </c>
      <c r="W149" s="32">
        <v>135.71</v>
      </c>
      <c r="X149" s="32">
        <v>88.93</v>
      </c>
      <c r="Y149" s="32">
        <v>294.92</v>
      </c>
      <c r="Z149" s="32">
        <v>123.46</v>
      </c>
    </row>
    <row r="150" spans="1:26" ht="12.75">
      <c r="A150" s="34">
        <v>6</v>
      </c>
      <c r="B150" s="34">
        <v>17</v>
      </c>
      <c r="C150" s="34">
        <v>5</v>
      </c>
      <c r="D150" s="35">
        <v>2</v>
      </c>
      <c r="E150" s="36"/>
      <c r="F150" s="31" t="s">
        <v>274</v>
      </c>
      <c r="G150" s="56" t="s">
        <v>402</v>
      </c>
      <c r="H150" s="33">
        <v>50621530</v>
      </c>
      <c r="I150" s="33">
        <v>12091793.93</v>
      </c>
      <c r="J150" s="33">
        <v>17359616.07</v>
      </c>
      <c r="K150" s="33">
        <v>21170120</v>
      </c>
      <c r="L150" s="33">
        <v>14254367.45</v>
      </c>
      <c r="M150" s="33">
        <v>4188885.97</v>
      </c>
      <c r="N150" s="33">
        <v>3149859.48</v>
      </c>
      <c r="O150" s="33">
        <v>6915622</v>
      </c>
      <c r="P150" s="118">
        <v>28.15</v>
      </c>
      <c r="Q150" s="118">
        <v>34.64</v>
      </c>
      <c r="R150" s="118">
        <v>18.14</v>
      </c>
      <c r="S150" s="118">
        <v>32.66</v>
      </c>
      <c r="T150" s="32">
        <v>29.38</v>
      </c>
      <c r="U150" s="32">
        <v>22.09</v>
      </c>
      <c r="V150" s="32">
        <v>48.51</v>
      </c>
      <c r="W150" s="32">
        <v>97.92</v>
      </c>
      <c r="X150" s="32">
        <v>55.45</v>
      </c>
      <c r="Y150" s="32">
        <v>171.28</v>
      </c>
      <c r="Z150" s="32">
        <v>133.89</v>
      </c>
    </row>
    <row r="151" spans="1:26" ht="12.75">
      <c r="A151" s="34">
        <v>6</v>
      </c>
      <c r="B151" s="34">
        <v>11</v>
      </c>
      <c r="C151" s="34">
        <v>9</v>
      </c>
      <c r="D151" s="35">
        <v>2</v>
      </c>
      <c r="E151" s="36"/>
      <c r="F151" s="31" t="s">
        <v>274</v>
      </c>
      <c r="G151" s="56" t="s">
        <v>403</v>
      </c>
      <c r="H151" s="33">
        <v>50686218.33</v>
      </c>
      <c r="I151" s="33">
        <v>18671456.09</v>
      </c>
      <c r="J151" s="33">
        <v>15772912.24</v>
      </c>
      <c r="K151" s="33">
        <v>16241850</v>
      </c>
      <c r="L151" s="33">
        <v>13105222.91</v>
      </c>
      <c r="M151" s="33">
        <v>4959149.32</v>
      </c>
      <c r="N151" s="33">
        <v>2394327.59</v>
      </c>
      <c r="O151" s="33">
        <v>5751746</v>
      </c>
      <c r="P151" s="118">
        <v>25.85</v>
      </c>
      <c r="Q151" s="118">
        <v>26.56</v>
      </c>
      <c r="R151" s="118">
        <v>15.17</v>
      </c>
      <c r="S151" s="118">
        <v>35.41</v>
      </c>
      <c r="T151" s="32">
        <v>37.84</v>
      </c>
      <c r="U151" s="32">
        <v>18.27</v>
      </c>
      <c r="V151" s="32">
        <v>43.88</v>
      </c>
      <c r="W151" s="32">
        <v>127.2</v>
      </c>
      <c r="X151" s="32">
        <v>111.49</v>
      </c>
      <c r="Y151" s="32">
        <v>195.03</v>
      </c>
      <c r="Z151" s="32">
        <v>124.31</v>
      </c>
    </row>
    <row r="152" spans="1:26" ht="12.75">
      <c r="A152" s="34">
        <v>6</v>
      </c>
      <c r="B152" s="34">
        <v>4</v>
      </c>
      <c r="C152" s="34">
        <v>6</v>
      </c>
      <c r="D152" s="35">
        <v>2</v>
      </c>
      <c r="E152" s="36"/>
      <c r="F152" s="31" t="s">
        <v>274</v>
      </c>
      <c r="G152" s="56" t="s">
        <v>404</v>
      </c>
      <c r="H152" s="33">
        <v>35752008.85</v>
      </c>
      <c r="I152" s="33">
        <v>5842033.6</v>
      </c>
      <c r="J152" s="33">
        <v>19238947.25</v>
      </c>
      <c r="K152" s="33">
        <v>10671028</v>
      </c>
      <c r="L152" s="33">
        <v>8668481.31</v>
      </c>
      <c r="M152" s="33">
        <v>1776031.86</v>
      </c>
      <c r="N152" s="33">
        <v>3554535.45</v>
      </c>
      <c r="O152" s="33">
        <v>3337914</v>
      </c>
      <c r="P152" s="118">
        <v>24.24</v>
      </c>
      <c r="Q152" s="118">
        <v>30.4</v>
      </c>
      <c r="R152" s="118">
        <v>18.47</v>
      </c>
      <c r="S152" s="118">
        <v>31.28</v>
      </c>
      <c r="T152" s="32">
        <v>20.48</v>
      </c>
      <c r="U152" s="32">
        <v>41</v>
      </c>
      <c r="V152" s="32">
        <v>38.5</v>
      </c>
      <c r="W152" s="32">
        <v>106.54</v>
      </c>
      <c r="X152" s="32">
        <v>108.98</v>
      </c>
      <c r="Y152" s="32">
        <v>88.89</v>
      </c>
      <c r="Z152" s="32">
        <v>133.08</v>
      </c>
    </row>
    <row r="153" spans="1:26" ht="12.75">
      <c r="A153" s="34">
        <v>6</v>
      </c>
      <c r="B153" s="34">
        <v>7</v>
      </c>
      <c r="C153" s="34">
        <v>7</v>
      </c>
      <c r="D153" s="35">
        <v>2</v>
      </c>
      <c r="E153" s="36"/>
      <c r="F153" s="31" t="s">
        <v>274</v>
      </c>
      <c r="G153" s="56" t="s">
        <v>405</v>
      </c>
      <c r="H153" s="33">
        <v>42113155.05</v>
      </c>
      <c r="I153" s="33">
        <v>9113532.76</v>
      </c>
      <c r="J153" s="33">
        <v>17534401.29</v>
      </c>
      <c r="K153" s="33">
        <v>15465221</v>
      </c>
      <c r="L153" s="33">
        <v>9009166.53</v>
      </c>
      <c r="M153" s="33">
        <v>2541063.66</v>
      </c>
      <c r="N153" s="33">
        <v>1501737.87</v>
      </c>
      <c r="O153" s="33">
        <v>4966365</v>
      </c>
      <c r="P153" s="118">
        <v>21.39</v>
      </c>
      <c r="Q153" s="118">
        <v>27.88</v>
      </c>
      <c r="R153" s="118">
        <v>8.56</v>
      </c>
      <c r="S153" s="118">
        <v>32.11</v>
      </c>
      <c r="T153" s="32">
        <v>28.2</v>
      </c>
      <c r="U153" s="32">
        <v>16.66</v>
      </c>
      <c r="V153" s="32">
        <v>55.12</v>
      </c>
      <c r="W153" s="32">
        <v>110</v>
      </c>
      <c r="X153" s="32">
        <v>76.68</v>
      </c>
      <c r="Y153" s="32">
        <v>138.96</v>
      </c>
      <c r="Z153" s="32">
        <v>130.85</v>
      </c>
    </row>
    <row r="154" spans="1:26" ht="12.75">
      <c r="A154" s="34">
        <v>6</v>
      </c>
      <c r="B154" s="34">
        <v>1</v>
      </c>
      <c r="C154" s="34">
        <v>17</v>
      </c>
      <c r="D154" s="35">
        <v>2</v>
      </c>
      <c r="E154" s="36"/>
      <c r="F154" s="31" t="s">
        <v>274</v>
      </c>
      <c r="G154" s="56" t="s">
        <v>406</v>
      </c>
      <c r="H154" s="33">
        <v>36576284.03</v>
      </c>
      <c r="I154" s="33">
        <v>3508035</v>
      </c>
      <c r="J154" s="33">
        <v>24660293.03</v>
      </c>
      <c r="K154" s="33">
        <v>8407956</v>
      </c>
      <c r="L154" s="33">
        <v>4932382.33</v>
      </c>
      <c r="M154" s="33">
        <v>1163352.68</v>
      </c>
      <c r="N154" s="33">
        <v>1244960.65</v>
      </c>
      <c r="O154" s="33">
        <v>2524069</v>
      </c>
      <c r="P154" s="118">
        <v>13.48</v>
      </c>
      <c r="Q154" s="118">
        <v>33.16</v>
      </c>
      <c r="R154" s="118">
        <v>5.04</v>
      </c>
      <c r="S154" s="118">
        <v>30.02</v>
      </c>
      <c r="T154" s="32">
        <v>23.58</v>
      </c>
      <c r="U154" s="32">
        <v>25.24</v>
      </c>
      <c r="V154" s="32">
        <v>51.17</v>
      </c>
      <c r="W154" s="32">
        <v>118.86</v>
      </c>
      <c r="X154" s="32">
        <v>84.59</v>
      </c>
      <c r="Y154" s="32">
        <v>134.07</v>
      </c>
      <c r="Z154" s="32">
        <v>136.75</v>
      </c>
    </row>
    <row r="155" spans="1:26" ht="12.75">
      <c r="A155" s="34">
        <v>6</v>
      </c>
      <c r="B155" s="34">
        <v>4</v>
      </c>
      <c r="C155" s="34">
        <v>7</v>
      </c>
      <c r="D155" s="35">
        <v>2</v>
      </c>
      <c r="E155" s="36"/>
      <c r="F155" s="31" t="s">
        <v>274</v>
      </c>
      <c r="G155" s="56" t="s">
        <v>407</v>
      </c>
      <c r="H155" s="33">
        <v>36077548.62</v>
      </c>
      <c r="I155" s="33">
        <v>6460220</v>
      </c>
      <c r="J155" s="33">
        <v>18765127.62</v>
      </c>
      <c r="K155" s="33">
        <v>10852201</v>
      </c>
      <c r="L155" s="33">
        <v>7457600.7</v>
      </c>
      <c r="M155" s="33">
        <v>2344793.08</v>
      </c>
      <c r="N155" s="33">
        <v>1701669.62</v>
      </c>
      <c r="O155" s="33">
        <v>3411138</v>
      </c>
      <c r="P155" s="118">
        <v>20.67</v>
      </c>
      <c r="Q155" s="118">
        <v>36.29</v>
      </c>
      <c r="R155" s="118">
        <v>9.06</v>
      </c>
      <c r="S155" s="118">
        <v>31.43</v>
      </c>
      <c r="T155" s="32">
        <v>31.44</v>
      </c>
      <c r="U155" s="32">
        <v>22.81</v>
      </c>
      <c r="V155" s="32">
        <v>45.74</v>
      </c>
      <c r="W155" s="32">
        <v>161.46</v>
      </c>
      <c r="X155" s="32">
        <v>159.33</v>
      </c>
      <c r="Y155" s="32">
        <v>217.64</v>
      </c>
      <c r="Z155" s="32">
        <v>144.21</v>
      </c>
    </row>
    <row r="156" spans="1:26" ht="12.75">
      <c r="A156" s="34">
        <v>6</v>
      </c>
      <c r="B156" s="34">
        <v>15</v>
      </c>
      <c r="C156" s="34">
        <v>7</v>
      </c>
      <c r="D156" s="35">
        <v>2</v>
      </c>
      <c r="E156" s="36"/>
      <c r="F156" s="31" t="s">
        <v>274</v>
      </c>
      <c r="G156" s="56" t="s">
        <v>408</v>
      </c>
      <c r="H156" s="33">
        <v>55537505.68</v>
      </c>
      <c r="I156" s="33">
        <v>9970832.56</v>
      </c>
      <c r="J156" s="33">
        <v>28201324.12</v>
      </c>
      <c r="K156" s="33">
        <v>17365349</v>
      </c>
      <c r="L156" s="33">
        <v>10799900.17</v>
      </c>
      <c r="M156" s="33">
        <v>2368032.38</v>
      </c>
      <c r="N156" s="33">
        <v>2857151.79</v>
      </c>
      <c r="O156" s="33">
        <v>5574716</v>
      </c>
      <c r="P156" s="118">
        <v>19.44</v>
      </c>
      <c r="Q156" s="118">
        <v>23.74</v>
      </c>
      <c r="R156" s="118">
        <v>10.13</v>
      </c>
      <c r="S156" s="118">
        <v>32.1</v>
      </c>
      <c r="T156" s="32">
        <v>21.92</v>
      </c>
      <c r="U156" s="32">
        <v>26.45</v>
      </c>
      <c r="V156" s="32">
        <v>51.61</v>
      </c>
      <c r="W156" s="32">
        <v>133.11</v>
      </c>
      <c r="X156" s="32">
        <v>92.06</v>
      </c>
      <c r="Y156" s="32">
        <v>259.97</v>
      </c>
      <c r="Z156" s="32">
        <v>125.5</v>
      </c>
    </row>
    <row r="157" spans="1:26" ht="12.75">
      <c r="A157" s="34">
        <v>6</v>
      </c>
      <c r="B157" s="34">
        <v>18</v>
      </c>
      <c r="C157" s="34">
        <v>13</v>
      </c>
      <c r="D157" s="35">
        <v>2</v>
      </c>
      <c r="E157" s="36"/>
      <c r="F157" s="31" t="s">
        <v>274</v>
      </c>
      <c r="G157" s="56" t="s">
        <v>409</v>
      </c>
      <c r="H157" s="33">
        <v>33668326.07</v>
      </c>
      <c r="I157" s="33">
        <v>5695212</v>
      </c>
      <c r="J157" s="33">
        <v>17973270.07</v>
      </c>
      <c r="K157" s="33">
        <v>9999844</v>
      </c>
      <c r="L157" s="33">
        <v>6002083.81</v>
      </c>
      <c r="M157" s="33">
        <v>1581279.43</v>
      </c>
      <c r="N157" s="33">
        <v>1305370.38</v>
      </c>
      <c r="O157" s="33">
        <v>3115434</v>
      </c>
      <c r="P157" s="118">
        <v>17.82</v>
      </c>
      <c r="Q157" s="118">
        <v>27.76</v>
      </c>
      <c r="R157" s="118">
        <v>7.26</v>
      </c>
      <c r="S157" s="118">
        <v>31.15</v>
      </c>
      <c r="T157" s="32">
        <v>26.34</v>
      </c>
      <c r="U157" s="32">
        <v>21.74</v>
      </c>
      <c r="V157" s="32">
        <v>51.9</v>
      </c>
      <c r="W157" s="32">
        <v>83.52</v>
      </c>
      <c r="X157" s="32">
        <v>63.13</v>
      </c>
      <c r="Y157" s="32">
        <v>60.24</v>
      </c>
      <c r="Z157" s="32">
        <v>123.86</v>
      </c>
    </row>
    <row r="158" spans="1:26" ht="12.75">
      <c r="A158" s="34">
        <v>6</v>
      </c>
      <c r="B158" s="34">
        <v>16</v>
      </c>
      <c r="C158" s="34">
        <v>6</v>
      </c>
      <c r="D158" s="35">
        <v>2</v>
      </c>
      <c r="E158" s="36"/>
      <c r="F158" s="31" t="s">
        <v>274</v>
      </c>
      <c r="G158" s="56" t="s">
        <v>410</v>
      </c>
      <c r="H158" s="33">
        <v>32893946.71</v>
      </c>
      <c r="I158" s="33">
        <v>4453303</v>
      </c>
      <c r="J158" s="33">
        <v>20024264.71</v>
      </c>
      <c r="K158" s="33">
        <v>8416379</v>
      </c>
      <c r="L158" s="33">
        <v>6876629.27</v>
      </c>
      <c r="M158" s="33">
        <v>1314169.13</v>
      </c>
      <c r="N158" s="33">
        <v>2891277.14</v>
      </c>
      <c r="O158" s="33">
        <v>2671183</v>
      </c>
      <c r="P158" s="118">
        <v>20.9</v>
      </c>
      <c r="Q158" s="118">
        <v>29.5</v>
      </c>
      <c r="R158" s="118">
        <v>14.43</v>
      </c>
      <c r="S158" s="118">
        <v>31.73</v>
      </c>
      <c r="T158" s="32">
        <v>19.11</v>
      </c>
      <c r="U158" s="32">
        <v>42.04</v>
      </c>
      <c r="V158" s="32">
        <v>38.84</v>
      </c>
      <c r="W158" s="32">
        <v>121.29</v>
      </c>
      <c r="X158" s="32">
        <v>62.76</v>
      </c>
      <c r="Y158" s="32">
        <v>202.51</v>
      </c>
      <c r="Z158" s="32">
        <v>124.35</v>
      </c>
    </row>
    <row r="159" spans="1:26" ht="12.75">
      <c r="A159" s="34">
        <v>6</v>
      </c>
      <c r="B159" s="34">
        <v>19</v>
      </c>
      <c r="C159" s="34">
        <v>5</v>
      </c>
      <c r="D159" s="35">
        <v>2</v>
      </c>
      <c r="E159" s="36"/>
      <c r="F159" s="31" t="s">
        <v>274</v>
      </c>
      <c r="G159" s="56" t="s">
        <v>411</v>
      </c>
      <c r="H159" s="33">
        <v>36050606.43</v>
      </c>
      <c r="I159" s="33">
        <v>10478744</v>
      </c>
      <c r="J159" s="33">
        <v>13603788.43</v>
      </c>
      <c r="K159" s="33">
        <v>11968074</v>
      </c>
      <c r="L159" s="33">
        <v>8782519.88</v>
      </c>
      <c r="M159" s="33">
        <v>3080381.5</v>
      </c>
      <c r="N159" s="33">
        <v>1729535.38</v>
      </c>
      <c r="O159" s="33">
        <v>3972603</v>
      </c>
      <c r="P159" s="118">
        <v>24.36</v>
      </c>
      <c r="Q159" s="118">
        <v>29.39</v>
      </c>
      <c r="R159" s="118">
        <v>12.71</v>
      </c>
      <c r="S159" s="118">
        <v>33.19</v>
      </c>
      <c r="T159" s="32">
        <v>35.07</v>
      </c>
      <c r="U159" s="32">
        <v>19.69</v>
      </c>
      <c r="V159" s="32">
        <v>45.23</v>
      </c>
      <c r="W159" s="32">
        <v>111.2</v>
      </c>
      <c r="X159" s="32">
        <v>99.01</v>
      </c>
      <c r="Y159" s="32">
        <v>90.91</v>
      </c>
      <c r="Z159" s="32">
        <v>137.74</v>
      </c>
    </row>
    <row r="160" spans="1:26" ht="12.75">
      <c r="A160" s="34">
        <v>6</v>
      </c>
      <c r="B160" s="34">
        <v>8</v>
      </c>
      <c r="C160" s="34">
        <v>13</v>
      </c>
      <c r="D160" s="35">
        <v>2</v>
      </c>
      <c r="E160" s="36"/>
      <c r="F160" s="31" t="s">
        <v>274</v>
      </c>
      <c r="G160" s="56" t="s">
        <v>412</v>
      </c>
      <c r="H160" s="33">
        <v>25646416.25</v>
      </c>
      <c r="I160" s="33">
        <v>7172659</v>
      </c>
      <c r="J160" s="33">
        <v>11172056.25</v>
      </c>
      <c r="K160" s="33">
        <v>7301701</v>
      </c>
      <c r="L160" s="33">
        <v>5586835.82</v>
      </c>
      <c r="M160" s="33">
        <v>2467119.46</v>
      </c>
      <c r="N160" s="33">
        <v>825245.36</v>
      </c>
      <c r="O160" s="33">
        <v>2294471</v>
      </c>
      <c r="P160" s="118">
        <v>21.78</v>
      </c>
      <c r="Q160" s="118">
        <v>34.39</v>
      </c>
      <c r="R160" s="118">
        <v>7.38</v>
      </c>
      <c r="S160" s="118">
        <v>31.42</v>
      </c>
      <c r="T160" s="32">
        <v>44.15</v>
      </c>
      <c r="U160" s="32">
        <v>14.77</v>
      </c>
      <c r="V160" s="32">
        <v>41.06</v>
      </c>
      <c r="W160" s="32">
        <v>129.95</v>
      </c>
      <c r="X160" s="32">
        <v>121.96</v>
      </c>
      <c r="Y160" s="32">
        <v>158.83</v>
      </c>
      <c r="Z160" s="32">
        <v>130.6</v>
      </c>
    </row>
    <row r="161" spans="1:26" ht="12.75">
      <c r="A161" s="34">
        <v>6</v>
      </c>
      <c r="B161" s="34">
        <v>14</v>
      </c>
      <c r="C161" s="34">
        <v>10</v>
      </c>
      <c r="D161" s="35">
        <v>2</v>
      </c>
      <c r="E161" s="36"/>
      <c r="F161" s="31" t="s">
        <v>274</v>
      </c>
      <c r="G161" s="56" t="s">
        <v>413</v>
      </c>
      <c r="H161" s="33">
        <v>26425862.28</v>
      </c>
      <c r="I161" s="33">
        <v>9266246</v>
      </c>
      <c r="J161" s="33">
        <v>7076450.28</v>
      </c>
      <c r="K161" s="33">
        <v>10083166</v>
      </c>
      <c r="L161" s="33">
        <v>8537153.72</v>
      </c>
      <c r="M161" s="33">
        <v>2896537.76</v>
      </c>
      <c r="N161" s="33">
        <v>2470297.96</v>
      </c>
      <c r="O161" s="33">
        <v>3170318</v>
      </c>
      <c r="P161" s="118">
        <v>32.3</v>
      </c>
      <c r="Q161" s="118">
        <v>31.25</v>
      </c>
      <c r="R161" s="118">
        <v>34.9</v>
      </c>
      <c r="S161" s="118">
        <v>31.44</v>
      </c>
      <c r="T161" s="32">
        <v>33.92</v>
      </c>
      <c r="U161" s="32">
        <v>28.93</v>
      </c>
      <c r="V161" s="32">
        <v>37.13</v>
      </c>
      <c r="W161" s="32">
        <v>134.2</v>
      </c>
      <c r="X161" s="32">
        <v>104.95</v>
      </c>
      <c r="Y161" s="32">
        <v>221.59</v>
      </c>
      <c r="Z161" s="32">
        <v>127.49</v>
      </c>
    </row>
    <row r="162" spans="1:26" ht="12.75">
      <c r="A162" s="34">
        <v>6</v>
      </c>
      <c r="B162" s="34">
        <v>4</v>
      </c>
      <c r="C162" s="34">
        <v>8</v>
      </c>
      <c r="D162" s="35">
        <v>2</v>
      </c>
      <c r="E162" s="36"/>
      <c r="F162" s="31" t="s">
        <v>274</v>
      </c>
      <c r="G162" s="56" t="s">
        <v>414</v>
      </c>
      <c r="H162" s="33">
        <v>55205532.53</v>
      </c>
      <c r="I162" s="33">
        <v>16398621</v>
      </c>
      <c r="J162" s="33">
        <v>22425716.53</v>
      </c>
      <c r="K162" s="33">
        <v>16381195</v>
      </c>
      <c r="L162" s="33">
        <v>13076764.06</v>
      </c>
      <c r="M162" s="33">
        <v>4719615.95</v>
      </c>
      <c r="N162" s="33">
        <v>2495945.11</v>
      </c>
      <c r="O162" s="33">
        <v>5861203</v>
      </c>
      <c r="P162" s="118">
        <v>23.68</v>
      </c>
      <c r="Q162" s="118">
        <v>28.78</v>
      </c>
      <c r="R162" s="118">
        <v>11.12</v>
      </c>
      <c r="S162" s="118">
        <v>35.78</v>
      </c>
      <c r="T162" s="32">
        <v>36.09</v>
      </c>
      <c r="U162" s="32">
        <v>19.08</v>
      </c>
      <c r="V162" s="32">
        <v>44.82</v>
      </c>
      <c r="W162" s="32">
        <v>137.84</v>
      </c>
      <c r="X162" s="32">
        <v>110.33</v>
      </c>
      <c r="Y162" s="32">
        <v>197.52</v>
      </c>
      <c r="Z162" s="32">
        <v>148.57</v>
      </c>
    </row>
    <row r="163" spans="1:26" ht="12.75">
      <c r="A163" s="34">
        <v>6</v>
      </c>
      <c r="B163" s="34">
        <v>3</v>
      </c>
      <c r="C163" s="34">
        <v>12</v>
      </c>
      <c r="D163" s="35">
        <v>2</v>
      </c>
      <c r="E163" s="36"/>
      <c r="F163" s="31" t="s">
        <v>274</v>
      </c>
      <c r="G163" s="56" t="s">
        <v>415</v>
      </c>
      <c r="H163" s="33">
        <v>44358323.27</v>
      </c>
      <c r="I163" s="33">
        <v>9694774</v>
      </c>
      <c r="J163" s="33">
        <v>21527847.27</v>
      </c>
      <c r="K163" s="33">
        <v>13135702</v>
      </c>
      <c r="L163" s="33">
        <v>8143574.93</v>
      </c>
      <c r="M163" s="33">
        <v>2332305.56</v>
      </c>
      <c r="N163" s="33">
        <v>1726195.37</v>
      </c>
      <c r="O163" s="33">
        <v>4085074</v>
      </c>
      <c r="P163" s="118">
        <v>18.35</v>
      </c>
      <c r="Q163" s="118">
        <v>24.05</v>
      </c>
      <c r="R163" s="118">
        <v>8.01</v>
      </c>
      <c r="S163" s="118">
        <v>31.09</v>
      </c>
      <c r="T163" s="32">
        <v>28.63</v>
      </c>
      <c r="U163" s="32">
        <v>21.19</v>
      </c>
      <c r="V163" s="32">
        <v>50.16</v>
      </c>
      <c r="W163" s="32">
        <v>127.08</v>
      </c>
      <c r="X163" s="32">
        <v>106.04</v>
      </c>
      <c r="Y163" s="32">
        <v>156.26</v>
      </c>
      <c r="Z163" s="32">
        <v>131.6</v>
      </c>
    </row>
    <row r="164" spans="1:26" ht="12.75">
      <c r="A164" s="34">
        <v>6</v>
      </c>
      <c r="B164" s="34">
        <v>7</v>
      </c>
      <c r="C164" s="34">
        <v>9</v>
      </c>
      <c r="D164" s="35">
        <v>2</v>
      </c>
      <c r="E164" s="36"/>
      <c r="F164" s="31" t="s">
        <v>274</v>
      </c>
      <c r="G164" s="56" t="s">
        <v>416</v>
      </c>
      <c r="H164" s="33">
        <v>37841337.01</v>
      </c>
      <c r="I164" s="33">
        <v>7890192</v>
      </c>
      <c r="J164" s="33">
        <v>14045279.01</v>
      </c>
      <c r="K164" s="33">
        <v>15905866</v>
      </c>
      <c r="L164" s="33">
        <v>8958245.79</v>
      </c>
      <c r="M164" s="33">
        <v>2479117.87</v>
      </c>
      <c r="N164" s="33">
        <v>1239234.92</v>
      </c>
      <c r="O164" s="33">
        <v>5239893</v>
      </c>
      <c r="P164" s="118">
        <v>23.67</v>
      </c>
      <c r="Q164" s="118">
        <v>31.42</v>
      </c>
      <c r="R164" s="118">
        <v>8.82</v>
      </c>
      <c r="S164" s="118">
        <v>32.94</v>
      </c>
      <c r="T164" s="32">
        <v>27.67</v>
      </c>
      <c r="U164" s="32">
        <v>13.83</v>
      </c>
      <c r="V164" s="32">
        <v>58.49</v>
      </c>
      <c r="W164" s="32">
        <v>121.77</v>
      </c>
      <c r="X164" s="32">
        <v>97.98</v>
      </c>
      <c r="Y164" s="32">
        <v>132.31</v>
      </c>
      <c r="Z164" s="32">
        <v>134.7</v>
      </c>
    </row>
    <row r="165" spans="1:26" ht="12.75">
      <c r="A165" s="34">
        <v>6</v>
      </c>
      <c r="B165" s="34">
        <v>12</v>
      </c>
      <c r="C165" s="34">
        <v>7</v>
      </c>
      <c r="D165" s="35">
        <v>2</v>
      </c>
      <c r="E165" s="36"/>
      <c r="F165" s="31" t="s">
        <v>274</v>
      </c>
      <c r="G165" s="56" t="s">
        <v>417</v>
      </c>
      <c r="H165" s="33">
        <v>46647679.45</v>
      </c>
      <c r="I165" s="33">
        <v>5854492.7</v>
      </c>
      <c r="J165" s="33">
        <v>28091060.75</v>
      </c>
      <c r="K165" s="33">
        <v>12702126</v>
      </c>
      <c r="L165" s="33">
        <v>10894089.39</v>
      </c>
      <c r="M165" s="33">
        <v>1568199.65</v>
      </c>
      <c r="N165" s="33">
        <v>5175663.74</v>
      </c>
      <c r="O165" s="33">
        <v>4150226</v>
      </c>
      <c r="P165" s="118">
        <v>23.35</v>
      </c>
      <c r="Q165" s="118">
        <v>26.78</v>
      </c>
      <c r="R165" s="118">
        <v>18.42</v>
      </c>
      <c r="S165" s="118">
        <v>32.67</v>
      </c>
      <c r="T165" s="32">
        <v>14.39</v>
      </c>
      <c r="U165" s="32">
        <v>47.5</v>
      </c>
      <c r="V165" s="32">
        <v>38.09</v>
      </c>
      <c r="W165" s="32">
        <v>175.03</v>
      </c>
      <c r="X165" s="32">
        <v>72.17</v>
      </c>
      <c r="Y165" s="32">
        <v>493.64</v>
      </c>
      <c r="Z165" s="32">
        <v>138.22</v>
      </c>
    </row>
    <row r="166" spans="1:26" ht="12.75">
      <c r="A166" s="34">
        <v>6</v>
      </c>
      <c r="B166" s="34">
        <v>1</v>
      </c>
      <c r="C166" s="34">
        <v>18</v>
      </c>
      <c r="D166" s="35">
        <v>2</v>
      </c>
      <c r="E166" s="36"/>
      <c r="F166" s="31" t="s">
        <v>274</v>
      </c>
      <c r="G166" s="56" t="s">
        <v>418</v>
      </c>
      <c r="H166" s="33">
        <v>41558282.28</v>
      </c>
      <c r="I166" s="33">
        <v>9461552.75</v>
      </c>
      <c r="J166" s="33">
        <v>18330909.53</v>
      </c>
      <c r="K166" s="33">
        <v>13765820</v>
      </c>
      <c r="L166" s="33">
        <v>9311235.28</v>
      </c>
      <c r="M166" s="33">
        <v>3521932.86</v>
      </c>
      <c r="N166" s="33">
        <v>1299562.42</v>
      </c>
      <c r="O166" s="33">
        <v>4489740</v>
      </c>
      <c r="P166" s="118">
        <v>22.4</v>
      </c>
      <c r="Q166" s="118">
        <v>37.22</v>
      </c>
      <c r="R166" s="118">
        <v>7.08</v>
      </c>
      <c r="S166" s="118">
        <v>32.61</v>
      </c>
      <c r="T166" s="32">
        <v>37.82</v>
      </c>
      <c r="U166" s="32">
        <v>13.95</v>
      </c>
      <c r="V166" s="32">
        <v>48.21</v>
      </c>
      <c r="W166" s="32">
        <v>100.15</v>
      </c>
      <c r="X166" s="32">
        <v>125.3</v>
      </c>
      <c r="Y166" s="32">
        <v>43.25</v>
      </c>
      <c r="Z166" s="32">
        <v>128.96</v>
      </c>
    </row>
    <row r="167" spans="1:26" ht="12.75">
      <c r="A167" s="34">
        <v>6</v>
      </c>
      <c r="B167" s="34">
        <v>19</v>
      </c>
      <c r="C167" s="34">
        <v>6</v>
      </c>
      <c r="D167" s="35">
        <v>2</v>
      </c>
      <c r="E167" s="36"/>
      <c r="F167" s="31" t="s">
        <v>274</v>
      </c>
      <c r="G167" s="56" t="s">
        <v>290</v>
      </c>
      <c r="H167" s="33">
        <v>40732321.39</v>
      </c>
      <c r="I167" s="33">
        <v>16265913.08</v>
      </c>
      <c r="J167" s="33">
        <v>12264376.31</v>
      </c>
      <c r="K167" s="33">
        <v>12202032</v>
      </c>
      <c r="L167" s="33">
        <v>10709507.29</v>
      </c>
      <c r="M167" s="33">
        <v>4450695.12</v>
      </c>
      <c r="N167" s="33">
        <v>2369343.17</v>
      </c>
      <c r="O167" s="33">
        <v>3889469</v>
      </c>
      <c r="P167" s="118">
        <v>26.29</v>
      </c>
      <c r="Q167" s="118">
        <v>27.36</v>
      </c>
      <c r="R167" s="118">
        <v>19.31</v>
      </c>
      <c r="S167" s="118">
        <v>31.87</v>
      </c>
      <c r="T167" s="32">
        <v>41.55</v>
      </c>
      <c r="U167" s="32">
        <v>22.12</v>
      </c>
      <c r="V167" s="32">
        <v>36.31</v>
      </c>
      <c r="W167" s="32">
        <v>125.37</v>
      </c>
      <c r="X167" s="32">
        <v>108.21</v>
      </c>
      <c r="Y167" s="32">
        <v>130.17</v>
      </c>
      <c r="Z167" s="32">
        <v>149.08</v>
      </c>
    </row>
    <row r="168" spans="1:26" ht="12.75">
      <c r="A168" s="34">
        <v>6</v>
      </c>
      <c r="B168" s="34">
        <v>15</v>
      </c>
      <c r="C168" s="34">
        <v>8</v>
      </c>
      <c r="D168" s="35">
        <v>2</v>
      </c>
      <c r="E168" s="36"/>
      <c r="F168" s="31" t="s">
        <v>274</v>
      </c>
      <c r="G168" s="56" t="s">
        <v>419</v>
      </c>
      <c r="H168" s="33">
        <v>37510508.87</v>
      </c>
      <c r="I168" s="33">
        <v>9408678.43</v>
      </c>
      <c r="J168" s="33">
        <v>10896409.44</v>
      </c>
      <c r="K168" s="33">
        <v>17205421</v>
      </c>
      <c r="L168" s="33">
        <v>10413162.97</v>
      </c>
      <c r="M168" s="33">
        <v>2923796.24</v>
      </c>
      <c r="N168" s="33">
        <v>2069031.73</v>
      </c>
      <c r="O168" s="33">
        <v>5420335</v>
      </c>
      <c r="P168" s="118">
        <v>27.76</v>
      </c>
      <c r="Q168" s="118">
        <v>31.07</v>
      </c>
      <c r="R168" s="118">
        <v>18.98</v>
      </c>
      <c r="S168" s="118">
        <v>31.5</v>
      </c>
      <c r="T168" s="32">
        <v>28.07</v>
      </c>
      <c r="U168" s="32">
        <v>19.86</v>
      </c>
      <c r="V168" s="32">
        <v>52.05</v>
      </c>
      <c r="W168" s="32">
        <v>93.34</v>
      </c>
      <c r="X168" s="32">
        <v>81.08</v>
      </c>
      <c r="Y168" s="32">
        <v>63.82</v>
      </c>
      <c r="Z168" s="32">
        <v>125.81</v>
      </c>
    </row>
    <row r="169" spans="1:26" ht="12.75">
      <c r="A169" s="34">
        <v>6</v>
      </c>
      <c r="B169" s="34">
        <v>9</v>
      </c>
      <c r="C169" s="34">
        <v>13</v>
      </c>
      <c r="D169" s="35">
        <v>2</v>
      </c>
      <c r="E169" s="36"/>
      <c r="F169" s="31" t="s">
        <v>274</v>
      </c>
      <c r="G169" s="56" t="s">
        <v>420</v>
      </c>
      <c r="H169" s="33">
        <v>60921859.21</v>
      </c>
      <c r="I169" s="33">
        <v>9042065</v>
      </c>
      <c r="J169" s="33">
        <v>33465219.21</v>
      </c>
      <c r="K169" s="33">
        <v>18414575</v>
      </c>
      <c r="L169" s="33">
        <v>10565120.97</v>
      </c>
      <c r="M169" s="33">
        <v>2715552.57</v>
      </c>
      <c r="N169" s="33">
        <v>1842048.4</v>
      </c>
      <c r="O169" s="33">
        <v>6007520</v>
      </c>
      <c r="P169" s="118">
        <v>17.34</v>
      </c>
      <c r="Q169" s="118">
        <v>30.03</v>
      </c>
      <c r="R169" s="118">
        <v>5.5</v>
      </c>
      <c r="S169" s="118">
        <v>32.62</v>
      </c>
      <c r="T169" s="32">
        <v>25.7</v>
      </c>
      <c r="U169" s="32">
        <v>17.43</v>
      </c>
      <c r="V169" s="32">
        <v>56.86</v>
      </c>
      <c r="W169" s="32">
        <v>102.62</v>
      </c>
      <c r="X169" s="32">
        <v>84.78</v>
      </c>
      <c r="Y169" s="32">
        <v>68.15</v>
      </c>
      <c r="Z169" s="32">
        <v>136.85</v>
      </c>
    </row>
    <row r="170" spans="1:26" ht="12.75">
      <c r="A170" s="34">
        <v>6</v>
      </c>
      <c r="B170" s="34">
        <v>11</v>
      </c>
      <c r="C170" s="34">
        <v>10</v>
      </c>
      <c r="D170" s="35">
        <v>2</v>
      </c>
      <c r="E170" s="36"/>
      <c r="F170" s="31" t="s">
        <v>274</v>
      </c>
      <c r="G170" s="56" t="s">
        <v>421</v>
      </c>
      <c r="H170" s="33">
        <v>49606478.43</v>
      </c>
      <c r="I170" s="33">
        <v>11863476.9</v>
      </c>
      <c r="J170" s="33">
        <v>15390078.53</v>
      </c>
      <c r="K170" s="33">
        <v>22352923</v>
      </c>
      <c r="L170" s="33">
        <v>11674483.46</v>
      </c>
      <c r="M170" s="33">
        <v>2308210.37</v>
      </c>
      <c r="N170" s="33">
        <v>2177917.09</v>
      </c>
      <c r="O170" s="33">
        <v>7188356</v>
      </c>
      <c r="P170" s="118">
        <v>23.53</v>
      </c>
      <c r="Q170" s="118">
        <v>19.45</v>
      </c>
      <c r="R170" s="118">
        <v>14.15</v>
      </c>
      <c r="S170" s="118">
        <v>32.15</v>
      </c>
      <c r="T170" s="32">
        <v>19.77</v>
      </c>
      <c r="U170" s="32">
        <v>18.65</v>
      </c>
      <c r="V170" s="32">
        <v>61.57</v>
      </c>
      <c r="W170" s="32">
        <v>104.39</v>
      </c>
      <c r="X170" s="32">
        <v>89.18</v>
      </c>
      <c r="Y170" s="32">
        <v>74.68</v>
      </c>
      <c r="Z170" s="32">
        <v>126.57</v>
      </c>
    </row>
    <row r="171" spans="1:26" ht="12.75">
      <c r="A171" s="34">
        <v>6</v>
      </c>
      <c r="B171" s="34">
        <v>3</v>
      </c>
      <c r="C171" s="34">
        <v>13</v>
      </c>
      <c r="D171" s="35">
        <v>2</v>
      </c>
      <c r="E171" s="36"/>
      <c r="F171" s="31" t="s">
        <v>274</v>
      </c>
      <c r="G171" s="56" t="s">
        <v>422</v>
      </c>
      <c r="H171" s="33">
        <v>32884563.03</v>
      </c>
      <c r="I171" s="33">
        <v>6161089.79</v>
      </c>
      <c r="J171" s="33">
        <v>17605540.24</v>
      </c>
      <c r="K171" s="33">
        <v>9117933</v>
      </c>
      <c r="L171" s="33">
        <v>6039524.04</v>
      </c>
      <c r="M171" s="33">
        <v>1704316.63</v>
      </c>
      <c r="N171" s="33">
        <v>1543453.41</v>
      </c>
      <c r="O171" s="33">
        <v>2791754</v>
      </c>
      <c r="P171" s="118">
        <v>18.36</v>
      </c>
      <c r="Q171" s="118">
        <v>27.66</v>
      </c>
      <c r="R171" s="118">
        <v>8.76</v>
      </c>
      <c r="S171" s="118">
        <v>30.61</v>
      </c>
      <c r="T171" s="32">
        <v>28.21</v>
      </c>
      <c r="U171" s="32">
        <v>25.55</v>
      </c>
      <c r="V171" s="32">
        <v>46.22</v>
      </c>
      <c r="W171" s="32">
        <v>121.28</v>
      </c>
      <c r="X171" s="32">
        <v>100.02</v>
      </c>
      <c r="Y171" s="32">
        <v>156.7</v>
      </c>
      <c r="Z171" s="32">
        <v>121.87</v>
      </c>
    </row>
    <row r="172" spans="1:26" ht="12.75">
      <c r="A172" s="34">
        <v>6</v>
      </c>
      <c r="B172" s="34">
        <v>11</v>
      </c>
      <c r="C172" s="34">
        <v>11</v>
      </c>
      <c r="D172" s="35">
        <v>2</v>
      </c>
      <c r="E172" s="36"/>
      <c r="F172" s="31" t="s">
        <v>274</v>
      </c>
      <c r="G172" s="56" t="s">
        <v>423</v>
      </c>
      <c r="H172" s="33">
        <v>26853675.34</v>
      </c>
      <c r="I172" s="33">
        <v>6932374.56</v>
      </c>
      <c r="J172" s="33">
        <v>6082895.78</v>
      </c>
      <c r="K172" s="33">
        <v>13838405</v>
      </c>
      <c r="L172" s="33">
        <v>8288807.75</v>
      </c>
      <c r="M172" s="33">
        <v>2147232.26</v>
      </c>
      <c r="N172" s="33">
        <v>1504276.49</v>
      </c>
      <c r="O172" s="33">
        <v>4637299</v>
      </c>
      <c r="P172" s="118">
        <v>30.86</v>
      </c>
      <c r="Q172" s="118">
        <v>30.97</v>
      </c>
      <c r="R172" s="118">
        <v>24.72</v>
      </c>
      <c r="S172" s="118">
        <v>33.51</v>
      </c>
      <c r="T172" s="32">
        <v>25.9</v>
      </c>
      <c r="U172" s="32">
        <v>18.14</v>
      </c>
      <c r="V172" s="32">
        <v>55.94</v>
      </c>
      <c r="W172" s="32">
        <v>131.36</v>
      </c>
      <c r="X172" s="32">
        <v>102.28</v>
      </c>
      <c r="Y172" s="32">
        <v>178.15</v>
      </c>
      <c r="Z172" s="32">
        <v>137.77</v>
      </c>
    </row>
    <row r="173" spans="1:26" ht="12.75">
      <c r="A173" s="34">
        <v>6</v>
      </c>
      <c r="B173" s="34">
        <v>19</v>
      </c>
      <c r="C173" s="34">
        <v>7</v>
      </c>
      <c r="D173" s="35">
        <v>2</v>
      </c>
      <c r="E173" s="36"/>
      <c r="F173" s="31" t="s">
        <v>274</v>
      </c>
      <c r="G173" s="56" t="s">
        <v>424</v>
      </c>
      <c r="H173" s="33">
        <v>30940190.13</v>
      </c>
      <c r="I173" s="33">
        <v>6798721.7</v>
      </c>
      <c r="J173" s="33">
        <v>12825019.43</v>
      </c>
      <c r="K173" s="33">
        <v>11316449</v>
      </c>
      <c r="L173" s="33">
        <v>9198240.74</v>
      </c>
      <c r="M173" s="33">
        <v>2065802.92</v>
      </c>
      <c r="N173" s="33">
        <v>3508078.82</v>
      </c>
      <c r="O173" s="33">
        <v>3624359</v>
      </c>
      <c r="P173" s="118">
        <v>29.72</v>
      </c>
      <c r="Q173" s="118">
        <v>30.38</v>
      </c>
      <c r="R173" s="118">
        <v>27.35</v>
      </c>
      <c r="S173" s="118">
        <v>32.02</v>
      </c>
      <c r="T173" s="32">
        <v>22.45</v>
      </c>
      <c r="U173" s="32">
        <v>38.13</v>
      </c>
      <c r="V173" s="32">
        <v>39.4</v>
      </c>
      <c r="W173" s="32">
        <v>116.85</v>
      </c>
      <c r="X173" s="32">
        <v>87.06</v>
      </c>
      <c r="Y173" s="32">
        <v>123.74</v>
      </c>
      <c r="Z173" s="32">
        <v>136.05</v>
      </c>
    </row>
    <row r="174" spans="1:26" ht="12.75">
      <c r="A174" s="34">
        <v>6</v>
      </c>
      <c r="B174" s="34">
        <v>9</v>
      </c>
      <c r="C174" s="34">
        <v>14</v>
      </c>
      <c r="D174" s="35">
        <v>2</v>
      </c>
      <c r="E174" s="36"/>
      <c r="F174" s="31" t="s">
        <v>274</v>
      </c>
      <c r="G174" s="56" t="s">
        <v>425</v>
      </c>
      <c r="H174" s="33">
        <v>96693665.71</v>
      </c>
      <c r="I174" s="33">
        <v>36852096</v>
      </c>
      <c r="J174" s="33">
        <v>39801763.71</v>
      </c>
      <c r="K174" s="33">
        <v>20039806</v>
      </c>
      <c r="L174" s="33">
        <v>20725740.14</v>
      </c>
      <c r="M174" s="33">
        <v>10522490.64</v>
      </c>
      <c r="N174" s="33">
        <v>2460721.5</v>
      </c>
      <c r="O174" s="33">
        <v>7742528</v>
      </c>
      <c r="P174" s="118">
        <v>21.43</v>
      </c>
      <c r="Q174" s="118">
        <v>28.55</v>
      </c>
      <c r="R174" s="118">
        <v>6.18</v>
      </c>
      <c r="S174" s="118">
        <v>38.63</v>
      </c>
      <c r="T174" s="32">
        <v>50.77</v>
      </c>
      <c r="U174" s="32">
        <v>11.87</v>
      </c>
      <c r="V174" s="32">
        <v>37.35</v>
      </c>
      <c r="W174" s="32">
        <v>114.01</v>
      </c>
      <c r="X174" s="32">
        <v>116.12</v>
      </c>
      <c r="Y174" s="32">
        <v>65.64</v>
      </c>
      <c r="Z174" s="32">
        <v>144.21</v>
      </c>
    </row>
    <row r="175" spans="1:26" ht="12.75">
      <c r="A175" s="34">
        <v>6</v>
      </c>
      <c r="B175" s="34">
        <v>19</v>
      </c>
      <c r="C175" s="34">
        <v>8</v>
      </c>
      <c r="D175" s="35">
        <v>2</v>
      </c>
      <c r="E175" s="36"/>
      <c r="F175" s="31" t="s">
        <v>274</v>
      </c>
      <c r="G175" s="56" t="s">
        <v>426</v>
      </c>
      <c r="H175" s="33">
        <v>28705617.57</v>
      </c>
      <c r="I175" s="33">
        <v>4220612.05</v>
      </c>
      <c r="J175" s="33">
        <v>18246917.52</v>
      </c>
      <c r="K175" s="33">
        <v>6238088</v>
      </c>
      <c r="L175" s="33">
        <v>6407788.88</v>
      </c>
      <c r="M175" s="33">
        <v>1295448.49</v>
      </c>
      <c r="N175" s="33">
        <v>3201383.39</v>
      </c>
      <c r="O175" s="33">
        <v>1910957</v>
      </c>
      <c r="P175" s="118">
        <v>22.32</v>
      </c>
      <c r="Q175" s="118">
        <v>30.69</v>
      </c>
      <c r="R175" s="118">
        <v>17.54</v>
      </c>
      <c r="S175" s="118">
        <v>30.63</v>
      </c>
      <c r="T175" s="32">
        <v>20.21</v>
      </c>
      <c r="U175" s="32">
        <v>49.96</v>
      </c>
      <c r="V175" s="32">
        <v>29.82</v>
      </c>
      <c r="W175" s="32">
        <v>139.78</v>
      </c>
      <c r="X175" s="32">
        <v>118.16</v>
      </c>
      <c r="Y175" s="32">
        <v>158.68</v>
      </c>
      <c r="Z175" s="32">
        <v>129.98</v>
      </c>
    </row>
    <row r="176" spans="1:26" ht="12.75">
      <c r="A176" s="34">
        <v>6</v>
      </c>
      <c r="B176" s="34">
        <v>9</v>
      </c>
      <c r="C176" s="34">
        <v>15</v>
      </c>
      <c r="D176" s="35">
        <v>2</v>
      </c>
      <c r="E176" s="36"/>
      <c r="F176" s="31" t="s">
        <v>274</v>
      </c>
      <c r="G176" s="56" t="s">
        <v>427</v>
      </c>
      <c r="H176" s="33">
        <v>38412824.44</v>
      </c>
      <c r="I176" s="33">
        <v>6177532.96</v>
      </c>
      <c r="J176" s="33">
        <v>21209699.48</v>
      </c>
      <c r="K176" s="33">
        <v>11025592</v>
      </c>
      <c r="L176" s="33">
        <v>6673140.36</v>
      </c>
      <c r="M176" s="33">
        <v>1971335.13</v>
      </c>
      <c r="N176" s="33">
        <v>1293280.23</v>
      </c>
      <c r="O176" s="33">
        <v>3408525</v>
      </c>
      <c r="P176" s="118">
        <v>17.37</v>
      </c>
      <c r="Q176" s="118">
        <v>31.91</v>
      </c>
      <c r="R176" s="118">
        <v>6.09</v>
      </c>
      <c r="S176" s="118">
        <v>30.91</v>
      </c>
      <c r="T176" s="32">
        <v>29.54</v>
      </c>
      <c r="U176" s="32">
        <v>19.38</v>
      </c>
      <c r="V176" s="32">
        <v>51.07</v>
      </c>
      <c r="W176" s="32">
        <v>127.12</v>
      </c>
      <c r="X176" s="32">
        <v>101.89</v>
      </c>
      <c r="Y176" s="32">
        <v>167.93</v>
      </c>
      <c r="Z176" s="32">
        <v>133.95</v>
      </c>
    </row>
    <row r="177" spans="1:26" ht="12.75">
      <c r="A177" s="34">
        <v>6</v>
      </c>
      <c r="B177" s="34">
        <v>9</v>
      </c>
      <c r="C177" s="34">
        <v>16</v>
      </c>
      <c r="D177" s="35">
        <v>2</v>
      </c>
      <c r="E177" s="36"/>
      <c r="F177" s="31" t="s">
        <v>274</v>
      </c>
      <c r="G177" s="56" t="s">
        <v>428</v>
      </c>
      <c r="H177" s="33">
        <v>26736781.46</v>
      </c>
      <c r="I177" s="33">
        <v>3085188</v>
      </c>
      <c r="J177" s="33">
        <v>15486640.46</v>
      </c>
      <c r="K177" s="33">
        <v>8164953</v>
      </c>
      <c r="L177" s="33">
        <v>7394905.58</v>
      </c>
      <c r="M177" s="33">
        <v>1222678.12</v>
      </c>
      <c r="N177" s="33">
        <v>3666452.46</v>
      </c>
      <c r="O177" s="33">
        <v>2505775</v>
      </c>
      <c r="P177" s="118">
        <v>27.65</v>
      </c>
      <c r="Q177" s="118">
        <v>39.63</v>
      </c>
      <c r="R177" s="118">
        <v>23.67</v>
      </c>
      <c r="S177" s="118">
        <v>30.68</v>
      </c>
      <c r="T177" s="32">
        <v>16.53</v>
      </c>
      <c r="U177" s="32">
        <v>49.58</v>
      </c>
      <c r="V177" s="32">
        <v>33.88</v>
      </c>
      <c r="W177" s="32">
        <v>221.21</v>
      </c>
      <c r="X177" s="32">
        <v>125.56</v>
      </c>
      <c r="Y177" s="32">
        <v>863.74</v>
      </c>
      <c r="Z177" s="32">
        <v>128.85</v>
      </c>
    </row>
    <row r="178" spans="1:26" ht="12.75">
      <c r="A178" s="34">
        <v>6</v>
      </c>
      <c r="B178" s="34">
        <v>7</v>
      </c>
      <c r="C178" s="34">
        <v>10</v>
      </c>
      <c r="D178" s="35">
        <v>2</v>
      </c>
      <c r="E178" s="36"/>
      <c r="F178" s="31" t="s">
        <v>274</v>
      </c>
      <c r="G178" s="56" t="s">
        <v>429</v>
      </c>
      <c r="H178" s="33">
        <v>49420346.42</v>
      </c>
      <c r="I178" s="33">
        <v>8655415.29</v>
      </c>
      <c r="J178" s="33">
        <v>24458330.13</v>
      </c>
      <c r="K178" s="33">
        <v>16306601</v>
      </c>
      <c r="L178" s="33">
        <v>9829055.21</v>
      </c>
      <c r="M178" s="33">
        <v>2545307.04</v>
      </c>
      <c r="N178" s="33">
        <v>2225413.17</v>
      </c>
      <c r="O178" s="33">
        <v>5058335</v>
      </c>
      <c r="P178" s="118">
        <v>19.88</v>
      </c>
      <c r="Q178" s="118">
        <v>29.4</v>
      </c>
      <c r="R178" s="118">
        <v>9.09</v>
      </c>
      <c r="S178" s="118">
        <v>31.02</v>
      </c>
      <c r="T178" s="32">
        <v>25.89</v>
      </c>
      <c r="U178" s="32">
        <v>22.64</v>
      </c>
      <c r="V178" s="32">
        <v>51.46</v>
      </c>
      <c r="W178" s="32">
        <v>111.69</v>
      </c>
      <c r="X178" s="32">
        <v>82.42</v>
      </c>
      <c r="Y178" s="32">
        <v>124.77</v>
      </c>
      <c r="Z178" s="32">
        <v>128.76</v>
      </c>
    </row>
    <row r="179" spans="1:26" ht="12.75">
      <c r="A179" s="34">
        <v>6</v>
      </c>
      <c r="B179" s="34">
        <v>1</v>
      </c>
      <c r="C179" s="34">
        <v>19</v>
      </c>
      <c r="D179" s="35">
        <v>2</v>
      </c>
      <c r="E179" s="36"/>
      <c r="F179" s="31" t="s">
        <v>274</v>
      </c>
      <c r="G179" s="56" t="s">
        <v>430</v>
      </c>
      <c r="H179" s="33">
        <v>39259718.85</v>
      </c>
      <c r="I179" s="33">
        <v>13039154</v>
      </c>
      <c r="J179" s="33">
        <v>16797863.85</v>
      </c>
      <c r="K179" s="33">
        <v>9422701</v>
      </c>
      <c r="L179" s="33">
        <v>7989034.74</v>
      </c>
      <c r="M179" s="33">
        <v>3642581.41</v>
      </c>
      <c r="N179" s="33">
        <v>1109929.33</v>
      </c>
      <c r="O179" s="33">
        <v>3236524</v>
      </c>
      <c r="P179" s="118">
        <v>20.34</v>
      </c>
      <c r="Q179" s="118">
        <v>27.93</v>
      </c>
      <c r="R179" s="118">
        <v>6.6</v>
      </c>
      <c r="S179" s="118">
        <v>34.34</v>
      </c>
      <c r="T179" s="32">
        <v>45.59</v>
      </c>
      <c r="U179" s="32">
        <v>13.89</v>
      </c>
      <c r="V179" s="32">
        <v>40.51</v>
      </c>
      <c r="W179" s="32">
        <v>107.04</v>
      </c>
      <c r="X179" s="32">
        <v>113.31</v>
      </c>
      <c r="Y179" s="32">
        <v>66.27</v>
      </c>
      <c r="Z179" s="32">
        <v>125.75</v>
      </c>
    </row>
    <row r="180" spans="1:26" ht="12.75">
      <c r="A180" s="34">
        <v>6</v>
      </c>
      <c r="B180" s="34">
        <v>20</v>
      </c>
      <c r="C180" s="34">
        <v>14</v>
      </c>
      <c r="D180" s="35">
        <v>2</v>
      </c>
      <c r="E180" s="36"/>
      <c r="F180" s="31" t="s">
        <v>274</v>
      </c>
      <c r="G180" s="56" t="s">
        <v>431</v>
      </c>
      <c r="H180" s="33">
        <v>123034492.82</v>
      </c>
      <c r="I180" s="33">
        <v>55545161.82</v>
      </c>
      <c r="J180" s="33">
        <v>22081270</v>
      </c>
      <c r="K180" s="33">
        <v>45408061</v>
      </c>
      <c r="L180" s="33">
        <v>37450790.09</v>
      </c>
      <c r="M180" s="33">
        <v>16813238.22</v>
      </c>
      <c r="N180" s="33">
        <v>5147768.87</v>
      </c>
      <c r="O180" s="33">
        <v>15489783</v>
      </c>
      <c r="P180" s="118">
        <v>30.43</v>
      </c>
      <c r="Q180" s="118">
        <v>30.26</v>
      </c>
      <c r="R180" s="118">
        <v>23.31</v>
      </c>
      <c r="S180" s="118">
        <v>34.11</v>
      </c>
      <c r="T180" s="32">
        <v>44.89</v>
      </c>
      <c r="U180" s="32">
        <v>13.74</v>
      </c>
      <c r="V180" s="32">
        <v>41.36</v>
      </c>
      <c r="W180" s="32">
        <v>115.91</v>
      </c>
      <c r="X180" s="32">
        <v>101.73</v>
      </c>
      <c r="Y180" s="32">
        <v>102.97</v>
      </c>
      <c r="Z180" s="32">
        <v>143.66</v>
      </c>
    </row>
    <row r="181" spans="1:26" ht="12.75">
      <c r="A181" s="34">
        <v>6</v>
      </c>
      <c r="B181" s="34">
        <v>3</v>
      </c>
      <c r="C181" s="34">
        <v>14</v>
      </c>
      <c r="D181" s="35">
        <v>2</v>
      </c>
      <c r="E181" s="36"/>
      <c r="F181" s="31" t="s">
        <v>274</v>
      </c>
      <c r="G181" s="56" t="s">
        <v>432</v>
      </c>
      <c r="H181" s="33">
        <v>33904166.16</v>
      </c>
      <c r="I181" s="33">
        <v>6181640.8</v>
      </c>
      <c r="J181" s="33">
        <v>20216684.36</v>
      </c>
      <c r="K181" s="33">
        <v>7505841</v>
      </c>
      <c r="L181" s="33">
        <v>5019254.87</v>
      </c>
      <c r="M181" s="33">
        <v>1471684.24</v>
      </c>
      <c r="N181" s="33">
        <v>1260978.63</v>
      </c>
      <c r="O181" s="33">
        <v>2286592</v>
      </c>
      <c r="P181" s="118">
        <v>14.8</v>
      </c>
      <c r="Q181" s="118">
        <v>23.8</v>
      </c>
      <c r="R181" s="118">
        <v>6.23</v>
      </c>
      <c r="S181" s="118">
        <v>30.46</v>
      </c>
      <c r="T181" s="32">
        <v>29.32</v>
      </c>
      <c r="U181" s="32">
        <v>25.12</v>
      </c>
      <c r="V181" s="32">
        <v>45.55</v>
      </c>
      <c r="W181" s="32">
        <v>120.7</v>
      </c>
      <c r="X181" s="32">
        <v>96.5</v>
      </c>
      <c r="Y181" s="32">
        <v>142.38</v>
      </c>
      <c r="Z181" s="32">
        <v>130.82</v>
      </c>
    </row>
    <row r="182" spans="1:26" ht="12.75">
      <c r="A182" s="34">
        <v>6</v>
      </c>
      <c r="B182" s="34">
        <v>6</v>
      </c>
      <c r="C182" s="34">
        <v>11</v>
      </c>
      <c r="D182" s="35">
        <v>2</v>
      </c>
      <c r="E182" s="36"/>
      <c r="F182" s="31" t="s">
        <v>274</v>
      </c>
      <c r="G182" s="56" t="s">
        <v>433</v>
      </c>
      <c r="H182" s="33">
        <v>34085429.75</v>
      </c>
      <c r="I182" s="33">
        <v>8391846</v>
      </c>
      <c r="J182" s="33">
        <v>14246996.75</v>
      </c>
      <c r="K182" s="33">
        <v>11446587</v>
      </c>
      <c r="L182" s="33">
        <v>7116641.99</v>
      </c>
      <c r="M182" s="33">
        <v>2452820.04</v>
      </c>
      <c r="N182" s="33">
        <v>1097868.95</v>
      </c>
      <c r="O182" s="33">
        <v>3565953</v>
      </c>
      <c r="P182" s="118">
        <v>20.87</v>
      </c>
      <c r="Q182" s="118">
        <v>29.22</v>
      </c>
      <c r="R182" s="118">
        <v>7.7</v>
      </c>
      <c r="S182" s="118">
        <v>31.15</v>
      </c>
      <c r="T182" s="32">
        <v>34.46</v>
      </c>
      <c r="U182" s="32">
        <v>15.42</v>
      </c>
      <c r="V182" s="32">
        <v>50.1</v>
      </c>
      <c r="W182" s="32">
        <v>114.54</v>
      </c>
      <c r="X182" s="32">
        <v>86.96</v>
      </c>
      <c r="Y182" s="32">
        <v>157.02</v>
      </c>
      <c r="Z182" s="32">
        <v>132.39</v>
      </c>
    </row>
    <row r="183" spans="1:26" ht="12.75">
      <c r="A183" s="34">
        <v>6</v>
      </c>
      <c r="B183" s="34">
        <v>14</v>
      </c>
      <c r="C183" s="34">
        <v>11</v>
      </c>
      <c r="D183" s="35">
        <v>2</v>
      </c>
      <c r="E183" s="36"/>
      <c r="F183" s="31" t="s">
        <v>274</v>
      </c>
      <c r="G183" s="56" t="s">
        <v>434</v>
      </c>
      <c r="H183" s="33">
        <v>63689275.61</v>
      </c>
      <c r="I183" s="33">
        <v>15609669</v>
      </c>
      <c r="J183" s="33">
        <v>30884239.61</v>
      </c>
      <c r="K183" s="33">
        <v>17195367</v>
      </c>
      <c r="L183" s="33">
        <v>16579644.91</v>
      </c>
      <c r="M183" s="33">
        <v>4360705.27</v>
      </c>
      <c r="N183" s="33">
        <v>6704065.64</v>
      </c>
      <c r="O183" s="33">
        <v>5514874</v>
      </c>
      <c r="P183" s="118">
        <v>26.03</v>
      </c>
      <c r="Q183" s="118">
        <v>27.93</v>
      </c>
      <c r="R183" s="118">
        <v>21.7</v>
      </c>
      <c r="S183" s="118">
        <v>32.07</v>
      </c>
      <c r="T183" s="32">
        <v>26.3</v>
      </c>
      <c r="U183" s="32">
        <v>40.43</v>
      </c>
      <c r="V183" s="32">
        <v>33.26</v>
      </c>
      <c r="W183" s="32">
        <v>155.14</v>
      </c>
      <c r="X183" s="32">
        <v>89.79</v>
      </c>
      <c r="Y183" s="32">
        <v>437.49</v>
      </c>
      <c r="Z183" s="32">
        <v>128.3</v>
      </c>
    </row>
    <row r="184" spans="1:26" ht="12.75">
      <c r="A184" s="34">
        <v>6</v>
      </c>
      <c r="B184" s="34">
        <v>7</v>
      </c>
      <c r="C184" s="34">
        <v>2</v>
      </c>
      <c r="D184" s="35">
        <v>3</v>
      </c>
      <c r="E184" s="36"/>
      <c r="F184" s="31" t="s">
        <v>274</v>
      </c>
      <c r="G184" s="56" t="s">
        <v>435</v>
      </c>
      <c r="H184" s="33">
        <v>60376368.11</v>
      </c>
      <c r="I184" s="33">
        <v>15071238</v>
      </c>
      <c r="J184" s="33">
        <v>21265547.11</v>
      </c>
      <c r="K184" s="33">
        <v>24039583</v>
      </c>
      <c r="L184" s="33">
        <v>16446606.88</v>
      </c>
      <c r="M184" s="33">
        <v>4369853.52</v>
      </c>
      <c r="N184" s="33">
        <v>4500043.36</v>
      </c>
      <c r="O184" s="33">
        <v>7576710</v>
      </c>
      <c r="P184" s="118">
        <v>27.24</v>
      </c>
      <c r="Q184" s="118">
        <v>28.99</v>
      </c>
      <c r="R184" s="118">
        <v>21.16</v>
      </c>
      <c r="S184" s="118">
        <v>31.51</v>
      </c>
      <c r="T184" s="32">
        <v>26.56</v>
      </c>
      <c r="U184" s="32">
        <v>27.36</v>
      </c>
      <c r="V184" s="32">
        <v>46.06</v>
      </c>
      <c r="W184" s="32">
        <v>142.37</v>
      </c>
      <c r="X184" s="32">
        <v>108.84</v>
      </c>
      <c r="Y184" s="32">
        <v>243.3</v>
      </c>
      <c r="Z184" s="32">
        <v>133.21</v>
      </c>
    </row>
    <row r="185" spans="1:26" ht="12.75">
      <c r="A185" s="34">
        <v>6</v>
      </c>
      <c r="B185" s="34">
        <v>9</v>
      </c>
      <c r="C185" s="34">
        <v>1</v>
      </c>
      <c r="D185" s="35">
        <v>3</v>
      </c>
      <c r="E185" s="36"/>
      <c r="F185" s="31" t="s">
        <v>274</v>
      </c>
      <c r="G185" s="56" t="s">
        <v>436</v>
      </c>
      <c r="H185" s="33">
        <v>90540009.23</v>
      </c>
      <c r="I185" s="33">
        <v>34748668.34</v>
      </c>
      <c r="J185" s="33">
        <v>28460416.89</v>
      </c>
      <c r="K185" s="33">
        <v>27330924</v>
      </c>
      <c r="L185" s="33">
        <v>23805346.02</v>
      </c>
      <c r="M185" s="33">
        <v>7542386.18</v>
      </c>
      <c r="N185" s="33">
        <v>7315500.84</v>
      </c>
      <c r="O185" s="33">
        <v>8947459</v>
      </c>
      <c r="P185" s="118">
        <v>26.29</v>
      </c>
      <c r="Q185" s="118">
        <v>21.7</v>
      </c>
      <c r="R185" s="118">
        <v>25.7</v>
      </c>
      <c r="S185" s="118">
        <v>32.73</v>
      </c>
      <c r="T185" s="32">
        <v>31.68</v>
      </c>
      <c r="U185" s="32">
        <v>30.73</v>
      </c>
      <c r="V185" s="32">
        <v>37.58</v>
      </c>
      <c r="W185" s="32">
        <v>104.95</v>
      </c>
      <c r="X185" s="32">
        <v>105.58</v>
      </c>
      <c r="Y185" s="32">
        <v>83.43</v>
      </c>
      <c r="Z185" s="32">
        <v>132.14</v>
      </c>
    </row>
    <row r="186" spans="1:26" ht="12.75">
      <c r="A186" s="34">
        <v>6</v>
      </c>
      <c r="B186" s="34">
        <v>9</v>
      </c>
      <c r="C186" s="34">
        <v>3</v>
      </c>
      <c r="D186" s="35">
        <v>3</v>
      </c>
      <c r="E186" s="36"/>
      <c r="F186" s="31" t="s">
        <v>274</v>
      </c>
      <c r="G186" s="56" t="s">
        <v>437</v>
      </c>
      <c r="H186" s="33">
        <v>83422263.87</v>
      </c>
      <c r="I186" s="33">
        <v>18550732</v>
      </c>
      <c r="J186" s="33">
        <v>35106202.87</v>
      </c>
      <c r="K186" s="33">
        <v>29765329</v>
      </c>
      <c r="L186" s="33">
        <v>18333382.68</v>
      </c>
      <c r="M186" s="33">
        <v>5604271.56</v>
      </c>
      <c r="N186" s="33">
        <v>2869983.12</v>
      </c>
      <c r="O186" s="33">
        <v>9859128</v>
      </c>
      <c r="P186" s="118">
        <v>21.97</v>
      </c>
      <c r="Q186" s="118">
        <v>30.21</v>
      </c>
      <c r="R186" s="118">
        <v>8.17</v>
      </c>
      <c r="S186" s="118">
        <v>33.12</v>
      </c>
      <c r="T186" s="32">
        <v>30.56</v>
      </c>
      <c r="U186" s="32">
        <v>15.65</v>
      </c>
      <c r="V186" s="32">
        <v>53.77</v>
      </c>
      <c r="W186" s="32">
        <v>115.21</v>
      </c>
      <c r="X186" s="32">
        <v>99.73</v>
      </c>
      <c r="Y186" s="32">
        <v>100.66</v>
      </c>
      <c r="Z186" s="32">
        <v>132.48</v>
      </c>
    </row>
    <row r="187" spans="1:26" ht="12.75">
      <c r="A187" s="34">
        <v>6</v>
      </c>
      <c r="B187" s="34">
        <v>15</v>
      </c>
      <c r="C187" s="34">
        <v>3</v>
      </c>
      <c r="D187" s="35">
        <v>3</v>
      </c>
      <c r="E187" s="36"/>
      <c r="F187" s="31" t="s">
        <v>274</v>
      </c>
      <c r="G187" s="56" t="s">
        <v>438</v>
      </c>
      <c r="H187" s="33">
        <v>34629255.71</v>
      </c>
      <c r="I187" s="33">
        <v>6277687</v>
      </c>
      <c r="J187" s="33">
        <v>17208733.71</v>
      </c>
      <c r="K187" s="33">
        <v>11142835</v>
      </c>
      <c r="L187" s="33">
        <v>8540266.33</v>
      </c>
      <c r="M187" s="33">
        <v>1783644</v>
      </c>
      <c r="N187" s="33">
        <v>3210099.33</v>
      </c>
      <c r="O187" s="33">
        <v>3546523</v>
      </c>
      <c r="P187" s="118">
        <v>24.66</v>
      </c>
      <c r="Q187" s="118">
        <v>28.41</v>
      </c>
      <c r="R187" s="118">
        <v>18.65</v>
      </c>
      <c r="S187" s="118">
        <v>31.82</v>
      </c>
      <c r="T187" s="32">
        <v>20.88</v>
      </c>
      <c r="U187" s="32">
        <v>37.58</v>
      </c>
      <c r="V187" s="32">
        <v>41.52</v>
      </c>
      <c r="W187" s="32">
        <v>162.24</v>
      </c>
      <c r="X187" s="32">
        <v>91.17</v>
      </c>
      <c r="Y187" s="32">
        <v>535.11</v>
      </c>
      <c r="Z187" s="32">
        <v>130.98</v>
      </c>
    </row>
    <row r="188" spans="1:26" ht="12.75">
      <c r="A188" s="34">
        <v>6</v>
      </c>
      <c r="B188" s="34">
        <v>2</v>
      </c>
      <c r="C188" s="34">
        <v>5</v>
      </c>
      <c r="D188" s="35">
        <v>3</v>
      </c>
      <c r="E188" s="36"/>
      <c r="F188" s="31" t="s">
        <v>274</v>
      </c>
      <c r="G188" s="56" t="s">
        <v>439</v>
      </c>
      <c r="H188" s="33">
        <v>51892972.94</v>
      </c>
      <c r="I188" s="33">
        <v>8703117</v>
      </c>
      <c r="J188" s="33">
        <v>25889137.94</v>
      </c>
      <c r="K188" s="33">
        <v>17300718</v>
      </c>
      <c r="L188" s="33">
        <v>11232373.23</v>
      </c>
      <c r="M188" s="33">
        <v>4076185.16</v>
      </c>
      <c r="N188" s="33">
        <v>1629991.07</v>
      </c>
      <c r="O188" s="33">
        <v>5526197</v>
      </c>
      <c r="P188" s="118">
        <v>21.64</v>
      </c>
      <c r="Q188" s="118">
        <v>46.83</v>
      </c>
      <c r="R188" s="118">
        <v>6.29</v>
      </c>
      <c r="S188" s="118">
        <v>31.94</v>
      </c>
      <c r="T188" s="32">
        <v>36.28</v>
      </c>
      <c r="U188" s="32">
        <v>14.51</v>
      </c>
      <c r="V188" s="32">
        <v>49.19</v>
      </c>
      <c r="W188" s="32">
        <v>131.57</v>
      </c>
      <c r="X188" s="32">
        <v>128.02</v>
      </c>
      <c r="Y188" s="32">
        <v>143.71</v>
      </c>
      <c r="Z188" s="32">
        <v>130.98</v>
      </c>
    </row>
    <row r="189" spans="1:26" ht="12.75">
      <c r="A189" s="34">
        <v>6</v>
      </c>
      <c r="B189" s="34">
        <v>2</v>
      </c>
      <c r="C189" s="34">
        <v>6</v>
      </c>
      <c r="D189" s="35">
        <v>3</v>
      </c>
      <c r="E189" s="36"/>
      <c r="F189" s="31" t="s">
        <v>274</v>
      </c>
      <c r="G189" s="56" t="s">
        <v>440</v>
      </c>
      <c r="H189" s="33">
        <v>38497990.93</v>
      </c>
      <c r="I189" s="33">
        <v>4783344</v>
      </c>
      <c r="J189" s="33">
        <v>23441627.93</v>
      </c>
      <c r="K189" s="33">
        <v>10273019</v>
      </c>
      <c r="L189" s="33">
        <v>8547094.31</v>
      </c>
      <c r="M189" s="33">
        <v>1755418.59</v>
      </c>
      <c r="N189" s="33">
        <v>3737981.72</v>
      </c>
      <c r="O189" s="33">
        <v>3053694</v>
      </c>
      <c r="P189" s="118">
        <v>22.2</v>
      </c>
      <c r="Q189" s="118">
        <v>36.69</v>
      </c>
      <c r="R189" s="118">
        <v>15.94</v>
      </c>
      <c r="S189" s="118">
        <v>29.72</v>
      </c>
      <c r="T189" s="32">
        <v>20.53</v>
      </c>
      <c r="U189" s="32">
        <v>43.73</v>
      </c>
      <c r="V189" s="32">
        <v>35.72</v>
      </c>
      <c r="W189" s="32">
        <v>148.91</v>
      </c>
      <c r="X189" s="32">
        <v>70.29</v>
      </c>
      <c r="Y189" s="32">
        <v>444.58</v>
      </c>
      <c r="Z189" s="32">
        <v>127.15</v>
      </c>
    </row>
    <row r="190" spans="1:26" ht="12.75">
      <c r="A190" s="34">
        <v>6</v>
      </c>
      <c r="B190" s="34">
        <v>6</v>
      </c>
      <c r="C190" s="34">
        <v>4</v>
      </c>
      <c r="D190" s="35">
        <v>3</v>
      </c>
      <c r="E190" s="36"/>
      <c r="F190" s="31" t="s">
        <v>274</v>
      </c>
      <c r="G190" s="56" t="s">
        <v>441</v>
      </c>
      <c r="H190" s="33">
        <v>51475496.55</v>
      </c>
      <c r="I190" s="33">
        <v>11154545</v>
      </c>
      <c r="J190" s="33">
        <v>18611953.55</v>
      </c>
      <c r="K190" s="33">
        <v>21708998</v>
      </c>
      <c r="L190" s="33">
        <v>12705375.86</v>
      </c>
      <c r="M190" s="33">
        <v>3116500.6</v>
      </c>
      <c r="N190" s="33">
        <v>2796090.26</v>
      </c>
      <c r="O190" s="33">
        <v>6792785</v>
      </c>
      <c r="P190" s="118">
        <v>24.68</v>
      </c>
      <c r="Q190" s="118">
        <v>27.93</v>
      </c>
      <c r="R190" s="118">
        <v>15.02</v>
      </c>
      <c r="S190" s="118">
        <v>31.29</v>
      </c>
      <c r="T190" s="32">
        <v>24.52</v>
      </c>
      <c r="U190" s="32">
        <v>22</v>
      </c>
      <c r="V190" s="32">
        <v>53.46</v>
      </c>
      <c r="W190" s="32">
        <v>120.85</v>
      </c>
      <c r="X190" s="32">
        <v>101.02</v>
      </c>
      <c r="Y190" s="32">
        <v>131.73</v>
      </c>
      <c r="Z190" s="32">
        <v>128.02</v>
      </c>
    </row>
    <row r="191" spans="1:26" ht="12.75">
      <c r="A191" s="34">
        <v>6</v>
      </c>
      <c r="B191" s="34">
        <v>5</v>
      </c>
      <c r="C191" s="34">
        <v>5</v>
      </c>
      <c r="D191" s="35">
        <v>3</v>
      </c>
      <c r="E191" s="36"/>
      <c r="F191" s="31" t="s">
        <v>274</v>
      </c>
      <c r="G191" s="56" t="s">
        <v>442</v>
      </c>
      <c r="H191" s="33">
        <v>96075435.63</v>
      </c>
      <c r="I191" s="33">
        <v>38254849.71</v>
      </c>
      <c r="J191" s="33">
        <v>32613139.92</v>
      </c>
      <c r="K191" s="33">
        <v>25207446</v>
      </c>
      <c r="L191" s="33">
        <v>24617386.13</v>
      </c>
      <c r="M191" s="33">
        <v>10635714.97</v>
      </c>
      <c r="N191" s="33">
        <v>5435904.16</v>
      </c>
      <c r="O191" s="33">
        <v>8545767</v>
      </c>
      <c r="P191" s="118">
        <v>25.62</v>
      </c>
      <c r="Q191" s="118">
        <v>27.8</v>
      </c>
      <c r="R191" s="118">
        <v>16.66</v>
      </c>
      <c r="S191" s="118">
        <v>33.9</v>
      </c>
      <c r="T191" s="32">
        <v>43.2</v>
      </c>
      <c r="U191" s="32">
        <v>22.08</v>
      </c>
      <c r="V191" s="32">
        <v>34.71</v>
      </c>
      <c r="W191" s="32">
        <v>123.96</v>
      </c>
      <c r="X191" s="32">
        <v>97.58</v>
      </c>
      <c r="Y191" s="32">
        <v>215.16</v>
      </c>
      <c r="Z191" s="32">
        <v>132.84</v>
      </c>
    </row>
    <row r="192" spans="1:26" ht="12.75">
      <c r="A192" s="34">
        <v>6</v>
      </c>
      <c r="B192" s="34">
        <v>2</v>
      </c>
      <c r="C192" s="34">
        <v>7</v>
      </c>
      <c r="D192" s="35">
        <v>3</v>
      </c>
      <c r="E192" s="36"/>
      <c r="F192" s="31" t="s">
        <v>274</v>
      </c>
      <c r="G192" s="56" t="s">
        <v>443</v>
      </c>
      <c r="H192" s="33">
        <v>57679024.5</v>
      </c>
      <c r="I192" s="33">
        <v>14074597.28</v>
      </c>
      <c r="J192" s="33">
        <v>26580483.22</v>
      </c>
      <c r="K192" s="33">
        <v>17023944</v>
      </c>
      <c r="L192" s="33">
        <v>16633737.3</v>
      </c>
      <c r="M192" s="33">
        <v>4030069.21</v>
      </c>
      <c r="N192" s="33">
        <v>7266498.09</v>
      </c>
      <c r="O192" s="33">
        <v>5337170</v>
      </c>
      <c r="P192" s="118">
        <v>28.83</v>
      </c>
      <c r="Q192" s="118">
        <v>28.63</v>
      </c>
      <c r="R192" s="118">
        <v>27.33</v>
      </c>
      <c r="S192" s="118">
        <v>31.35</v>
      </c>
      <c r="T192" s="32">
        <v>24.22</v>
      </c>
      <c r="U192" s="32">
        <v>43.68</v>
      </c>
      <c r="V192" s="32">
        <v>32.08</v>
      </c>
      <c r="W192" s="32">
        <v>147.57</v>
      </c>
      <c r="X192" s="32">
        <v>121.19</v>
      </c>
      <c r="Y192" s="32">
        <v>194.96</v>
      </c>
      <c r="Z192" s="32">
        <v>126.49</v>
      </c>
    </row>
    <row r="193" spans="1:26" ht="12.75">
      <c r="A193" s="34">
        <v>6</v>
      </c>
      <c r="B193" s="34">
        <v>12</v>
      </c>
      <c r="C193" s="34">
        <v>2</v>
      </c>
      <c r="D193" s="35">
        <v>3</v>
      </c>
      <c r="E193" s="36"/>
      <c r="F193" s="31" t="s">
        <v>274</v>
      </c>
      <c r="G193" s="56" t="s">
        <v>444</v>
      </c>
      <c r="H193" s="33">
        <v>38821459.62</v>
      </c>
      <c r="I193" s="33">
        <v>6633191.62</v>
      </c>
      <c r="J193" s="33">
        <v>14108096</v>
      </c>
      <c r="K193" s="33">
        <v>18080172</v>
      </c>
      <c r="L193" s="33">
        <v>13458154.25</v>
      </c>
      <c r="M193" s="33">
        <v>2124922.71</v>
      </c>
      <c r="N193" s="33">
        <v>5767028.54</v>
      </c>
      <c r="O193" s="33">
        <v>5566203</v>
      </c>
      <c r="P193" s="118">
        <v>34.66</v>
      </c>
      <c r="Q193" s="118">
        <v>32.03</v>
      </c>
      <c r="R193" s="118">
        <v>40.87</v>
      </c>
      <c r="S193" s="118">
        <v>30.78</v>
      </c>
      <c r="T193" s="32">
        <v>15.78</v>
      </c>
      <c r="U193" s="32">
        <v>42.85</v>
      </c>
      <c r="V193" s="32">
        <v>41.35</v>
      </c>
      <c r="W193" s="32">
        <v>161.51</v>
      </c>
      <c r="X193" s="32">
        <v>89.24</v>
      </c>
      <c r="Y193" s="32">
        <v>406.25</v>
      </c>
      <c r="Z193" s="32">
        <v>122.82</v>
      </c>
    </row>
    <row r="194" spans="1:26" ht="12.75">
      <c r="A194" s="34">
        <v>6</v>
      </c>
      <c r="B194" s="34">
        <v>8</v>
      </c>
      <c r="C194" s="34">
        <v>5</v>
      </c>
      <c r="D194" s="35">
        <v>3</v>
      </c>
      <c r="E194" s="36"/>
      <c r="F194" s="31" t="s">
        <v>274</v>
      </c>
      <c r="G194" s="56" t="s">
        <v>445</v>
      </c>
      <c r="H194" s="33">
        <v>60695196.69</v>
      </c>
      <c r="I194" s="33">
        <v>9164847</v>
      </c>
      <c r="J194" s="33">
        <v>34279508.69</v>
      </c>
      <c r="K194" s="33">
        <v>17250841</v>
      </c>
      <c r="L194" s="33">
        <v>9645738.31</v>
      </c>
      <c r="M194" s="33">
        <v>2881774.57</v>
      </c>
      <c r="N194" s="33">
        <v>1313009.74</v>
      </c>
      <c r="O194" s="33">
        <v>5450954</v>
      </c>
      <c r="P194" s="118">
        <v>15.89</v>
      </c>
      <c r="Q194" s="118">
        <v>31.44</v>
      </c>
      <c r="R194" s="118">
        <v>3.83</v>
      </c>
      <c r="S194" s="118">
        <v>31.59</v>
      </c>
      <c r="T194" s="32">
        <v>29.87</v>
      </c>
      <c r="U194" s="32">
        <v>13.61</v>
      </c>
      <c r="V194" s="32">
        <v>56.51</v>
      </c>
      <c r="W194" s="32">
        <v>120.57</v>
      </c>
      <c r="X194" s="32">
        <v>101.04</v>
      </c>
      <c r="Y194" s="32">
        <v>127.64</v>
      </c>
      <c r="Z194" s="32">
        <v>132.33</v>
      </c>
    </row>
    <row r="195" spans="1:26" ht="12.75">
      <c r="A195" s="34">
        <v>6</v>
      </c>
      <c r="B195" s="34">
        <v>14</v>
      </c>
      <c r="C195" s="34">
        <v>4</v>
      </c>
      <c r="D195" s="35">
        <v>3</v>
      </c>
      <c r="E195" s="36"/>
      <c r="F195" s="31" t="s">
        <v>274</v>
      </c>
      <c r="G195" s="56" t="s">
        <v>446</v>
      </c>
      <c r="H195" s="33">
        <v>62490237.59</v>
      </c>
      <c r="I195" s="33">
        <v>21259325</v>
      </c>
      <c r="J195" s="33">
        <v>29688463.59</v>
      </c>
      <c r="K195" s="33">
        <v>11542449</v>
      </c>
      <c r="L195" s="33">
        <v>11411922.48</v>
      </c>
      <c r="M195" s="33">
        <v>5595329.31</v>
      </c>
      <c r="N195" s="33">
        <v>1855080.17</v>
      </c>
      <c r="O195" s="33">
        <v>3961513</v>
      </c>
      <c r="P195" s="118">
        <v>18.26</v>
      </c>
      <c r="Q195" s="118">
        <v>26.31</v>
      </c>
      <c r="R195" s="118">
        <v>6.24</v>
      </c>
      <c r="S195" s="118">
        <v>34.32</v>
      </c>
      <c r="T195" s="32">
        <v>49.03</v>
      </c>
      <c r="U195" s="32">
        <v>16.25</v>
      </c>
      <c r="V195" s="32">
        <v>34.71</v>
      </c>
      <c r="W195" s="32">
        <v>108.65</v>
      </c>
      <c r="X195" s="32">
        <v>102.43</v>
      </c>
      <c r="Y195" s="32">
        <v>96.87</v>
      </c>
      <c r="Z195" s="32">
        <v>126.73</v>
      </c>
    </row>
    <row r="196" spans="1:26" ht="12.75">
      <c r="A196" s="34">
        <v>6</v>
      </c>
      <c r="B196" s="34">
        <v>8</v>
      </c>
      <c r="C196" s="34">
        <v>6</v>
      </c>
      <c r="D196" s="35">
        <v>3</v>
      </c>
      <c r="E196" s="36"/>
      <c r="F196" s="31" t="s">
        <v>274</v>
      </c>
      <c r="G196" s="56" t="s">
        <v>447</v>
      </c>
      <c r="H196" s="33">
        <v>56575480.01</v>
      </c>
      <c r="I196" s="33">
        <v>9270917</v>
      </c>
      <c r="J196" s="33">
        <v>29796573.01</v>
      </c>
      <c r="K196" s="33">
        <v>17507990</v>
      </c>
      <c r="L196" s="33">
        <v>12503529.39</v>
      </c>
      <c r="M196" s="33">
        <v>3013298.89</v>
      </c>
      <c r="N196" s="33">
        <v>3783403.5</v>
      </c>
      <c r="O196" s="33">
        <v>5706827</v>
      </c>
      <c r="P196" s="118">
        <v>22.1</v>
      </c>
      <c r="Q196" s="118">
        <v>32.5</v>
      </c>
      <c r="R196" s="118">
        <v>12.69</v>
      </c>
      <c r="S196" s="118">
        <v>32.59</v>
      </c>
      <c r="T196" s="32">
        <v>24.09</v>
      </c>
      <c r="U196" s="32">
        <v>30.25</v>
      </c>
      <c r="V196" s="32">
        <v>45.64</v>
      </c>
      <c r="W196" s="32">
        <v>132</v>
      </c>
      <c r="X196" s="32">
        <v>83.62</v>
      </c>
      <c r="Y196" s="32">
        <v>312.01</v>
      </c>
      <c r="Z196" s="32">
        <v>122.56</v>
      </c>
    </row>
    <row r="197" spans="1:26" ht="12.75">
      <c r="A197" s="34">
        <v>6</v>
      </c>
      <c r="B197" s="34">
        <v>20</v>
      </c>
      <c r="C197" s="34">
        <v>4</v>
      </c>
      <c r="D197" s="35">
        <v>3</v>
      </c>
      <c r="E197" s="36"/>
      <c r="F197" s="31" t="s">
        <v>274</v>
      </c>
      <c r="G197" s="56" t="s">
        <v>448</v>
      </c>
      <c r="H197" s="33">
        <v>55241272.81</v>
      </c>
      <c r="I197" s="33">
        <v>13305860</v>
      </c>
      <c r="J197" s="33">
        <v>24507480.81</v>
      </c>
      <c r="K197" s="33">
        <v>17427932</v>
      </c>
      <c r="L197" s="33">
        <v>12896017.64</v>
      </c>
      <c r="M197" s="33">
        <v>3511082.83</v>
      </c>
      <c r="N197" s="33">
        <v>3719175.81</v>
      </c>
      <c r="O197" s="33">
        <v>5665759</v>
      </c>
      <c r="P197" s="118">
        <v>23.34</v>
      </c>
      <c r="Q197" s="118">
        <v>26.38</v>
      </c>
      <c r="R197" s="118">
        <v>15.17</v>
      </c>
      <c r="S197" s="118">
        <v>32.5</v>
      </c>
      <c r="T197" s="32">
        <v>27.22</v>
      </c>
      <c r="U197" s="32">
        <v>28.83</v>
      </c>
      <c r="V197" s="32">
        <v>43.93</v>
      </c>
      <c r="W197" s="32">
        <v>133.2</v>
      </c>
      <c r="X197" s="32">
        <v>104.55</v>
      </c>
      <c r="Y197" s="32">
        <v>190.27</v>
      </c>
      <c r="Z197" s="32">
        <v>129.69</v>
      </c>
    </row>
    <row r="198" spans="1:26" ht="12.75">
      <c r="A198" s="34">
        <v>6</v>
      </c>
      <c r="B198" s="34">
        <v>18</v>
      </c>
      <c r="C198" s="34">
        <v>5</v>
      </c>
      <c r="D198" s="35">
        <v>3</v>
      </c>
      <c r="E198" s="36"/>
      <c r="F198" s="31" t="s">
        <v>274</v>
      </c>
      <c r="G198" s="56" t="s">
        <v>449</v>
      </c>
      <c r="H198" s="33">
        <v>50007962.87</v>
      </c>
      <c r="I198" s="33">
        <v>14166558</v>
      </c>
      <c r="J198" s="33">
        <v>21672408.87</v>
      </c>
      <c r="K198" s="33">
        <v>14168996</v>
      </c>
      <c r="L198" s="33">
        <v>10916137.19</v>
      </c>
      <c r="M198" s="33">
        <v>3312181.07</v>
      </c>
      <c r="N198" s="33">
        <v>3011520.12</v>
      </c>
      <c r="O198" s="33">
        <v>4592436</v>
      </c>
      <c r="P198" s="118">
        <v>21.82</v>
      </c>
      <c r="Q198" s="118">
        <v>23.38</v>
      </c>
      <c r="R198" s="118">
        <v>13.89</v>
      </c>
      <c r="S198" s="118">
        <v>32.41</v>
      </c>
      <c r="T198" s="32">
        <v>30.34</v>
      </c>
      <c r="U198" s="32">
        <v>27.58</v>
      </c>
      <c r="V198" s="32">
        <v>42.07</v>
      </c>
      <c r="W198" s="32">
        <v>122.32</v>
      </c>
      <c r="X198" s="32">
        <v>81.9</v>
      </c>
      <c r="Y198" s="32">
        <v>208.06</v>
      </c>
      <c r="Z198" s="32">
        <v>133.8</v>
      </c>
    </row>
    <row r="199" spans="1:26" ht="12.75">
      <c r="A199" s="34">
        <v>6</v>
      </c>
      <c r="B199" s="34">
        <v>18</v>
      </c>
      <c r="C199" s="34">
        <v>6</v>
      </c>
      <c r="D199" s="35">
        <v>3</v>
      </c>
      <c r="E199" s="36"/>
      <c r="F199" s="31" t="s">
        <v>274</v>
      </c>
      <c r="G199" s="56" t="s">
        <v>450</v>
      </c>
      <c r="H199" s="33">
        <v>37968711.72</v>
      </c>
      <c r="I199" s="33">
        <v>12229944.06</v>
      </c>
      <c r="J199" s="33">
        <v>10743448.66</v>
      </c>
      <c r="K199" s="33">
        <v>14995319</v>
      </c>
      <c r="L199" s="33">
        <v>9753471.51</v>
      </c>
      <c r="M199" s="33">
        <v>3449088.33</v>
      </c>
      <c r="N199" s="33">
        <v>1329559.18</v>
      </c>
      <c r="O199" s="33">
        <v>4974824</v>
      </c>
      <c r="P199" s="118">
        <v>25.68</v>
      </c>
      <c r="Q199" s="118">
        <v>28.2</v>
      </c>
      <c r="R199" s="118">
        <v>12.37</v>
      </c>
      <c r="S199" s="118">
        <v>33.17</v>
      </c>
      <c r="T199" s="32">
        <v>35.36</v>
      </c>
      <c r="U199" s="32">
        <v>13.63</v>
      </c>
      <c r="V199" s="32">
        <v>51</v>
      </c>
      <c r="W199" s="32">
        <v>107.75</v>
      </c>
      <c r="X199" s="32">
        <v>77.86</v>
      </c>
      <c r="Y199" s="32">
        <v>153.03</v>
      </c>
      <c r="Z199" s="32">
        <v>132.56</v>
      </c>
    </row>
    <row r="200" spans="1:26" ht="12.75">
      <c r="A200" s="34">
        <v>6</v>
      </c>
      <c r="B200" s="34">
        <v>10</v>
      </c>
      <c r="C200" s="34">
        <v>3</v>
      </c>
      <c r="D200" s="35">
        <v>3</v>
      </c>
      <c r="E200" s="36"/>
      <c r="F200" s="31" t="s">
        <v>274</v>
      </c>
      <c r="G200" s="56" t="s">
        <v>451</v>
      </c>
      <c r="H200" s="33">
        <v>121545478.18</v>
      </c>
      <c r="I200" s="33">
        <v>53212801.84</v>
      </c>
      <c r="J200" s="33">
        <v>30836594.34</v>
      </c>
      <c r="K200" s="33">
        <v>37496082</v>
      </c>
      <c r="L200" s="33">
        <v>34443518.13</v>
      </c>
      <c r="M200" s="33">
        <v>14791439.5</v>
      </c>
      <c r="N200" s="33">
        <v>5074211.63</v>
      </c>
      <c r="O200" s="33">
        <v>14577867</v>
      </c>
      <c r="P200" s="118">
        <v>28.33</v>
      </c>
      <c r="Q200" s="118">
        <v>27.79</v>
      </c>
      <c r="R200" s="118">
        <v>16.45</v>
      </c>
      <c r="S200" s="118">
        <v>38.87</v>
      </c>
      <c r="T200" s="32">
        <v>42.94</v>
      </c>
      <c r="U200" s="32">
        <v>14.73</v>
      </c>
      <c r="V200" s="32">
        <v>42.32</v>
      </c>
      <c r="W200" s="32">
        <v>127.71</v>
      </c>
      <c r="X200" s="32">
        <v>117.41</v>
      </c>
      <c r="Y200" s="32">
        <v>149.54</v>
      </c>
      <c r="Z200" s="32">
        <v>132.78</v>
      </c>
    </row>
    <row r="201" spans="1:26" ht="12.75">
      <c r="A201" s="34">
        <v>6</v>
      </c>
      <c r="B201" s="34">
        <v>5</v>
      </c>
      <c r="C201" s="34">
        <v>6</v>
      </c>
      <c r="D201" s="35">
        <v>3</v>
      </c>
      <c r="E201" s="36"/>
      <c r="F201" s="31" t="s">
        <v>274</v>
      </c>
      <c r="G201" s="56" t="s">
        <v>452</v>
      </c>
      <c r="H201" s="33">
        <v>54366539.29</v>
      </c>
      <c r="I201" s="33">
        <v>9680656</v>
      </c>
      <c r="J201" s="33">
        <v>27078768.29</v>
      </c>
      <c r="K201" s="33">
        <v>17607115</v>
      </c>
      <c r="L201" s="33">
        <v>11036885.55</v>
      </c>
      <c r="M201" s="33">
        <v>3116711.19</v>
      </c>
      <c r="N201" s="33">
        <v>2321185.36</v>
      </c>
      <c r="O201" s="33">
        <v>5598989</v>
      </c>
      <c r="P201" s="118">
        <v>20.3</v>
      </c>
      <c r="Q201" s="118">
        <v>32.19</v>
      </c>
      <c r="R201" s="118">
        <v>8.57</v>
      </c>
      <c r="S201" s="118">
        <v>31.79</v>
      </c>
      <c r="T201" s="32">
        <v>28.23</v>
      </c>
      <c r="U201" s="32">
        <v>21.03</v>
      </c>
      <c r="V201" s="32">
        <v>50.72</v>
      </c>
      <c r="W201" s="32">
        <v>108.42</v>
      </c>
      <c r="X201" s="32">
        <v>104.2</v>
      </c>
      <c r="Y201" s="32">
        <v>84.51</v>
      </c>
      <c r="Z201" s="32">
        <v>126.04</v>
      </c>
    </row>
    <row r="202" spans="1:26" ht="12.75">
      <c r="A202" s="34">
        <v>6</v>
      </c>
      <c r="B202" s="34">
        <v>14</v>
      </c>
      <c r="C202" s="34">
        <v>8</v>
      </c>
      <c r="D202" s="35">
        <v>3</v>
      </c>
      <c r="E202" s="36"/>
      <c r="F202" s="31" t="s">
        <v>274</v>
      </c>
      <c r="G202" s="56" t="s">
        <v>453</v>
      </c>
      <c r="H202" s="33">
        <v>74063226.67</v>
      </c>
      <c r="I202" s="33">
        <v>23423492.53</v>
      </c>
      <c r="J202" s="33">
        <v>36383894.14</v>
      </c>
      <c r="K202" s="33">
        <v>14255840</v>
      </c>
      <c r="L202" s="33">
        <v>14044805.09</v>
      </c>
      <c r="M202" s="33">
        <v>6429036.61</v>
      </c>
      <c r="N202" s="33">
        <v>2190330.48</v>
      </c>
      <c r="O202" s="33">
        <v>5425438</v>
      </c>
      <c r="P202" s="118">
        <v>18.96</v>
      </c>
      <c r="Q202" s="118">
        <v>27.44</v>
      </c>
      <c r="R202" s="118">
        <v>6.02</v>
      </c>
      <c r="S202" s="118">
        <v>38.05</v>
      </c>
      <c r="T202" s="32">
        <v>45.77</v>
      </c>
      <c r="U202" s="32">
        <v>15.59</v>
      </c>
      <c r="V202" s="32">
        <v>38.62</v>
      </c>
      <c r="W202" s="32">
        <v>84.03</v>
      </c>
      <c r="X202" s="32">
        <v>85.63</v>
      </c>
      <c r="Y202" s="32">
        <v>61.16</v>
      </c>
      <c r="Z202" s="32">
        <v>96.47</v>
      </c>
    </row>
    <row r="203" spans="1:26" ht="12.75">
      <c r="A203" s="34">
        <v>6</v>
      </c>
      <c r="B203" s="34">
        <v>12</v>
      </c>
      <c r="C203" s="34">
        <v>5</v>
      </c>
      <c r="D203" s="35">
        <v>3</v>
      </c>
      <c r="E203" s="36"/>
      <c r="F203" s="31" t="s">
        <v>274</v>
      </c>
      <c r="G203" s="56" t="s">
        <v>454</v>
      </c>
      <c r="H203" s="33">
        <v>105625343.05</v>
      </c>
      <c r="I203" s="33">
        <v>32943507</v>
      </c>
      <c r="J203" s="33">
        <v>30506862.05</v>
      </c>
      <c r="K203" s="33">
        <v>42174974</v>
      </c>
      <c r="L203" s="33">
        <v>28763092.08</v>
      </c>
      <c r="M203" s="33">
        <v>9287250.01</v>
      </c>
      <c r="N203" s="33">
        <v>5713975.07</v>
      </c>
      <c r="O203" s="33">
        <v>13761867</v>
      </c>
      <c r="P203" s="118">
        <v>27.23</v>
      </c>
      <c r="Q203" s="118">
        <v>28.19</v>
      </c>
      <c r="R203" s="118">
        <v>18.73</v>
      </c>
      <c r="S203" s="118">
        <v>32.63</v>
      </c>
      <c r="T203" s="32">
        <v>32.28</v>
      </c>
      <c r="U203" s="32">
        <v>19.86</v>
      </c>
      <c r="V203" s="32">
        <v>47.84</v>
      </c>
      <c r="W203" s="32">
        <v>124.66</v>
      </c>
      <c r="X203" s="32">
        <v>104.83</v>
      </c>
      <c r="Y203" s="32">
        <v>143.45</v>
      </c>
      <c r="Z203" s="32">
        <v>134.53</v>
      </c>
    </row>
    <row r="204" spans="1:26" ht="12.75">
      <c r="A204" s="34">
        <v>6</v>
      </c>
      <c r="B204" s="34">
        <v>8</v>
      </c>
      <c r="C204" s="34">
        <v>10</v>
      </c>
      <c r="D204" s="35">
        <v>3</v>
      </c>
      <c r="E204" s="36"/>
      <c r="F204" s="31" t="s">
        <v>274</v>
      </c>
      <c r="G204" s="56" t="s">
        <v>455</v>
      </c>
      <c r="H204" s="33">
        <v>62998454.99</v>
      </c>
      <c r="I204" s="33">
        <v>6398014</v>
      </c>
      <c r="J204" s="33">
        <v>41118834.99</v>
      </c>
      <c r="K204" s="33">
        <v>15481606</v>
      </c>
      <c r="L204" s="33">
        <v>10528505.49</v>
      </c>
      <c r="M204" s="33">
        <v>1905416.99</v>
      </c>
      <c r="N204" s="33">
        <v>3587186.5</v>
      </c>
      <c r="O204" s="33">
        <v>5035902</v>
      </c>
      <c r="P204" s="118">
        <v>16.71</v>
      </c>
      <c r="Q204" s="118">
        <v>29.78</v>
      </c>
      <c r="R204" s="118">
        <v>8.72</v>
      </c>
      <c r="S204" s="118">
        <v>32.52</v>
      </c>
      <c r="T204" s="32">
        <v>18.09</v>
      </c>
      <c r="U204" s="32">
        <v>34.07</v>
      </c>
      <c r="V204" s="32">
        <v>47.83</v>
      </c>
      <c r="W204" s="32">
        <v>152.4</v>
      </c>
      <c r="X204" s="32">
        <v>95.35</v>
      </c>
      <c r="Y204" s="32">
        <v>303.93</v>
      </c>
      <c r="Z204" s="32">
        <v>135.01</v>
      </c>
    </row>
    <row r="205" spans="1:26" ht="12.75">
      <c r="A205" s="34">
        <v>6</v>
      </c>
      <c r="B205" s="34">
        <v>13</v>
      </c>
      <c r="C205" s="34">
        <v>4</v>
      </c>
      <c r="D205" s="35">
        <v>3</v>
      </c>
      <c r="E205" s="36"/>
      <c r="F205" s="31" t="s">
        <v>274</v>
      </c>
      <c r="G205" s="56" t="s">
        <v>456</v>
      </c>
      <c r="H205" s="33">
        <v>99301606.14</v>
      </c>
      <c r="I205" s="33">
        <v>36117451.67</v>
      </c>
      <c r="J205" s="33">
        <v>38367670.47</v>
      </c>
      <c r="K205" s="33">
        <v>24816484</v>
      </c>
      <c r="L205" s="33">
        <v>22458696.03</v>
      </c>
      <c r="M205" s="33">
        <v>10011340.17</v>
      </c>
      <c r="N205" s="33">
        <v>3757862.86</v>
      </c>
      <c r="O205" s="33">
        <v>8689493</v>
      </c>
      <c r="P205" s="118">
        <v>22.61</v>
      </c>
      <c r="Q205" s="118">
        <v>27.71</v>
      </c>
      <c r="R205" s="118">
        <v>9.79</v>
      </c>
      <c r="S205" s="118">
        <v>35.01</v>
      </c>
      <c r="T205" s="32">
        <v>44.57</v>
      </c>
      <c r="U205" s="32">
        <v>16.73</v>
      </c>
      <c r="V205" s="32">
        <v>38.69</v>
      </c>
      <c r="W205" s="32">
        <v>119.74</v>
      </c>
      <c r="X205" s="32">
        <v>105.78</v>
      </c>
      <c r="Y205" s="32">
        <v>133.62</v>
      </c>
      <c r="Z205" s="32">
        <v>134.09</v>
      </c>
    </row>
    <row r="206" spans="1:26" ht="12.75">
      <c r="A206" s="34">
        <v>6</v>
      </c>
      <c r="B206" s="34">
        <v>17</v>
      </c>
      <c r="C206" s="34">
        <v>3</v>
      </c>
      <c r="D206" s="35">
        <v>3</v>
      </c>
      <c r="E206" s="36"/>
      <c r="F206" s="31" t="s">
        <v>274</v>
      </c>
      <c r="G206" s="56" t="s">
        <v>457</v>
      </c>
      <c r="H206" s="33">
        <v>75214940.73</v>
      </c>
      <c r="I206" s="33">
        <v>20723998</v>
      </c>
      <c r="J206" s="33">
        <v>32225138.73</v>
      </c>
      <c r="K206" s="33">
        <v>22265804</v>
      </c>
      <c r="L206" s="33">
        <v>16693804.97</v>
      </c>
      <c r="M206" s="33">
        <v>6469599.4</v>
      </c>
      <c r="N206" s="33">
        <v>2957021.57</v>
      </c>
      <c r="O206" s="33">
        <v>7267184</v>
      </c>
      <c r="P206" s="118">
        <v>22.19</v>
      </c>
      <c r="Q206" s="118">
        <v>31.21</v>
      </c>
      <c r="R206" s="118">
        <v>9.17</v>
      </c>
      <c r="S206" s="118">
        <v>32.63</v>
      </c>
      <c r="T206" s="32">
        <v>38.75</v>
      </c>
      <c r="U206" s="32">
        <v>17.71</v>
      </c>
      <c r="V206" s="32">
        <v>43.53</v>
      </c>
      <c r="W206" s="32">
        <v>111.06</v>
      </c>
      <c r="X206" s="32">
        <v>91.47</v>
      </c>
      <c r="Y206" s="32">
        <v>109.86</v>
      </c>
      <c r="Z206" s="32">
        <v>137.98</v>
      </c>
    </row>
    <row r="207" spans="1:26" ht="12.75">
      <c r="A207" s="34">
        <v>6</v>
      </c>
      <c r="B207" s="34">
        <v>1</v>
      </c>
      <c r="C207" s="34">
        <v>11</v>
      </c>
      <c r="D207" s="35">
        <v>3</v>
      </c>
      <c r="E207" s="36"/>
      <c r="F207" s="31" t="s">
        <v>274</v>
      </c>
      <c r="G207" s="56" t="s">
        <v>458</v>
      </c>
      <c r="H207" s="33">
        <v>58486291.71</v>
      </c>
      <c r="I207" s="33">
        <v>10547621.26</v>
      </c>
      <c r="J207" s="33">
        <v>24265629.45</v>
      </c>
      <c r="K207" s="33">
        <v>23673041</v>
      </c>
      <c r="L207" s="33">
        <v>13675627.36</v>
      </c>
      <c r="M207" s="33">
        <v>2911850.16</v>
      </c>
      <c r="N207" s="33">
        <v>2363023.2</v>
      </c>
      <c r="O207" s="33">
        <v>8400754</v>
      </c>
      <c r="P207" s="118">
        <v>23.38</v>
      </c>
      <c r="Q207" s="118">
        <v>27.6</v>
      </c>
      <c r="R207" s="118">
        <v>9.73</v>
      </c>
      <c r="S207" s="118">
        <v>35.48</v>
      </c>
      <c r="T207" s="32">
        <v>21.29</v>
      </c>
      <c r="U207" s="32">
        <v>17.27</v>
      </c>
      <c r="V207" s="32">
        <v>61.42</v>
      </c>
      <c r="W207" s="32">
        <v>108.2</v>
      </c>
      <c r="X207" s="32">
        <v>111.43</v>
      </c>
      <c r="Y207" s="32">
        <v>65.75</v>
      </c>
      <c r="Z207" s="32">
        <v>130.62</v>
      </c>
    </row>
    <row r="208" spans="1:26" ht="12.75">
      <c r="A208" s="34">
        <v>6</v>
      </c>
      <c r="B208" s="34">
        <v>12</v>
      </c>
      <c r="C208" s="34">
        <v>6</v>
      </c>
      <c r="D208" s="35">
        <v>3</v>
      </c>
      <c r="E208" s="36"/>
      <c r="F208" s="31" t="s">
        <v>274</v>
      </c>
      <c r="G208" s="56" t="s">
        <v>459</v>
      </c>
      <c r="H208" s="33">
        <v>96814365.16</v>
      </c>
      <c r="I208" s="33">
        <v>28668918.9</v>
      </c>
      <c r="J208" s="33">
        <v>36087299.26</v>
      </c>
      <c r="K208" s="33">
        <v>32058147</v>
      </c>
      <c r="L208" s="33">
        <v>25094061.13</v>
      </c>
      <c r="M208" s="33">
        <v>7407265.29</v>
      </c>
      <c r="N208" s="33">
        <v>7312687.84</v>
      </c>
      <c r="O208" s="33">
        <v>10374108</v>
      </c>
      <c r="P208" s="118">
        <v>25.91</v>
      </c>
      <c r="Q208" s="118">
        <v>25.83</v>
      </c>
      <c r="R208" s="118">
        <v>20.26</v>
      </c>
      <c r="S208" s="118">
        <v>32.36</v>
      </c>
      <c r="T208" s="32">
        <v>29.51</v>
      </c>
      <c r="U208" s="32">
        <v>29.14</v>
      </c>
      <c r="V208" s="32">
        <v>41.34</v>
      </c>
      <c r="W208" s="32">
        <v>111.32</v>
      </c>
      <c r="X208" s="32">
        <v>82.86</v>
      </c>
      <c r="Y208" s="32">
        <v>117.48</v>
      </c>
      <c r="Z208" s="32">
        <v>140.61</v>
      </c>
    </row>
    <row r="209" spans="1:26" ht="12.75">
      <c r="A209" s="34">
        <v>6</v>
      </c>
      <c r="B209" s="34">
        <v>3</v>
      </c>
      <c r="C209" s="34">
        <v>15</v>
      </c>
      <c r="D209" s="35">
        <v>3</v>
      </c>
      <c r="E209" s="36"/>
      <c r="F209" s="31" t="s">
        <v>274</v>
      </c>
      <c r="G209" s="56" t="s">
        <v>460</v>
      </c>
      <c r="H209" s="33">
        <v>43836012.19</v>
      </c>
      <c r="I209" s="33">
        <v>8741780</v>
      </c>
      <c r="J209" s="33">
        <v>20068869.19</v>
      </c>
      <c r="K209" s="33">
        <v>15025363</v>
      </c>
      <c r="L209" s="33">
        <v>10979928.69</v>
      </c>
      <c r="M209" s="33">
        <v>2645841.81</v>
      </c>
      <c r="N209" s="33">
        <v>3778135.88</v>
      </c>
      <c r="O209" s="33">
        <v>4555951</v>
      </c>
      <c r="P209" s="118">
        <v>25.04</v>
      </c>
      <c r="Q209" s="118">
        <v>30.26</v>
      </c>
      <c r="R209" s="118">
        <v>18.82</v>
      </c>
      <c r="S209" s="118">
        <v>30.32</v>
      </c>
      <c r="T209" s="32">
        <v>24.09</v>
      </c>
      <c r="U209" s="32">
        <v>34.4</v>
      </c>
      <c r="V209" s="32">
        <v>41.49</v>
      </c>
      <c r="W209" s="32">
        <v>154.01</v>
      </c>
      <c r="X209" s="32">
        <v>101.45</v>
      </c>
      <c r="Y209" s="32">
        <v>382.78</v>
      </c>
      <c r="Z209" s="32">
        <v>128.89</v>
      </c>
    </row>
    <row r="210" spans="1:26" ht="12.75">
      <c r="A210" s="34">
        <v>6</v>
      </c>
      <c r="B210" s="34">
        <v>16</v>
      </c>
      <c r="C210" s="34">
        <v>4</v>
      </c>
      <c r="D210" s="35">
        <v>3</v>
      </c>
      <c r="E210" s="36"/>
      <c r="F210" s="31" t="s">
        <v>274</v>
      </c>
      <c r="G210" s="56" t="s">
        <v>461</v>
      </c>
      <c r="H210" s="33">
        <v>154275075.13</v>
      </c>
      <c r="I210" s="33">
        <v>51636017.64</v>
      </c>
      <c r="J210" s="33">
        <v>63677074.49</v>
      </c>
      <c r="K210" s="33">
        <v>38961983</v>
      </c>
      <c r="L210" s="33">
        <v>40912658.31</v>
      </c>
      <c r="M210" s="33">
        <v>13795415.21</v>
      </c>
      <c r="N210" s="33">
        <v>13155386.1</v>
      </c>
      <c r="O210" s="33">
        <v>13961857</v>
      </c>
      <c r="P210" s="118">
        <v>26.51</v>
      </c>
      <c r="Q210" s="118">
        <v>26.71</v>
      </c>
      <c r="R210" s="118">
        <v>20.65</v>
      </c>
      <c r="S210" s="118">
        <v>35.83</v>
      </c>
      <c r="T210" s="32">
        <v>33.71</v>
      </c>
      <c r="U210" s="32">
        <v>32.15</v>
      </c>
      <c r="V210" s="32">
        <v>34.12</v>
      </c>
      <c r="W210" s="32">
        <v>132.48</v>
      </c>
      <c r="X210" s="32">
        <v>88.17</v>
      </c>
      <c r="Y210" s="32">
        <v>265.11</v>
      </c>
      <c r="Z210" s="32">
        <v>135.9</v>
      </c>
    </row>
    <row r="211" spans="1:26" ht="12.75">
      <c r="A211" s="34">
        <v>6</v>
      </c>
      <c r="B211" s="34">
        <v>3</v>
      </c>
      <c r="C211" s="34">
        <v>11</v>
      </c>
      <c r="D211" s="35">
        <v>3</v>
      </c>
      <c r="E211" s="36"/>
      <c r="F211" s="31" t="s">
        <v>274</v>
      </c>
      <c r="G211" s="56" t="s">
        <v>462</v>
      </c>
      <c r="H211" s="33">
        <v>69668094.29</v>
      </c>
      <c r="I211" s="33">
        <v>10069971.3</v>
      </c>
      <c r="J211" s="33">
        <v>43126672.99</v>
      </c>
      <c r="K211" s="33">
        <v>16471450</v>
      </c>
      <c r="L211" s="33">
        <v>10038460.82</v>
      </c>
      <c r="M211" s="33">
        <v>2876616.26</v>
      </c>
      <c r="N211" s="33">
        <v>2104982.56</v>
      </c>
      <c r="O211" s="33">
        <v>5056862</v>
      </c>
      <c r="P211" s="118">
        <v>14.4</v>
      </c>
      <c r="Q211" s="118">
        <v>28.56</v>
      </c>
      <c r="R211" s="118">
        <v>4.88</v>
      </c>
      <c r="S211" s="118">
        <v>30.7</v>
      </c>
      <c r="T211" s="32">
        <v>28.65</v>
      </c>
      <c r="U211" s="32">
        <v>20.96</v>
      </c>
      <c r="V211" s="32">
        <v>50.37</v>
      </c>
      <c r="W211" s="32">
        <v>115.83</v>
      </c>
      <c r="X211" s="32">
        <v>94.27</v>
      </c>
      <c r="Y211" s="32">
        <v>124.9</v>
      </c>
      <c r="Z211" s="32">
        <v>128.67</v>
      </c>
    </row>
    <row r="212" spans="1:26" ht="12.75">
      <c r="A212" s="34">
        <v>6</v>
      </c>
      <c r="B212" s="34">
        <v>20</v>
      </c>
      <c r="C212" s="34">
        <v>13</v>
      </c>
      <c r="D212" s="35">
        <v>3</v>
      </c>
      <c r="E212" s="36"/>
      <c r="F212" s="31" t="s">
        <v>274</v>
      </c>
      <c r="G212" s="56" t="s">
        <v>463</v>
      </c>
      <c r="H212" s="33">
        <v>77798780.88</v>
      </c>
      <c r="I212" s="33">
        <v>19877544</v>
      </c>
      <c r="J212" s="33">
        <v>34252086.88</v>
      </c>
      <c r="K212" s="33">
        <v>23669150</v>
      </c>
      <c r="L212" s="33">
        <v>18141618.29</v>
      </c>
      <c r="M212" s="33">
        <v>5446577.24</v>
      </c>
      <c r="N212" s="33">
        <v>5086561.05</v>
      </c>
      <c r="O212" s="33">
        <v>7608480</v>
      </c>
      <c r="P212" s="118">
        <v>23.31</v>
      </c>
      <c r="Q212" s="118">
        <v>27.4</v>
      </c>
      <c r="R212" s="118">
        <v>14.85</v>
      </c>
      <c r="S212" s="118">
        <v>32.14</v>
      </c>
      <c r="T212" s="32">
        <v>30.02</v>
      </c>
      <c r="U212" s="32">
        <v>28.03</v>
      </c>
      <c r="V212" s="32">
        <v>41.93</v>
      </c>
      <c r="W212" s="32">
        <v>111.89</v>
      </c>
      <c r="X212" s="32">
        <v>89.41</v>
      </c>
      <c r="Y212" s="32">
        <v>109.5</v>
      </c>
      <c r="Z212" s="32">
        <v>138.93</v>
      </c>
    </row>
    <row r="213" spans="1:26" ht="12.75">
      <c r="A213" s="34">
        <v>6</v>
      </c>
      <c r="B213" s="34">
        <v>2</v>
      </c>
      <c r="C213" s="34">
        <v>12</v>
      </c>
      <c r="D213" s="35">
        <v>3</v>
      </c>
      <c r="E213" s="36"/>
      <c r="F213" s="31" t="s">
        <v>274</v>
      </c>
      <c r="G213" s="56" t="s">
        <v>464</v>
      </c>
      <c r="H213" s="33">
        <v>58249130.39</v>
      </c>
      <c r="I213" s="33">
        <v>12482963.62</v>
      </c>
      <c r="J213" s="33">
        <v>28616167.77</v>
      </c>
      <c r="K213" s="33">
        <v>17149999</v>
      </c>
      <c r="L213" s="33">
        <v>12597029.73</v>
      </c>
      <c r="M213" s="33">
        <v>3511005.83</v>
      </c>
      <c r="N213" s="33">
        <v>3449817.9</v>
      </c>
      <c r="O213" s="33">
        <v>5636206</v>
      </c>
      <c r="P213" s="118">
        <v>21.62</v>
      </c>
      <c r="Q213" s="118">
        <v>28.12</v>
      </c>
      <c r="R213" s="118">
        <v>12.05</v>
      </c>
      <c r="S213" s="118">
        <v>32.86</v>
      </c>
      <c r="T213" s="32">
        <v>27.87</v>
      </c>
      <c r="U213" s="32">
        <v>27.38</v>
      </c>
      <c r="V213" s="32">
        <v>44.74</v>
      </c>
      <c r="W213" s="32">
        <v>125.34</v>
      </c>
      <c r="X213" s="32">
        <v>86.91</v>
      </c>
      <c r="Y213" s="32">
        <v>207.45</v>
      </c>
      <c r="Z213" s="32">
        <v>129.64</v>
      </c>
    </row>
    <row r="214" spans="1:26" ht="12.75">
      <c r="A214" s="34">
        <v>6</v>
      </c>
      <c r="B214" s="34">
        <v>2</v>
      </c>
      <c r="C214" s="34">
        <v>14</v>
      </c>
      <c r="D214" s="35">
        <v>3</v>
      </c>
      <c r="E214" s="36"/>
      <c r="F214" s="31" t="s">
        <v>274</v>
      </c>
      <c r="G214" s="56" t="s">
        <v>465</v>
      </c>
      <c r="H214" s="33">
        <v>39790718.84</v>
      </c>
      <c r="I214" s="33">
        <v>6829104.74</v>
      </c>
      <c r="J214" s="33">
        <v>17539170.1</v>
      </c>
      <c r="K214" s="33">
        <v>15422444</v>
      </c>
      <c r="L214" s="33">
        <v>8805189.17</v>
      </c>
      <c r="M214" s="33">
        <v>2015808.72</v>
      </c>
      <c r="N214" s="33">
        <v>1607274.45</v>
      </c>
      <c r="O214" s="33">
        <v>5182106</v>
      </c>
      <c r="P214" s="118">
        <v>22.12</v>
      </c>
      <c r="Q214" s="118">
        <v>29.51</v>
      </c>
      <c r="R214" s="118">
        <v>9.16</v>
      </c>
      <c r="S214" s="118">
        <v>33.6</v>
      </c>
      <c r="T214" s="32">
        <v>22.89</v>
      </c>
      <c r="U214" s="32">
        <v>18.25</v>
      </c>
      <c r="V214" s="32">
        <v>58.85</v>
      </c>
      <c r="W214" s="32">
        <v>118.16</v>
      </c>
      <c r="X214" s="32">
        <v>87.7</v>
      </c>
      <c r="Y214" s="32">
        <v>149.43</v>
      </c>
      <c r="Z214" s="32">
        <v>127.07</v>
      </c>
    </row>
    <row r="215" spans="1:26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31" t="s">
        <v>274</v>
      </c>
      <c r="G215" s="56" t="s">
        <v>466</v>
      </c>
      <c r="H215" s="33">
        <v>49765466.2</v>
      </c>
      <c r="I215" s="33">
        <v>12972011.74</v>
      </c>
      <c r="J215" s="33">
        <v>26426599.46</v>
      </c>
      <c r="K215" s="33">
        <v>10366855</v>
      </c>
      <c r="L215" s="33">
        <v>10262881.76</v>
      </c>
      <c r="M215" s="33">
        <v>3246258.95</v>
      </c>
      <c r="N215" s="33">
        <v>3588076.81</v>
      </c>
      <c r="O215" s="33">
        <v>3428546</v>
      </c>
      <c r="P215" s="118">
        <v>20.62</v>
      </c>
      <c r="Q215" s="118">
        <v>25.02</v>
      </c>
      <c r="R215" s="118">
        <v>13.57</v>
      </c>
      <c r="S215" s="118">
        <v>33.07</v>
      </c>
      <c r="T215" s="32">
        <v>31.63</v>
      </c>
      <c r="U215" s="32">
        <v>34.96</v>
      </c>
      <c r="V215" s="32">
        <v>33.4</v>
      </c>
      <c r="W215" s="32">
        <v>143.85</v>
      </c>
      <c r="X215" s="32">
        <v>95.65</v>
      </c>
      <c r="Y215" s="32">
        <v>417.88</v>
      </c>
      <c r="Z215" s="32">
        <v>118.96</v>
      </c>
    </row>
    <row r="216" spans="1:26" ht="12.75">
      <c r="A216" s="34">
        <v>6</v>
      </c>
      <c r="B216" s="34">
        <v>7</v>
      </c>
      <c r="C216" s="34">
        <v>8</v>
      </c>
      <c r="D216" s="35">
        <v>3</v>
      </c>
      <c r="E216" s="36"/>
      <c r="F216" s="31" t="s">
        <v>274</v>
      </c>
      <c r="G216" s="56" t="s">
        <v>467</v>
      </c>
      <c r="H216" s="33">
        <v>47313089.95</v>
      </c>
      <c r="I216" s="33">
        <v>11466852.21</v>
      </c>
      <c r="J216" s="33">
        <v>14925810.74</v>
      </c>
      <c r="K216" s="33">
        <v>20920427</v>
      </c>
      <c r="L216" s="33">
        <v>15959727.41</v>
      </c>
      <c r="M216" s="33">
        <v>3686891.47</v>
      </c>
      <c r="N216" s="33">
        <v>5565204.94</v>
      </c>
      <c r="O216" s="33">
        <v>6707631</v>
      </c>
      <c r="P216" s="118">
        <v>33.73</v>
      </c>
      <c r="Q216" s="118">
        <v>32.15</v>
      </c>
      <c r="R216" s="118">
        <v>37.28</v>
      </c>
      <c r="S216" s="118">
        <v>32.06</v>
      </c>
      <c r="T216" s="32">
        <v>23.1</v>
      </c>
      <c r="U216" s="32">
        <v>34.87</v>
      </c>
      <c r="V216" s="32">
        <v>42.02</v>
      </c>
      <c r="W216" s="32">
        <v>148.63</v>
      </c>
      <c r="X216" s="32">
        <v>97.74</v>
      </c>
      <c r="Y216" s="32">
        <v>386.88</v>
      </c>
      <c r="Z216" s="32">
        <v>121.35</v>
      </c>
    </row>
    <row r="217" spans="1:26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31" t="s">
        <v>274</v>
      </c>
      <c r="G217" s="56" t="s">
        <v>468</v>
      </c>
      <c r="H217" s="33">
        <v>43055969.42</v>
      </c>
      <c r="I217" s="33">
        <v>18335636.76</v>
      </c>
      <c r="J217" s="33">
        <v>14962310.66</v>
      </c>
      <c r="K217" s="33">
        <v>9758022</v>
      </c>
      <c r="L217" s="33">
        <v>10309757.58</v>
      </c>
      <c r="M217" s="33">
        <v>5131332.92</v>
      </c>
      <c r="N217" s="33">
        <v>1804712.66</v>
      </c>
      <c r="O217" s="33">
        <v>3373712</v>
      </c>
      <c r="P217" s="118">
        <v>23.94</v>
      </c>
      <c r="Q217" s="118">
        <v>27.98</v>
      </c>
      <c r="R217" s="118">
        <v>12.06</v>
      </c>
      <c r="S217" s="118">
        <v>34.57</v>
      </c>
      <c r="T217" s="32">
        <v>49.77</v>
      </c>
      <c r="U217" s="32">
        <v>17.5</v>
      </c>
      <c r="V217" s="32">
        <v>32.72</v>
      </c>
      <c r="W217" s="32">
        <v>121.45</v>
      </c>
      <c r="X217" s="32">
        <v>120.74</v>
      </c>
      <c r="Y217" s="32">
        <v>136.15</v>
      </c>
      <c r="Z217" s="32">
        <v>115.79</v>
      </c>
    </row>
    <row r="218" spans="1:26" ht="12.75">
      <c r="A218" s="34">
        <v>6</v>
      </c>
      <c r="B218" s="34">
        <v>61</v>
      </c>
      <c r="C218" s="34">
        <v>0</v>
      </c>
      <c r="D218" s="35">
        <v>0</v>
      </c>
      <c r="E218" s="36"/>
      <c r="F218" s="31" t="s">
        <v>469</v>
      </c>
      <c r="G218" s="56" t="s">
        <v>470</v>
      </c>
      <c r="H218" s="33">
        <v>497830982.87</v>
      </c>
      <c r="I218" s="33">
        <v>180809622</v>
      </c>
      <c r="J218" s="33">
        <v>106985554.87</v>
      </c>
      <c r="K218" s="33">
        <v>210035806</v>
      </c>
      <c r="L218" s="33">
        <v>150444858.97</v>
      </c>
      <c r="M218" s="33">
        <v>47227779.8</v>
      </c>
      <c r="N218" s="33">
        <v>26087083.17</v>
      </c>
      <c r="O218" s="33">
        <v>77129996</v>
      </c>
      <c r="P218" s="118">
        <v>30.22</v>
      </c>
      <c r="Q218" s="118">
        <v>26.12</v>
      </c>
      <c r="R218" s="118">
        <v>24.38</v>
      </c>
      <c r="S218" s="118">
        <v>36.72</v>
      </c>
      <c r="T218" s="32">
        <v>31.39</v>
      </c>
      <c r="U218" s="32">
        <v>17.33</v>
      </c>
      <c r="V218" s="32">
        <v>51.26</v>
      </c>
      <c r="W218" s="32">
        <v>119.92</v>
      </c>
      <c r="X218" s="32">
        <v>117.16</v>
      </c>
      <c r="Y218" s="32">
        <v>97.94</v>
      </c>
      <c r="Z218" s="32">
        <v>131.83</v>
      </c>
    </row>
    <row r="219" spans="1:26" ht="12.75">
      <c r="A219" s="34">
        <v>6</v>
      </c>
      <c r="B219" s="34">
        <v>62</v>
      </c>
      <c r="C219" s="34">
        <v>0</v>
      </c>
      <c r="D219" s="35">
        <v>0</v>
      </c>
      <c r="E219" s="36"/>
      <c r="F219" s="31" t="s">
        <v>469</v>
      </c>
      <c r="G219" s="56" t="s">
        <v>471</v>
      </c>
      <c r="H219" s="33">
        <v>721950664.98</v>
      </c>
      <c r="I219" s="33">
        <v>194464736.53</v>
      </c>
      <c r="J219" s="33">
        <v>299327467.45</v>
      </c>
      <c r="K219" s="33">
        <v>228158461</v>
      </c>
      <c r="L219" s="33">
        <v>160137595.05</v>
      </c>
      <c r="M219" s="33">
        <v>51263710.02</v>
      </c>
      <c r="N219" s="33">
        <v>26920175.03</v>
      </c>
      <c r="O219" s="33">
        <v>81953710</v>
      </c>
      <c r="P219" s="118">
        <v>22.18</v>
      </c>
      <c r="Q219" s="118">
        <v>26.36</v>
      </c>
      <c r="R219" s="118">
        <v>8.99</v>
      </c>
      <c r="S219" s="118">
        <v>35.91</v>
      </c>
      <c r="T219" s="32">
        <v>32.01</v>
      </c>
      <c r="U219" s="32">
        <v>16.81</v>
      </c>
      <c r="V219" s="32">
        <v>51.17</v>
      </c>
      <c r="W219" s="32">
        <v>121.34</v>
      </c>
      <c r="X219" s="32">
        <v>113.4</v>
      </c>
      <c r="Y219" s="32">
        <v>107.15</v>
      </c>
      <c r="Z219" s="32">
        <v>132.94</v>
      </c>
    </row>
    <row r="220" spans="1:26" ht="12.75">
      <c r="A220" s="34">
        <v>6</v>
      </c>
      <c r="B220" s="34">
        <v>63</v>
      </c>
      <c r="C220" s="34">
        <v>0</v>
      </c>
      <c r="D220" s="35">
        <v>0</v>
      </c>
      <c r="E220" s="36"/>
      <c r="F220" s="31" t="s">
        <v>469</v>
      </c>
      <c r="G220" s="56" t="s">
        <v>472</v>
      </c>
      <c r="H220" s="33">
        <v>3257209468.85</v>
      </c>
      <c r="I220" s="33">
        <v>1904602263.5</v>
      </c>
      <c r="J220" s="33">
        <v>437280917.35</v>
      </c>
      <c r="K220" s="33">
        <v>915326288</v>
      </c>
      <c r="L220" s="33">
        <v>926012821.6</v>
      </c>
      <c r="M220" s="33">
        <v>481524828.59</v>
      </c>
      <c r="N220" s="33">
        <v>98260207.01</v>
      </c>
      <c r="O220" s="33">
        <v>346227786</v>
      </c>
      <c r="P220" s="118">
        <v>28.42</v>
      </c>
      <c r="Q220" s="118">
        <v>25.28</v>
      </c>
      <c r="R220" s="118">
        <v>22.47</v>
      </c>
      <c r="S220" s="118">
        <v>37.82</v>
      </c>
      <c r="T220" s="32">
        <v>51.99</v>
      </c>
      <c r="U220" s="32">
        <v>10.61</v>
      </c>
      <c r="V220" s="32">
        <v>37.38</v>
      </c>
      <c r="W220" s="32">
        <v>124.93</v>
      </c>
      <c r="X220" s="32">
        <v>119.89</v>
      </c>
      <c r="Y220" s="32">
        <v>108.68</v>
      </c>
      <c r="Z220" s="32">
        <v>138.93</v>
      </c>
    </row>
    <row r="221" spans="1:26" ht="12.75">
      <c r="A221" s="34">
        <v>6</v>
      </c>
      <c r="B221" s="34">
        <v>64</v>
      </c>
      <c r="C221" s="34">
        <v>0</v>
      </c>
      <c r="D221" s="35">
        <v>0</v>
      </c>
      <c r="E221" s="36"/>
      <c r="F221" s="31" t="s">
        <v>469</v>
      </c>
      <c r="G221" s="56" t="s">
        <v>473</v>
      </c>
      <c r="H221" s="33">
        <v>659837527.81</v>
      </c>
      <c r="I221" s="33">
        <v>213258033.35</v>
      </c>
      <c r="J221" s="33">
        <v>186740902.46</v>
      </c>
      <c r="K221" s="33">
        <v>259838592</v>
      </c>
      <c r="L221" s="33">
        <v>190326174.13</v>
      </c>
      <c r="M221" s="33">
        <v>59634020.6</v>
      </c>
      <c r="N221" s="33">
        <v>33713992.53</v>
      </c>
      <c r="O221" s="33">
        <v>96978161</v>
      </c>
      <c r="P221" s="118">
        <v>28.84</v>
      </c>
      <c r="Q221" s="118">
        <v>27.96</v>
      </c>
      <c r="R221" s="118">
        <v>18.05</v>
      </c>
      <c r="S221" s="118">
        <v>37.32</v>
      </c>
      <c r="T221" s="32">
        <v>31.33</v>
      </c>
      <c r="U221" s="32">
        <v>17.71</v>
      </c>
      <c r="V221" s="32">
        <v>50.95</v>
      </c>
      <c r="W221" s="32">
        <v>123.33</v>
      </c>
      <c r="X221" s="32">
        <v>114.04</v>
      </c>
      <c r="Y221" s="32">
        <v>117.64</v>
      </c>
      <c r="Z221" s="32">
        <v>132.18</v>
      </c>
    </row>
    <row r="222" spans="1:26" ht="12.75">
      <c r="A222" s="34">
        <v>6</v>
      </c>
      <c r="B222" s="34">
        <v>1</v>
      </c>
      <c r="C222" s="34">
        <v>0</v>
      </c>
      <c r="D222" s="35">
        <v>0</v>
      </c>
      <c r="E222" s="36"/>
      <c r="F222" s="31" t="s">
        <v>474</v>
      </c>
      <c r="G222" s="56" t="s">
        <v>475</v>
      </c>
      <c r="H222" s="33">
        <v>240470828.72</v>
      </c>
      <c r="I222" s="33">
        <v>55819922.9</v>
      </c>
      <c r="J222" s="33">
        <v>94624969.82</v>
      </c>
      <c r="K222" s="33">
        <v>90025936</v>
      </c>
      <c r="L222" s="33">
        <v>53949779.72</v>
      </c>
      <c r="M222" s="33">
        <v>16841896.45</v>
      </c>
      <c r="N222" s="33">
        <v>9560836.27</v>
      </c>
      <c r="O222" s="33">
        <v>27547047</v>
      </c>
      <c r="P222" s="118">
        <v>22.43</v>
      </c>
      <c r="Q222" s="118">
        <v>30.17</v>
      </c>
      <c r="R222" s="118">
        <v>10.1</v>
      </c>
      <c r="S222" s="118">
        <v>30.59</v>
      </c>
      <c r="T222" s="32">
        <v>31.21</v>
      </c>
      <c r="U222" s="32">
        <v>17.72</v>
      </c>
      <c r="V222" s="32">
        <v>51.06</v>
      </c>
      <c r="W222" s="32">
        <v>131.57</v>
      </c>
      <c r="X222" s="32">
        <v>136.13</v>
      </c>
      <c r="Y222" s="32">
        <v>111.36</v>
      </c>
      <c r="Z222" s="32">
        <v>137.42</v>
      </c>
    </row>
    <row r="223" spans="1:26" ht="12.75">
      <c r="A223" s="34">
        <v>6</v>
      </c>
      <c r="B223" s="34">
        <v>2</v>
      </c>
      <c r="C223" s="34">
        <v>0</v>
      </c>
      <c r="D223" s="35">
        <v>0</v>
      </c>
      <c r="E223" s="36"/>
      <c r="F223" s="31" t="s">
        <v>474</v>
      </c>
      <c r="G223" s="56" t="s">
        <v>476</v>
      </c>
      <c r="H223" s="33">
        <v>227888211.92</v>
      </c>
      <c r="I223" s="33">
        <v>46211187.24</v>
      </c>
      <c r="J223" s="33">
        <v>87303068.68</v>
      </c>
      <c r="K223" s="33">
        <v>94373956</v>
      </c>
      <c r="L223" s="33">
        <v>55851995.44</v>
      </c>
      <c r="M223" s="33">
        <v>11765178.26</v>
      </c>
      <c r="N223" s="33">
        <v>11460363.18</v>
      </c>
      <c r="O223" s="33">
        <v>32626454</v>
      </c>
      <c r="P223" s="118">
        <v>24.5</v>
      </c>
      <c r="Q223" s="118">
        <v>25.45</v>
      </c>
      <c r="R223" s="118">
        <v>13.12</v>
      </c>
      <c r="S223" s="118">
        <v>34.57</v>
      </c>
      <c r="T223" s="32">
        <v>21.06</v>
      </c>
      <c r="U223" s="32">
        <v>20.51</v>
      </c>
      <c r="V223" s="32">
        <v>58.41</v>
      </c>
      <c r="W223" s="32">
        <v>126.08</v>
      </c>
      <c r="X223" s="32">
        <v>119.25</v>
      </c>
      <c r="Y223" s="32">
        <v>129.1</v>
      </c>
      <c r="Z223" s="32">
        <v>127.68</v>
      </c>
    </row>
    <row r="224" spans="1:26" ht="12.75">
      <c r="A224" s="34">
        <v>6</v>
      </c>
      <c r="B224" s="34">
        <v>3</v>
      </c>
      <c r="C224" s="34">
        <v>0</v>
      </c>
      <c r="D224" s="35">
        <v>0</v>
      </c>
      <c r="E224" s="36"/>
      <c r="F224" s="31" t="s">
        <v>474</v>
      </c>
      <c r="G224" s="56" t="s">
        <v>477</v>
      </c>
      <c r="H224" s="33">
        <v>195205165.09</v>
      </c>
      <c r="I224" s="33">
        <v>33969541.1</v>
      </c>
      <c r="J224" s="33">
        <v>93916498.99</v>
      </c>
      <c r="K224" s="33">
        <v>67319125</v>
      </c>
      <c r="L224" s="33">
        <v>33446968.42</v>
      </c>
      <c r="M224" s="33">
        <v>10671137.69</v>
      </c>
      <c r="N224" s="33">
        <v>3654318.73</v>
      </c>
      <c r="O224" s="33">
        <v>19121512</v>
      </c>
      <c r="P224" s="118">
        <v>17.13</v>
      </c>
      <c r="Q224" s="118">
        <v>31.41</v>
      </c>
      <c r="R224" s="118">
        <v>3.89</v>
      </c>
      <c r="S224" s="118">
        <v>28.4</v>
      </c>
      <c r="T224" s="32">
        <v>31.9</v>
      </c>
      <c r="U224" s="32">
        <v>10.92</v>
      </c>
      <c r="V224" s="32">
        <v>57.16</v>
      </c>
      <c r="W224" s="32">
        <v>141.67</v>
      </c>
      <c r="X224" s="32">
        <v>121.85</v>
      </c>
      <c r="Y224" s="32">
        <v>111.7</v>
      </c>
      <c r="Z224" s="32">
        <v>165.11</v>
      </c>
    </row>
    <row r="225" spans="1:26" ht="12.75">
      <c r="A225" s="34">
        <v>6</v>
      </c>
      <c r="B225" s="34">
        <v>4</v>
      </c>
      <c r="C225" s="34">
        <v>0</v>
      </c>
      <c r="D225" s="35">
        <v>0</v>
      </c>
      <c r="E225" s="36"/>
      <c r="F225" s="31" t="s">
        <v>474</v>
      </c>
      <c r="G225" s="56" t="s">
        <v>478</v>
      </c>
      <c r="H225" s="33">
        <v>141065154.67</v>
      </c>
      <c r="I225" s="33">
        <v>14635936.52</v>
      </c>
      <c r="J225" s="33">
        <v>46742168.15</v>
      </c>
      <c r="K225" s="33">
        <v>79687050</v>
      </c>
      <c r="L225" s="33">
        <v>34671108.71</v>
      </c>
      <c r="M225" s="33">
        <v>4923277.96</v>
      </c>
      <c r="N225" s="33">
        <v>4563514.75</v>
      </c>
      <c r="O225" s="33">
        <v>25184316</v>
      </c>
      <c r="P225" s="118">
        <v>24.57</v>
      </c>
      <c r="Q225" s="118">
        <v>33.63</v>
      </c>
      <c r="R225" s="118">
        <v>9.76</v>
      </c>
      <c r="S225" s="118">
        <v>31.6</v>
      </c>
      <c r="T225" s="32">
        <v>14.19</v>
      </c>
      <c r="U225" s="32">
        <v>13.16</v>
      </c>
      <c r="V225" s="32">
        <v>72.63</v>
      </c>
      <c r="W225" s="32">
        <v>138.29</v>
      </c>
      <c r="X225" s="32">
        <v>116.34</v>
      </c>
      <c r="Y225" s="32">
        <v>124.69</v>
      </c>
      <c r="Z225" s="32">
        <v>146.6</v>
      </c>
    </row>
    <row r="226" spans="1:26" ht="12.75">
      <c r="A226" s="34">
        <v>6</v>
      </c>
      <c r="B226" s="34">
        <v>5</v>
      </c>
      <c r="C226" s="34">
        <v>0</v>
      </c>
      <c r="D226" s="35">
        <v>0</v>
      </c>
      <c r="E226" s="36"/>
      <c r="F226" s="31" t="s">
        <v>474</v>
      </c>
      <c r="G226" s="56" t="s">
        <v>479</v>
      </c>
      <c r="H226" s="33">
        <v>131727986.31</v>
      </c>
      <c r="I226" s="33">
        <v>23729680.88</v>
      </c>
      <c r="J226" s="33">
        <v>59070009.43</v>
      </c>
      <c r="K226" s="33">
        <v>48928296</v>
      </c>
      <c r="L226" s="33">
        <v>32200574.56</v>
      </c>
      <c r="M226" s="33">
        <v>6385237.82</v>
      </c>
      <c r="N226" s="33">
        <v>9935289.74</v>
      </c>
      <c r="O226" s="33">
        <v>15880047</v>
      </c>
      <c r="P226" s="118">
        <v>24.44</v>
      </c>
      <c r="Q226" s="118">
        <v>26.9</v>
      </c>
      <c r="R226" s="118">
        <v>16.81</v>
      </c>
      <c r="S226" s="118">
        <v>32.45</v>
      </c>
      <c r="T226" s="32">
        <v>19.82</v>
      </c>
      <c r="U226" s="32">
        <v>30.85</v>
      </c>
      <c r="V226" s="32">
        <v>49.31</v>
      </c>
      <c r="W226" s="32">
        <v>99.81</v>
      </c>
      <c r="X226" s="32">
        <v>121.12</v>
      </c>
      <c r="Y226" s="32">
        <v>61.23</v>
      </c>
      <c r="Z226" s="32">
        <v>147.51</v>
      </c>
    </row>
    <row r="227" spans="1:26" ht="12.75">
      <c r="A227" s="34">
        <v>6</v>
      </c>
      <c r="B227" s="34">
        <v>6</v>
      </c>
      <c r="C227" s="34">
        <v>0</v>
      </c>
      <c r="D227" s="35">
        <v>0</v>
      </c>
      <c r="E227" s="36"/>
      <c r="F227" s="31" t="s">
        <v>474</v>
      </c>
      <c r="G227" s="56" t="s">
        <v>480</v>
      </c>
      <c r="H227" s="33">
        <v>186709855.79</v>
      </c>
      <c r="I227" s="33">
        <v>48623706.95</v>
      </c>
      <c r="J227" s="33">
        <v>73162987.84</v>
      </c>
      <c r="K227" s="33">
        <v>64923161</v>
      </c>
      <c r="L227" s="33">
        <v>50541256.21</v>
      </c>
      <c r="M227" s="33">
        <v>12824142.63</v>
      </c>
      <c r="N227" s="33">
        <v>15573589.58</v>
      </c>
      <c r="O227" s="33">
        <v>22143524</v>
      </c>
      <c r="P227" s="118">
        <v>27.06</v>
      </c>
      <c r="Q227" s="118">
        <v>26.37</v>
      </c>
      <c r="R227" s="118">
        <v>21.28</v>
      </c>
      <c r="S227" s="118">
        <v>34.1</v>
      </c>
      <c r="T227" s="32">
        <v>25.37</v>
      </c>
      <c r="U227" s="32">
        <v>30.81</v>
      </c>
      <c r="V227" s="32">
        <v>43.81</v>
      </c>
      <c r="W227" s="32">
        <v>162.92</v>
      </c>
      <c r="X227" s="32">
        <v>121.65</v>
      </c>
      <c r="Y227" s="32">
        <v>260.27</v>
      </c>
      <c r="Z227" s="32">
        <v>152.74</v>
      </c>
    </row>
    <row r="228" spans="1:26" ht="12.75">
      <c r="A228" s="34">
        <v>6</v>
      </c>
      <c r="B228" s="34">
        <v>7</v>
      </c>
      <c r="C228" s="34">
        <v>0</v>
      </c>
      <c r="D228" s="35">
        <v>0</v>
      </c>
      <c r="E228" s="36"/>
      <c r="F228" s="31" t="s">
        <v>474</v>
      </c>
      <c r="G228" s="56" t="s">
        <v>481</v>
      </c>
      <c r="H228" s="33">
        <v>200733133.2</v>
      </c>
      <c r="I228" s="33">
        <v>48153817</v>
      </c>
      <c r="J228" s="33">
        <v>52901870.2</v>
      </c>
      <c r="K228" s="33">
        <v>99677446</v>
      </c>
      <c r="L228" s="33">
        <v>52745982.88</v>
      </c>
      <c r="M228" s="33">
        <v>12502953.27</v>
      </c>
      <c r="N228" s="33">
        <v>6879334.61</v>
      </c>
      <c r="O228" s="33">
        <v>33363695</v>
      </c>
      <c r="P228" s="118">
        <v>26.27</v>
      </c>
      <c r="Q228" s="118">
        <v>25.96</v>
      </c>
      <c r="R228" s="118">
        <v>13</v>
      </c>
      <c r="S228" s="118">
        <v>33.47</v>
      </c>
      <c r="T228" s="32">
        <v>23.7</v>
      </c>
      <c r="U228" s="32">
        <v>13.04</v>
      </c>
      <c r="V228" s="32">
        <v>63.25</v>
      </c>
      <c r="W228" s="32">
        <v>97.29</v>
      </c>
      <c r="X228" s="32">
        <v>114.89</v>
      </c>
      <c r="Y228" s="32">
        <v>35.75</v>
      </c>
      <c r="Z228" s="32">
        <v>138.48</v>
      </c>
    </row>
    <row r="229" spans="1:26" ht="12.75">
      <c r="A229" s="34">
        <v>6</v>
      </c>
      <c r="B229" s="34">
        <v>8</v>
      </c>
      <c r="C229" s="34">
        <v>0</v>
      </c>
      <c r="D229" s="35">
        <v>0</v>
      </c>
      <c r="E229" s="36"/>
      <c r="F229" s="31" t="s">
        <v>474</v>
      </c>
      <c r="G229" s="56" t="s">
        <v>482</v>
      </c>
      <c r="H229" s="33">
        <v>191177532.82</v>
      </c>
      <c r="I229" s="33">
        <v>36597874.18</v>
      </c>
      <c r="J229" s="33">
        <v>76442451.64</v>
      </c>
      <c r="K229" s="33">
        <v>78137207</v>
      </c>
      <c r="L229" s="33">
        <v>41622493.02</v>
      </c>
      <c r="M229" s="33">
        <v>10240540.35</v>
      </c>
      <c r="N229" s="33">
        <v>6765607.67</v>
      </c>
      <c r="O229" s="33">
        <v>24616345</v>
      </c>
      <c r="P229" s="118">
        <v>21.77</v>
      </c>
      <c r="Q229" s="118">
        <v>27.98</v>
      </c>
      <c r="R229" s="118">
        <v>8.85</v>
      </c>
      <c r="S229" s="118">
        <v>31.5</v>
      </c>
      <c r="T229" s="32">
        <v>24.6</v>
      </c>
      <c r="U229" s="32">
        <v>16.25</v>
      </c>
      <c r="V229" s="32">
        <v>59.14</v>
      </c>
      <c r="W229" s="32">
        <v>115.48</v>
      </c>
      <c r="X229" s="32">
        <v>122.27</v>
      </c>
      <c r="Y229" s="32">
        <v>64.28</v>
      </c>
      <c r="Z229" s="32">
        <v>143.59</v>
      </c>
    </row>
    <row r="230" spans="1:26" ht="12.75">
      <c r="A230" s="34">
        <v>6</v>
      </c>
      <c r="B230" s="34">
        <v>9</v>
      </c>
      <c r="C230" s="34">
        <v>0</v>
      </c>
      <c r="D230" s="35">
        <v>0</v>
      </c>
      <c r="E230" s="36"/>
      <c r="F230" s="31" t="s">
        <v>474</v>
      </c>
      <c r="G230" s="56" t="s">
        <v>483</v>
      </c>
      <c r="H230" s="33">
        <v>266999496</v>
      </c>
      <c r="I230" s="33">
        <v>79774987</v>
      </c>
      <c r="J230" s="33">
        <v>105673533</v>
      </c>
      <c r="K230" s="33">
        <v>81550976</v>
      </c>
      <c r="L230" s="33">
        <v>60179080.31</v>
      </c>
      <c r="M230" s="33">
        <v>21505114.35</v>
      </c>
      <c r="N230" s="33">
        <v>10784738.96</v>
      </c>
      <c r="O230" s="33">
        <v>27889227</v>
      </c>
      <c r="P230" s="118">
        <v>22.53</v>
      </c>
      <c r="Q230" s="118">
        <v>26.95</v>
      </c>
      <c r="R230" s="118">
        <v>10.2</v>
      </c>
      <c r="S230" s="118">
        <v>34.19</v>
      </c>
      <c r="T230" s="32">
        <v>35.73</v>
      </c>
      <c r="U230" s="32">
        <v>17.92</v>
      </c>
      <c r="V230" s="32">
        <v>46.34</v>
      </c>
      <c r="W230" s="32">
        <v>114.1</v>
      </c>
      <c r="X230" s="32">
        <v>131.24</v>
      </c>
      <c r="Y230" s="32">
        <v>65.49</v>
      </c>
      <c r="Z230" s="32">
        <v>140.21</v>
      </c>
    </row>
    <row r="231" spans="1:26" ht="12.75">
      <c r="A231" s="34">
        <v>6</v>
      </c>
      <c r="B231" s="34">
        <v>10</v>
      </c>
      <c r="C231" s="34">
        <v>0</v>
      </c>
      <c r="D231" s="35">
        <v>0</v>
      </c>
      <c r="E231" s="36"/>
      <c r="F231" s="31" t="s">
        <v>474</v>
      </c>
      <c r="G231" s="56" t="s">
        <v>484</v>
      </c>
      <c r="H231" s="33">
        <v>170138993</v>
      </c>
      <c r="I231" s="33">
        <v>30480945</v>
      </c>
      <c r="J231" s="33">
        <v>92192173</v>
      </c>
      <c r="K231" s="33">
        <v>47465875</v>
      </c>
      <c r="L231" s="33">
        <v>34979472.1</v>
      </c>
      <c r="M231" s="33">
        <v>7765854.31</v>
      </c>
      <c r="N231" s="33">
        <v>10182926.79</v>
      </c>
      <c r="O231" s="33">
        <v>17030691</v>
      </c>
      <c r="P231" s="118">
        <v>20.55</v>
      </c>
      <c r="Q231" s="118">
        <v>25.47</v>
      </c>
      <c r="R231" s="118">
        <v>11.04</v>
      </c>
      <c r="S231" s="118">
        <v>35.87</v>
      </c>
      <c r="T231" s="32">
        <v>22.2</v>
      </c>
      <c r="U231" s="32">
        <v>29.11</v>
      </c>
      <c r="V231" s="32">
        <v>48.68</v>
      </c>
      <c r="W231" s="32">
        <v>151.07</v>
      </c>
      <c r="X231" s="32">
        <v>137.91</v>
      </c>
      <c r="Y231" s="32">
        <v>243.56</v>
      </c>
      <c r="Z231" s="32">
        <v>127.65</v>
      </c>
    </row>
    <row r="232" spans="1:26" ht="12.75">
      <c r="A232" s="34">
        <v>6</v>
      </c>
      <c r="B232" s="34">
        <v>11</v>
      </c>
      <c r="C232" s="34">
        <v>0</v>
      </c>
      <c r="D232" s="35">
        <v>0</v>
      </c>
      <c r="E232" s="36"/>
      <c r="F232" s="31" t="s">
        <v>474</v>
      </c>
      <c r="G232" s="56" t="s">
        <v>485</v>
      </c>
      <c r="H232" s="33">
        <v>234320015.28</v>
      </c>
      <c r="I232" s="33">
        <v>43734314.91</v>
      </c>
      <c r="J232" s="33">
        <v>79901286.37</v>
      </c>
      <c r="K232" s="33">
        <v>110684414</v>
      </c>
      <c r="L232" s="33">
        <v>62336958.51</v>
      </c>
      <c r="M232" s="33">
        <v>12437488.18</v>
      </c>
      <c r="N232" s="33">
        <v>9893669.33</v>
      </c>
      <c r="O232" s="33">
        <v>40005801</v>
      </c>
      <c r="P232" s="118">
        <v>26.6</v>
      </c>
      <c r="Q232" s="118">
        <v>28.43</v>
      </c>
      <c r="R232" s="118">
        <v>12.38</v>
      </c>
      <c r="S232" s="118">
        <v>36.14</v>
      </c>
      <c r="T232" s="32">
        <v>19.95</v>
      </c>
      <c r="U232" s="32">
        <v>15.87</v>
      </c>
      <c r="V232" s="32">
        <v>64.17</v>
      </c>
      <c r="W232" s="32">
        <v>105.52</v>
      </c>
      <c r="X232" s="32">
        <v>125.78</v>
      </c>
      <c r="Y232" s="32">
        <v>53.73</v>
      </c>
      <c r="Z232" s="32">
        <v>129.99</v>
      </c>
    </row>
    <row r="233" spans="1:26" ht="12.75">
      <c r="A233" s="34">
        <v>6</v>
      </c>
      <c r="B233" s="34">
        <v>12</v>
      </c>
      <c r="C233" s="34">
        <v>0</v>
      </c>
      <c r="D233" s="35">
        <v>0</v>
      </c>
      <c r="E233" s="36"/>
      <c r="F233" s="31" t="s">
        <v>474</v>
      </c>
      <c r="G233" s="56" t="s">
        <v>486</v>
      </c>
      <c r="H233" s="33">
        <v>116057916.94</v>
      </c>
      <c r="I233" s="33">
        <v>14009677</v>
      </c>
      <c r="J233" s="33">
        <v>53720869.94</v>
      </c>
      <c r="K233" s="33">
        <v>48327370</v>
      </c>
      <c r="L233" s="33">
        <v>27826926.03</v>
      </c>
      <c r="M233" s="33">
        <v>4219079.62</v>
      </c>
      <c r="N233" s="33">
        <v>8761114.41</v>
      </c>
      <c r="O233" s="33">
        <v>14846732</v>
      </c>
      <c r="P233" s="118">
        <v>23.97</v>
      </c>
      <c r="Q233" s="118">
        <v>30.11</v>
      </c>
      <c r="R233" s="118">
        <v>16.3</v>
      </c>
      <c r="S233" s="118">
        <v>30.72</v>
      </c>
      <c r="T233" s="32">
        <v>15.16</v>
      </c>
      <c r="U233" s="32">
        <v>31.48</v>
      </c>
      <c r="V233" s="32">
        <v>53.35</v>
      </c>
      <c r="W233" s="32">
        <v>131</v>
      </c>
      <c r="X233" s="32">
        <v>122.62</v>
      </c>
      <c r="Y233" s="32">
        <v>117.55</v>
      </c>
      <c r="Z233" s="32">
        <v>143.46</v>
      </c>
    </row>
    <row r="234" spans="1:26" ht="12.75">
      <c r="A234" s="34">
        <v>6</v>
      </c>
      <c r="B234" s="34">
        <v>13</v>
      </c>
      <c r="C234" s="34">
        <v>0</v>
      </c>
      <c r="D234" s="35">
        <v>0</v>
      </c>
      <c r="E234" s="36"/>
      <c r="F234" s="31" t="s">
        <v>474</v>
      </c>
      <c r="G234" s="56" t="s">
        <v>487</v>
      </c>
      <c r="H234" s="33">
        <v>115258400.93</v>
      </c>
      <c r="I234" s="33">
        <v>13988478</v>
      </c>
      <c r="J234" s="33">
        <v>74587691.93</v>
      </c>
      <c r="K234" s="33">
        <v>26682231</v>
      </c>
      <c r="L234" s="33">
        <v>16505726.93</v>
      </c>
      <c r="M234" s="33">
        <v>4136992.24</v>
      </c>
      <c r="N234" s="33">
        <v>3942745.69</v>
      </c>
      <c r="O234" s="33">
        <v>8425989</v>
      </c>
      <c r="P234" s="118">
        <v>14.32</v>
      </c>
      <c r="Q234" s="118">
        <v>29.57</v>
      </c>
      <c r="R234" s="118">
        <v>5.28</v>
      </c>
      <c r="S234" s="118">
        <v>31.57</v>
      </c>
      <c r="T234" s="32">
        <v>25.06</v>
      </c>
      <c r="U234" s="32">
        <v>23.88</v>
      </c>
      <c r="V234" s="32">
        <v>51.04</v>
      </c>
      <c r="W234" s="32">
        <v>130.83</v>
      </c>
      <c r="X234" s="32">
        <v>125.69</v>
      </c>
      <c r="Y234" s="32">
        <v>105.44</v>
      </c>
      <c r="Z234" s="32">
        <v>150.86</v>
      </c>
    </row>
    <row r="235" spans="1:26" ht="12.75">
      <c r="A235" s="34">
        <v>6</v>
      </c>
      <c r="B235" s="34">
        <v>14</v>
      </c>
      <c r="C235" s="34">
        <v>0</v>
      </c>
      <c r="D235" s="35">
        <v>0</v>
      </c>
      <c r="E235" s="36"/>
      <c r="F235" s="31" t="s">
        <v>474</v>
      </c>
      <c r="G235" s="56" t="s">
        <v>488</v>
      </c>
      <c r="H235" s="33">
        <v>247717558.83</v>
      </c>
      <c r="I235" s="33">
        <v>44283054.39</v>
      </c>
      <c r="J235" s="33">
        <v>73010868.44</v>
      </c>
      <c r="K235" s="33">
        <v>130423636</v>
      </c>
      <c r="L235" s="33">
        <v>68423540.39</v>
      </c>
      <c r="M235" s="33">
        <v>12827303.54</v>
      </c>
      <c r="N235" s="33">
        <v>7387429.85</v>
      </c>
      <c r="O235" s="33">
        <v>48208807</v>
      </c>
      <c r="P235" s="118">
        <v>27.62</v>
      </c>
      <c r="Q235" s="118">
        <v>28.96</v>
      </c>
      <c r="R235" s="118">
        <v>10.11</v>
      </c>
      <c r="S235" s="118">
        <v>36.96</v>
      </c>
      <c r="T235" s="32">
        <v>18.74</v>
      </c>
      <c r="U235" s="32">
        <v>10.79</v>
      </c>
      <c r="V235" s="32">
        <v>70.45</v>
      </c>
      <c r="W235" s="32">
        <v>109.46</v>
      </c>
      <c r="X235" s="32">
        <v>126.08</v>
      </c>
      <c r="Y235" s="32">
        <v>43.96</v>
      </c>
      <c r="Z235" s="32">
        <v>135.69</v>
      </c>
    </row>
    <row r="236" spans="1:26" ht="12.75">
      <c r="A236" s="34">
        <v>6</v>
      </c>
      <c r="B236" s="34">
        <v>15</v>
      </c>
      <c r="C236" s="34">
        <v>0</v>
      </c>
      <c r="D236" s="35">
        <v>0</v>
      </c>
      <c r="E236" s="36"/>
      <c r="F236" s="31" t="s">
        <v>474</v>
      </c>
      <c r="G236" s="56" t="s">
        <v>489</v>
      </c>
      <c r="H236" s="33">
        <v>147347263.46</v>
      </c>
      <c r="I236" s="33">
        <v>17439755</v>
      </c>
      <c r="J236" s="33">
        <v>66434689.46</v>
      </c>
      <c r="K236" s="33">
        <v>63472819</v>
      </c>
      <c r="L236" s="33">
        <v>32983316.38</v>
      </c>
      <c r="M236" s="33">
        <v>4731013.27</v>
      </c>
      <c r="N236" s="33">
        <v>7065177.11</v>
      </c>
      <c r="O236" s="33">
        <v>21187126</v>
      </c>
      <c r="P236" s="118">
        <v>22.38</v>
      </c>
      <c r="Q236" s="118">
        <v>27.12</v>
      </c>
      <c r="R236" s="118">
        <v>10.63</v>
      </c>
      <c r="S236" s="118">
        <v>33.37</v>
      </c>
      <c r="T236" s="32">
        <v>14.34</v>
      </c>
      <c r="U236" s="32">
        <v>21.42</v>
      </c>
      <c r="V236" s="32">
        <v>64.23</v>
      </c>
      <c r="W236" s="32">
        <v>132.56</v>
      </c>
      <c r="X236" s="32">
        <v>119.85</v>
      </c>
      <c r="Y236" s="32">
        <v>121.97</v>
      </c>
      <c r="Z236" s="32">
        <v>139.93</v>
      </c>
    </row>
    <row r="237" spans="1:26" ht="12.75">
      <c r="A237" s="34">
        <v>6</v>
      </c>
      <c r="B237" s="34">
        <v>16</v>
      </c>
      <c r="C237" s="34">
        <v>0</v>
      </c>
      <c r="D237" s="35">
        <v>0</v>
      </c>
      <c r="E237" s="36"/>
      <c r="F237" s="31" t="s">
        <v>474</v>
      </c>
      <c r="G237" s="56" t="s">
        <v>490</v>
      </c>
      <c r="H237" s="33">
        <v>124733186.89</v>
      </c>
      <c r="I237" s="33">
        <v>24692995</v>
      </c>
      <c r="J237" s="33">
        <v>49940492.89</v>
      </c>
      <c r="K237" s="33">
        <v>50099699</v>
      </c>
      <c r="L237" s="33">
        <v>30712613.03</v>
      </c>
      <c r="M237" s="33">
        <v>7053156.29</v>
      </c>
      <c r="N237" s="33">
        <v>5966114.74</v>
      </c>
      <c r="O237" s="33">
        <v>17693342</v>
      </c>
      <c r="P237" s="118">
        <v>24.62</v>
      </c>
      <c r="Q237" s="118">
        <v>28.56</v>
      </c>
      <c r="R237" s="118">
        <v>11.94</v>
      </c>
      <c r="S237" s="118">
        <v>35.31</v>
      </c>
      <c r="T237" s="32">
        <v>22.96</v>
      </c>
      <c r="U237" s="32">
        <v>19.42</v>
      </c>
      <c r="V237" s="32">
        <v>57.6</v>
      </c>
      <c r="W237" s="32">
        <v>127.54</v>
      </c>
      <c r="X237" s="32">
        <v>106.51</v>
      </c>
      <c r="Y237" s="32">
        <v>138.01</v>
      </c>
      <c r="Z237" s="32">
        <v>134.7</v>
      </c>
    </row>
    <row r="238" spans="1:26" ht="12.75">
      <c r="A238" s="34">
        <v>6</v>
      </c>
      <c r="B238" s="34">
        <v>17</v>
      </c>
      <c r="C238" s="34">
        <v>0</v>
      </c>
      <c r="D238" s="35">
        <v>0</v>
      </c>
      <c r="E238" s="36"/>
      <c r="F238" s="31" t="s">
        <v>474</v>
      </c>
      <c r="G238" s="56" t="s">
        <v>491</v>
      </c>
      <c r="H238" s="33">
        <v>146350046.38</v>
      </c>
      <c r="I238" s="33">
        <v>42842276.82</v>
      </c>
      <c r="J238" s="33">
        <v>52775660.56</v>
      </c>
      <c r="K238" s="33">
        <v>50732109</v>
      </c>
      <c r="L238" s="33">
        <v>36971969.93</v>
      </c>
      <c r="M238" s="33">
        <v>11418874.54</v>
      </c>
      <c r="N238" s="33">
        <v>7851612.39</v>
      </c>
      <c r="O238" s="33">
        <v>17701483</v>
      </c>
      <c r="P238" s="118">
        <v>25.26</v>
      </c>
      <c r="Q238" s="118">
        <v>26.65</v>
      </c>
      <c r="R238" s="118">
        <v>14.87</v>
      </c>
      <c r="S238" s="118">
        <v>34.89</v>
      </c>
      <c r="T238" s="32">
        <v>30.88</v>
      </c>
      <c r="U238" s="32">
        <v>21.23</v>
      </c>
      <c r="V238" s="32">
        <v>47.87</v>
      </c>
      <c r="W238" s="32">
        <v>122.63</v>
      </c>
      <c r="X238" s="32">
        <v>122.74</v>
      </c>
      <c r="Y238" s="32">
        <v>102.15</v>
      </c>
      <c r="Z238" s="32">
        <v>134.52</v>
      </c>
    </row>
    <row r="239" spans="1:26" ht="12.75">
      <c r="A239" s="34">
        <v>6</v>
      </c>
      <c r="B239" s="34">
        <v>18</v>
      </c>
      <c r="C239" s="34">
        <v>0</v>
      </c>
      <c r="D239" s="35">
        <v>0</v>
      </c>
      <c r="E239" s="36"/>
      <c r="F239" s="31" t="s">
        <v>474</v>
      </c>
      <c r="G239" s="56" t="s">
        <v>492</v>
      </c>
      <c r="H239" s="33">
        <v>212331157.29</v>
      </c>
      <c r="I239" s="33">
        <v>31224892.5</v>
      </c>
      <c r="J239" s="33">
        <v>96871716.79</v>
      </c>
      <c r="K239" s="33">
        <v>84234548</v>
      </c>
      <c r="L239" s="33">
        <v>48379120.67</v>
      </c>
      <c r="M239" s="33">
        <v>7847875.65</v>
      </c>
      <c r="N239" s="33">
        <v>12833375.02</v>
      </c>
      <c r="O239" s="33">
        <v>27697870</v>
      </c>
      <c r="P239" s="118">
        <v>22.78</v>
      </c>
      <c r="Q239" s="118">
        <v>25.13</v>
      </c>
      <c r="R239" s="118">
        <v>13.24</v>
      </c>
      <c r="S239" s="118">
        <v>32.88</v>
      </c>
      <c r="T239" s="32">
        <v>16.22</v>
      </c>
      <c r="U239" s="32">
        <v>26.52</v>
      </c>
      <c r="V239" s="32">
        <v>57.25</v>
      </c>
      <c r="W239" s="32">
        <v>158.04</v>
      </c>
      <c r="X239" s="32">
        <v>120.47</v>
      </c>
      <c r="Y239" s="32">
        <v>274.28</v>
      </c>
      <c r="Z239" s="32">
        <v>142.63</v>
      </c>
    </row>
    <row r="240" spans="1:26" ht="12.75">
      <c r="A240" s="34">
        <v>6</v>
      </c>
      <c r="B240" s="34">
        <v>19</v>
      </c>
      <c r="C240" s="34">
        <v>0</v>
      </c>
      <c r="D240" s="35">
        <v>0</v>
      </c>
      <c r="E240" s="36"/>
      <c r="F240" s="31" t="s">
        <v>474</v>
      </c>
      <c r="G240" s="56" t="s">
        <v>493</v>
      </c>
      <c r="H240" s="33">
        <v>125956472.88</v>
      </c>
      <c r="I240" s="33">
        <v>26966268.66</v>
      </c>
      <c r="J240" s="33">
        <v>48724200.22</v>
      </c>
      <c r="K240" s="33">
        <v>50266004</v>
      </c>
      <c r="L240" s="33">
        <v>32260923.64</v>
      </c>
      <c r="M240" s="33">
        <v>7287360.72</v>
      </c>
      <c r="N240" s="33">
        <v>8864520.92</v>
      </c>
      <c r="O240" s="33">
        <v>16109042</v>
      </c>
      <c r="P240" s="118">
        <v>25.61</v>
      </c>
      <c r="Q240" s="118">
        <v>27.02</v>
      </c>
      <c r="R240" s="118">
        <v>18.19</v>
      </c>
      <c r="S240" s="118">
        <v>32.04</v>
      </c>
      <c r="T240" s="32">
        <v>22.58</v>
      </c>
      <c r="U240" s="32">
        <v>27.47</v>
      </c>
      <c r="V240" s="32">
        <v>49.93</v>
      </c>
      <c r="W240" s="32">
        <v>127.51</v>
      </c>
      <c r="X240" s="32">
        <v>126.41</v>
      </c>
      <c r="Y240" s="32">
        <v>116.37</v>
      </c>
      <c r="Z240" s="32">
        <v>135.17</v>
      </c>
    </row>
    <row r="241" spans="1:26" ht="12.75">
      <c r="A241" s="34">
        <v>6</v>
      </c>
      <c r="B241" s="34">
        <v>20</v>
      </c>
      <c r="C241" s="34">
        <v>0</v>
      </c>
      <c r="D241" s="35">
        <v>0</v>
      </c>
      <c r="E241" s="36"/>
      <c r="F241" s="31" t="s">
        <v>474</v>
      </c>
      <c r="G241" s="56" t="s">
        <v>494</v>
      </c>
      <c r="H241" s="33">
        <v>154821546.75</v>
      </c>
      <c r="I241" s="33">
        <v>42773212</v>
      </c>
      <c r="J241" s="33">
        <v>51268870.75</v>
      </c>
      <c r="K241" s="33">
        <v>60779464</v>
      </c>
      <c r="L241" s="33">
        <v>29790468.8</v>
      </c>
      <c r="M241" s="33">
        <v>10367152.88</v>
      </c>
      <c r="N241" s="33">
        <v>3120459.92</v>
      </c>
      <c r="O241" s="33">
        <v>16302856</v>
      </c>
      <c r="P241" s="118">
        <v>19.24</v>
      </c>
      <c r="Q241" s="118">
        <v>24.23</v>
      </c>
      <c r="R241" s="118">
        <v>6.08</v>
      </c>
      <c r="S241" s="118">
        <v>26.82</v>
      </c>
      <c r="T241" s="32">
        <v>34.8</v>
      </c>
      <c r="U241" s="32">
        <v>10.47</v>
      </c>
      <c r="V241" s="32">
        <v>54.72</v>
      </c>
      <c r="W241" s="32">
        <v>138.98</v>
      </c>
      <c r="X241" s="32">
        <v>125.75</v>
      </c>
      <c r="Y241" s="32">
        <v>89.57</v>
      </c>
      <c r="Z241" s="32">
        <v>167.94</v>
      </c>
    </row>
    <row r="242" spans="1:26" ht="12.75">
      <c r="A242" s="34">
        <v>6</v>
      </c>
      <c r="B242" s="34">
        <v>0</v>
      </c>
      <c r="C242" s="34">
        <v>0</v>
      </c>
      <c r="D242" s="35">
        <v>0</v>
      </c>
      <c r="E242" s="36"/>
      <c r="F242" s="31" t="s">
        <v>495</v>
      </c>
      <c r="G242" s="56" t="s">
        <v>496</v>
      </c>
      <c r="H242" s="33">
        <v>1916998979.69</v>
      </c>
      <c r="I242" s="33">
        <v>578393732.1</v>
      </c>
      <c r="J242" s="33">
        <v>624662917.59</v>
      </c>
      <c r="K242" s="33">
        <v>713942330</v>
      </c>
      <c r="L242" s="33">
        <v>440156807.59</v>
      </c>
      <c r="M242" s="33">
        <v>163631059.45</v>
      </c>
      <c r="N242" s="33">
        <v>97154560.14</v>
      </c>
      <c r="O242" s="33">
        <v>179371188</v>
      </c>
      <c r="P242" s="118">
        <v>22.96</v>
      </c>
      <c r="Q242" s="118">
        <v>28.29</v>
      </c>
      <c r="R242" s="118">
        <v>15.55</v>
      </c>
      <c r="S242" s="118">
        <v>25.12</v>
      </c>
      <c r="T242" s="32">
        <v>37.17</v>
      </c>
      <c r="U242" s="32">
        <v>22.07</v>
      </c>
      <c r="V242" s="32">
        <v>40.75</v>
      </c>
      <c r="W242" s="32">
        <v>120.64</v>
      </c>
      <c r="X242" s="32">
        <v>137.39</v>
      </c>
      <c r="Y242" s="32">
        <v>104.52</v>
      </c>
      <c r="Z242" s="32">
        <v>117.39</v>
      </c>
    </row>
    <row r="243" spans="1:26" ht="12.75">
      <c r="A243" s="34">
        <v>6</v>
      </c>
      <c r="B243" s="34">
        <v>8</v>
      </c>
      <c r="C243" s="34">
        <v>1</v>
      </c>
      <c r="D243" s="35" t="s">
        <v>497</v>
      </c>
      <c r="E243" s="36">
        <v>271</v>
      </c>
      <c r="F243" s="31" t="s">
        <v>497</v>
      </c>
      <c r="G243" s="56" t="s">
        <v>498</v>
      </c>
      <c r="H243" s="33">
        <v>590252</v>
      </c>
      <c r="I243" s="33">
        <v>60000</v>
      </c>
      <c r="J243" s="33">
        <v>530252</v>
      </c>
      <c r="K243" s="33">
        <v>0</v>
      </c>
      <c r="L243" s="33">
        <v>360863.34</v>
      </c>
      <c r="M243" s="33">
        <v>15011.33</v>
      </c>
      <c r="N243" s="33">
        <v>345852.01</v>
      </c>
      <c r="O243" s="33">
        <v>0</v>
      </c>
      <c r="P243" s="118">
        <v>61.13</v>
      </c>
      <c r="Q243" s="118">
        <v>25.01</v>
      </c>
      <c r="R243" s="118">
        <v>65.22</v>
      </c>
      <c r="S243" s="118"/>
      <c r="T243" s="32">
        <v>4.15</v>
      </c>
      <c r="U243" s="32">
        <v>95.84</v>
      </c>
      <c r="V243" s="32">
        <v>0</v>
      </c>
      <c r="W243" s="32">
        <v>100.95</v>
      </c>
      <c r="X243" s="32">
        <v>100.07</v>
      </c>
      <c r="Y243" s="32">
        <v>100.99</v>
      </c>
      <c r="Z243" s="32"/>
    </row>
    <row r="244" spans="1:26" ht="25.5">
      <c r="A244" s="34">
        <v>6</v>
      </c>
      <c r="B244" s="34">
        <v>19</v>
      </c>
      <c r="C244" s="34">
        <v>1</v>
      </c>
      <c r="D244" s="35" t="s">
        <v>497</v>
      </c>
      <c r="E244" s="36">
        <v>270</v>
      </c>
      <c r="F244" s="31" t="s">
        <v>497</v>
      </c>
      <c r="G244" s="56" t="s">
        <v>499</v>
      </c>
      <c r="H244" s="33">
        <v>14287525.33</v>
      </c>
      <c r="I244" s="33">
        <v>5086449.56</v>
      </c>
      <c r="J244" s="33">
        <v>9201075.77</v>
      </c>
      <c r="K244" s="33">
        <v>0</v>
      </c>
      <c r="L244" s="33">
        <v>3831735.53</v>
      </c>
      <c r="M244" s="33">
        <v>1553970.55</v>
      </c>
      <c r="N244" s="33">
        <v>2277764.98</v>
      </c>
      <c r="O244" s="33">
        <v>0</v>
      </c>
      <c r="P244" s="118">
        <v>26.81</v>
      </c>
      <c r="Q244" s="118">
        <v>30.55</v>
      </c>
      <c r="R244" s="118">
        <v>24.75</v>
      </c>
      <c r="S244" s="118"/>
      <c r="T244" s="32">
        <v>40.55</v>
      </c>
      <c r="U244" s="32">
        <v>59.44</v>
      </c>
      <c r="V244" s="32">
        <v>0</v>
      </c>
      <c r="W244" s="32">
        <v>217.18</v>
      </c>
      <c r="X244" s="32">
        <v>102.89</v>
      </c>
      <c r="Y244" s="32">
        <v>896.7</v>
      </c>
      <c r="Z244" s="32"/>
    </row>
    <row r="245" spans="1:26" ht="12.75">
      <c r="A245" s="34">
        <v>6</v>
      </c>
      <c r="B245" s="34">
        <v>7</v>
      </c>
      <c r="C245" s="34">
        <v>1</v>
      </c>
      <c r="D245" s="35" t="s">
        <v>497</v>
      </c>
      <c r="E245" s="36">
        <v>187</v>
      </c>
      <c r="F245" s="31" t="s">
        <v>497</v>
      </c>
      <c r="G245" s="56" t="s">
        <v>500</v>
      </c>
      <c r="H245" s="33">
        <v>143094</v>
      </c>
      <c r="I245" s="33">
        <v>125000</v>
      </c>
      <c r="J245" s="33">
        <v>18094</v>
      </c>
      <c r="K245" s="33">
        <v>0</v>
      </c>
      <c r="L245" s="33">
        <v>52565.51</v>
      </c>
      <c r="M245" s="33">
        <v>39765.01</v>
      </c>
      <c r="N245" s="33">
        <v>12800.5</v>
      </c>
      <c r="O245" s="33">
        <v>0</v>
      </c>
      <c r="P245" s="118">
        <v>36.73</v>
      </c>
      <c r="Q245" s="118">
        <v>31.81</v>
      </c>
      <c r="R245" s="118">
        <v>70.74</v>
      </c>
      <c r="S245" s="118"/>
      <c r="T245" s="32">
        <v>75.64</v>
      </c>
      <c r="U245" s="32">
        <v>24.35</v>
      </c>
      <c r="V245" s="32">
        <v>0</v>
      </c>
      <c r="W245" s="32">
        <v>66.48</v>
      </c>
      <c r="X245" s="32">
        <v>63.63</v>
      </c>
      <c r="Y245" s="32">
        <v>77.26</v>
      </c>
      <c r="Z245" s="32"/>
    </row>
    <row r="246" spans="1:26" ht="12.75">
      <c r="A246" s="34">
        <v>6</v>
      </c>
      <c r="B246" s="34">
        <v>1</v>
      </c>
      <c r="C246" s="34">
        <v>1</v>
      </c>
      <c r="D246" s="35" t="s">
        <v>497</v>
      </c>
      <c r="E246" s="36">
        <v>188</v>
      </c>
      <c r="F246" s="31" t="s">
        <v>497</v>
      </c>
      <c r="G246" s="56" t="s">
        <v>500</v>
      </c>
      <c r="H246" s="33">
        <v>2830760</v>
      </c>
      <c r="I246" s="33">
        <v>51500</v>
      </c>
      <c r="J246" s="33">
        <v>2779260</v>
      </c>
      <c r="K246" s="33">
        <v>0</v>
      </c>
      <c r="L246" s="33">
        <v>726667.01</v>
      </c>
      <c r="M246" s="33">
        <v>12447.51</v>
      </c>
      <c r="N246" s="33">
        <v>714219.5</v>
      </c>
      <c r="O246" s="33">
        <v>0</v>
      </c>
      <c r="P246" s="118">
        <v>25.67</v>
      </c>
      <c r="Q246" s="118">
        <v>24.16</v>
      </c>
      <c r="R246" s="118">
        <v>25.69</v>
      </c>
      <c r="S246" s="118"/>
      <c r="T246" s="32">
        <v>1.71</v>
      </c>
      <c r="U246" s="32">
        <v>98.28</v>
      </c>
      <c r="V246" s="32">
        <v>0</v>
      </c>
      <c r="W246" s="32">
        <v>101.57</v>
      </c>
      <c r="X246" s="32">
        <v>99.02</v>
      </c>
      <c r="Y246" s="32">
        <v>101.61</v>
      </c>
      <c r="Z246" s="32"/>
    </row>
    <row r="247" spans="1:26" ht="25.5">
      <c r="A247" s="34">
        <v>6</v>
      </c>
      <c r="B247" s="34">
        <v>13</v>
      </c>
      <c r="C247" s="34">
        <v>4</v>
      </c>
      <c r="D247" s="35" t="s">
        <v>497</v>
      </c>
      <c r="E247" s="36">
        <v>186</v>
      </c>
      <c r="F247" s="31" t="s">
        <v>497</v>
      </c>
      <c r="G247" s="56" t="s">
        <v>501</v>
      </c>
      <c r="H247" s="33">
        <v>14400</v>
      </c>
      <c r="I247" s="33">
        <v>12000</v>
      </c>
      <c r="J247" s="33">
        <v>2400</v>
      </c>
      <c r="K247" s="33">
        <v>0</v>
      </c>
      <c r="L247" s="33">
        <v>873380.17</v>
      </c>
      <c r="M247" s="33">
        <v>871280.17</v>
      </c>
      <c r="N247" s="33">
        <v>2100</v>
      </c>
      <c r="O247" s="33">
        <v>0</v>
      </c>
      <c r="P247" s="118">
        <v>6065.14</v>
      </c>
      <c r="Q247" s="118">
        <v>7260.66</v>
      </c>
      <c r="R247" s="118">
        <v>87.5</v>
      </c>
      <c r="S247" s="118"/>
      <c r="T247" s="32">
        <v>99.75</v>
      </c>
      <c r="U247" s="32">
        <v>0.24</v>
      </c>
      <c r="V247" s="32">
        <v>0</v>
      </c>
      <c r="W247" s="32">
        <v>291126.72</v>
      </c>
      <c r="X247" s="32"/>
      <c r="Y247" s="32">
        <v>700</v>
      </c>
      <c r="Z247" s="32"/>
    </row>
    <row r="248" spans="1:26" ht="25.5">
      <c r="A248" s="34">
        <v>6</v>
      </c>
      <c r="B248" s="34">
        <v>7</v>
      </c>
      <c r="C248" s="34">
        <v>1</v>
      </c>
      <c r="D248" s="35" t="s">
        <v>497</v>
      </c>
      <c r="E248" s="36">
        <v>31</v>
      </c>
      <c r="F248" s="31" t="s">
        <v>497</v>
      </c>
      <c r="G248" s="56" t="s">
        <v>502</v>
      </c>
      <c r="H248" s="33">
        <v>7905831</v>
      </c>
      <c r="I248" s="33">
        <v>0</v>
      </c>
      <c r="J248" s="33">
        <v>7905831</v>
      </c>
      <c r="K248" s="33">
        <v>0</v>
      </c>
      <c r="L248" s="33">
        <v>1572240.93</v>
      </c>
      <c r="M248" s="33">
        <v>29305.81</v>
      </c>
      <c r="N248" s="33">
        <v>1542935.12</v>
      </c>
      <c r="O248" s="33">
        <v>0</v>
      </c>
      <c r="P248" s="118">
        <v>19.88</v>
      </c>
      <c r="Q248" s="118"/>
      <c r="R248" s="118">
        <v>19.51</v>
      </c>
      <c r="S248" s="118"/>
      <c r="T248" s="32">
        <v>1.86</v>
      </c>
      <c r="U248" s="32">
        <v>98.13</v>
      </c>
      <c r="V248" s="32">
        <v>0</v>
      </c>
      <c r="W248" s="32">
        <v>253.53</v>
      </c>
      <c r="X248" s="32">
        <v>1054.16</v>
      </c>
      <c r="Y248" s="32">
        <v>249.93</v>
      </c>
      <c r="Z248" s="32"/>
    </row>
    <row r="249" spans="1:26" ht="12.75">
      <c r="A249" s="34">
        <v>6</v>
      </c>
      <c r="B249" s="34">
        <v>18</v>
      </c>
      <c r="C249" s="34">
        <v>1</v>
      </c>
      <c r="D249" s="35" t="s">
        <v>497</v>
      </c>
      <c r="E249" s="36">
        <v>39</v>
      </c>
      <c r="F249" s="31" t="s">
        <v>497</v>
      </c>
      <c r="G249" s="56" t="s">
        <v>503</v>
      </c>
      <c r="H249" s="33">
        <v>713949</v>
      </c>
      <c r="I249" s="33">
        <v>1000</v>
      </c>
      <c r="J249" s="33">
        <v>712949</v>
      </c>
      <c r="K249" s="33">
        <v>0</v>
      </c>
      <c r="L249" s="33">
        <v>5615</v>
      </c>
      <c r="M249" s="33">
        <v>0</v>
      </c>
      <c r="N249" s="33">
        <v>5615</v>
      </c>
      <c r="O249" s="33">
        <v>0</v>
      </c>
      <c r="P249" s="118">
        <v>0.78</v>
      </c>
      <c r="Q249" s="118">
        <v>0</v>
      </c>
      <c r="R249" s="118">
        <v>0.78</v>
      </c>
      <c r="S249" s="118"/>
      <c r="T249" s="32">
        <v>0</v>
      </c>
      <c r="U249" s="32">
        <v>100</v>
      </c>
      <c r="V249" s="32">
        <v>0</v>
      </c>
      <c r="W249" s="32"/>
      <c r="X249" s="32"/>
      <c r="Y249" s="32"/>
      <c r="Z249" s="32"/>
    </row>
    <row r="250" spans="1:26" ht="24">
      <c r="A250" s="34">
        <v>6</v>
      </c>
      <c r="B250" s="34">
        <v>15</v>
      </c>
      <c r="C250" s="34">
        <v>0</v>
      </c>
      <c r="D250" s="35" t="s">
        <v>497</v>
      </c>
      <c r="E250" s="36">
        <v>220</v>
      </c>
      <c r="F250" s="31" t="s">
        <v>497</v>
      </c>
      <c r="G250" s="53" t="s">
        <v>506</v>
      </c>
      <c r="H250" s="33">
        <v>110000</v>
      </c>
      <c r="I250" s="33">
        <v>25000</v>
      </c>
      <c r="J250" s="33">
        <v>85000</v>
      </c>
      <c r="K250" s="33">
        <v>0</v>
      </c>
      <c r="L250" s="33">
        <v>112494.13</v>
      </c>
      <c r="M250" s="33">
        <v>26980.63</v>
      </c>
      <c r="N250" s="33">
        <v>85513.5</v>
      </c>
      <c r="O250" s="33">
        <v>0</v>
      </c>
      <c r="P250" s="118">
        <v>102.26</v>
      </c>
      <c r="Q250" s="118">
        <v>107.92</v>
      </c>
      <c r="R250" s="118">
        <v>100.6</v>
      </c>
      <c r="S250" s="118"/>
      <c r="T250" s="32">
        <v>23.98</v>
      </c>
      <c r="U250" s="32">
        <v>76.01</v>
      </c>
      <c r="V250" s="32">
        <v>0</v>
      </c>
      <c r="W250" s="32">
        <v>128.41</v>
      </c>
      <c r="X250" s="32">
        <v>2127.22</v>
      </c>
      <c r="Y250" s="32">
        <v>99.04</v>
      </c>
      <c r="Z250" s="32"/>
    </row>
    <row r="251" spans="1:26" ht="12.75">
      <c r="A251" s="34">
        <v>6</v>
      </c>
      <c r="B251" s="34">
        <v>9</v>
      </c>
      <c r="C251" s="34">
        <v>1</v>
      </c>
      <c r="D251" s="35" t="s">
        <v>497</v>
      </c>
      <c r="E251" s="36">
        <v>140</v>
      </c>
      <c r="F251" s="31" t="s">
        <v>497</v>
      </c>
      <c r="G251" s="56" t="s">
        <v>504</v>
      </c>
      <c r="H251" s="33">
        <v>81030</v>
      </c>
      <c r="I251" s="33">
        <v>30</v>
      </c>
      <c r="J251" s="33">
        <v>81000</v>
      </c>
      <c r="K251" s="33">
        <v>0</v>
      </c>
      <c r="L251" s="33">
        <v>45000</v>
      </c>
      <c r="M251" s="33">
        <v>0</v>
      </c>
      <c r="N251" s="33">
        <v>45000</v>
      </c>
      <c r="O251" s="33">
        <v>0</v>
      </c>
      <c r="P251" s="118">
        <v>55.53</v>
      </c>
      <c r="Q251" s="118">
        <v>0</v>
      </c>
      <c r="R251" s="118">
        <v>55.55</v>
      </c>
      <c r="S251" s="118"/>
      <c r="T251" s="32">
        <v>0</v>
      </c>
      <c r="U251" s="32">
        <v>100</v>
      </c>
      <c r="V251" s="32">
        <v>0</v>
      </c>
      <c r="W251" s="32">
        <v>450</v>
      </c>
      <c r="X251" s="32"/>
      <c r="Y251" s="32">
        <v>450</v>
      </c>
      <c r="Z251" s="32"/>
    </row>
    <row r="252" spans="1:26" ht="12.75">
      <c r="A252" s="34">
        <v>6</v>
      </c>
      <c r="B252" s="34">
        <v>8</v>
      </c>
      <c r="C252" s="34">
        <v>1</v>
      </c>
      <c r="D252" s="35" t="s">
        <v>497</v>
      </c>
      <c r="E252" s="36">
        <v>265</v>
      </c>
      <c r="F252" s="31" t="s">
        <v>497</v>
      </c>
      <c r="G252" s="56" t="s">
        <v>505</v>
      </c>
      <c r="H252" s="33">
        <v>44485462</v>
      </c>
      <c r="I252" s="33">
        <v>40783599</v>
      </c>
      <c r="J252" s="33">
        <v>3701863</v>
      </c>
      <c r="K252" s="33">
        <v>0</v>
      </c>
      <c r="L252" s="33">
        <v>10818238.2</v>
      </c>
      <c r="M252" s="33">
        <v>10747772.45</v>
      </c>
      <c r="N252" s="33">
        <v>70465.75</v>
      </c>
      <c r="O252" s="33">
        <v>0</v>
      </c>
      <c r="P252" s="118">
        <v>24.31</v>
      </c>
      <c r="Q252" s="118">
        <v>26.35</v>
      </c>
      <c r="R252" s="118">
        <v>1.9</v>
      </c>
      <c r="S252" s="118"/>
      <c r="T252" s="32">
        <v>99.34</v>
      </c>
      <c r="U252" s="32">
        <v>0.65</v>
      </c>
      <c r="V252" s="32">
        <v>0</v>
      </c>
      <c r="W252" s="32">
        <v>93.69</v>
      </c>
      <c r="X252" s="32">
        <v>93.65</v>
      </c>
      <c r="Y252" s="32">
        <v>100</v>
      </c>
      <c r="Z252" s="32"/>
    </row>
  </sheetData>
  <sheetProtection/>
  <mergeCells count="25">
    <mergeCell ref="W5:W6"/>
    <mergeCell ref="T4:V5"/>
    <mergeCell ref="I5:K5"/>
    <mergeCell ref="P4:S4"/>
    <mergeCell ref="X5:X6"/>
    <mergeCell ref="F4:G6"/>
    <mergeCell ref="H4:K4"/>
    <mergeCell ref="H5:H6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B4:B6"/>
    <mergeCell ref="C4:C6"/>
    <mergeCell ref="D4:D6"/>
    <mergeCell ref="P5:P6"/>
    <mergeCell ref="Q5:S5"/>
    <mergeCell ref="E4:E6"/>
    <mergeCell ref="L4:O4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"/>
  <dimension ref="A2:P254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31" sqref="G231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tabel'!B9</f>
        <v>Tabela 7. Planowane wydatki budżetowe jst wg stanu na koniec  1 kwartału 2024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73" t="s">
        <v>0</v>
      </c>
      <c r="B4" s="173" t="s">
        <v>1</v>
      </c>
      <c r="C4" s="173" t="s">
        <v>2</v>
      </c>
      <c r="D4" s="173" t="s">
        <v>3</v>
      </c>
      <c r="E4" s="173" t="s">
        <v>53</v>
      </c>
      <c r="F4" s="176" t="s">
        <v>56</v>
      </c>
      <c r="G4" s="176"/>
      <c r="H4" s="174" t="s">
        <v>6</v>
      </c>
      <c r="I4" s="169" t="s">
        <v>36</v>
      </c>
      <c r="J4" s="169"/>
      <c r="K4" s="169"/>
      <c r="L4" s="169"/>
      <c r="M4" s="169"/>
      <c r="N4" s="169"/>
      <c r="O4" s="169"/>
      <c r="P4" s="169"/>
    </row>
    <row r="5" spans="1:16" s="19" customFormat="1" ht="17.25" customHeight="1">
      <c r="A5" s="173"/>
      <c r="B5" s="173"/>
      <c r="C5" s="173"/>
      <c r="D5" s="173"/>
      <c r="E5" s="173"/>
      <c r="F5" s="176"/>
      <c r="G5" s="176"/>
      <c r="H5" s="174"/>
      <c r="I5" s="174" t="s">
        <v>37</v>
      </c>
      <c r="J5" s="169" t="s">
        <v>15</v>
      </c>
      <c r="K5" s="169"/>
      <c r="L5" s="169"/>
      <c r="M5" s="169"/>
      <c r="N5" s="169"/>
      <c r="O5" s="170" t="s">
        <v>38</v>
      </c>
      <c r="P5" s="45" t="s">
        <v>25</v>
      </c>
    </row>
    <row r="6" spans="1:16" s="19" customFormat="1" ht="16.5" customHeight="1">
      <c r="A6" s="173"/>
      <c r="B6" s="173"/>
      <c r="C6" s="173"/>
      <c r="D6" s="173"/>
      <c r="E6" s="173"/>
      <c r="F6" s="176"/>
      <c r="G6" s="176"/>
      <c r="H6" s="174"/>
      <c r="I6" s="174"/>
      <c r="J6" s="175" t="s">
        <v>39</v>
      </c>
      <c r="K6" s="175" t="s">
        <v>34</v>
      </c>
      <c r="L6" s="175" t="s">
        <v>40</v>
      </c>
      <c r="M6" s="175" t="s">
        <v>41</v>
      </c>
      <c r="N6" s="175" t="s">
        <v>42</v>
      </c>
      <c r="O6" s="170"/>
      <c r="P6" s="171" t="s">
        <v>43</v>
      </c>
    </row>
    <row r="7" spans="1:16" s="19" customFormat="1" ht="34.5" customHeight="1">
      <c r="A7" s="173"/>
      <c r="B7" s="173"/>
      <c r="C7" s="173"/>
      <c r="D7" s="173"/>
      <c r="E7" s="173"/>
      <c r="F7" s="176"/>
      <c r="G7" s="176"/>
      <c r="H7" s="174"/>
      <c r="I7" s="174"/>
      <c r="J7" s="175"/>
      <c r="K7" s="175"/>
      <c r="L7" s="175"/>
      <c r="M7" s="175"/>
      <c r="N7" s="175"/>
      <c r="O7" s="170"/>
      <c r="P7" s="171"/>
    </row>
    <row r="8" spans="1:16" s="19" customFormat="1" ht="34.5" customHeight="1">
      <c r="A8" s="173"/>
      <c r="B8" s="173"/>
      <c r="C8" s="173"/>
      <c r="D8" s="173"/>
      <c r="E8" s="173"/>
      <c r="F8" s="176"/>
      <c r="G8" s="176"/>
      <c r="H8" s="174"/>
      <c r="I8" s="174"/>
      <c r="J8" s="175"/>
      <c r="K8" s="175"/>
      <c r="L8" s="175"/>
      <c r="M8" s="175"/>
      <c r="N8" s="175"/>
      <c r="O8" s="170"/>
      <c r="P8" s="171"/>
    </row>
    <row r="9" spans="1:16" s="19" customFormat="1" ht="16.5" customHeight="1">
      <c r="A9" s="173"/>
      <c r="B9" s="173"/>
      <c r="C9" s="173"/>
      <c r="D9" s="173"/>
      <c r="E9" s="173"/>
      <c r="F9" s="173"/>
      <c r="G9" s="173"/>
      <c r="H9" s="174" t="s">
        <v>35</v>
      </c>
      <c r="I9" s="174"/>
      <c r="J9" s="174"/>
      <c r="K9" s="174"/>
      <c r="L9" s="174"/>
      <c r="M9" s="174"/>
      <c r="N9" s="174"/>
      <c r="O9" s="174"/>
      <c r="P9" s="174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2">
        <v>6</v>
      </c>
      <c r="G10" s="172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46">
        <v>6</v>
      </c>
      <c r="B11" s="46">
        <v>2</v>
      </c>
      <c r="C11" s="46">
        <v>1</v>
      </c>
      <c r="D11" s="41">
        <v>1</v>
      </c>
      <c r="E11" s="47"/>
      <c r="F11" s="48" t="s">
        <v>274</v>
      </c>
      <c r="G11" s="58" t="s">
        <v>275</v>
      </c>
      <c r="H11" s="49">
        <v>174189903.79</v>
      </c>
      <c r="I11" s="49">
        <v>138227403.79</v>
      </c>
      <c r="J11" s="49">
        <v>63922095.32</v>
      </c>
      <c r="K11" s="49">
        <v>26190800</v>
      </c>
      <c r="L11" s="49">
        <v>2000000</v>
      </c>
      <c r="M11" s="49">
        <v>0</v>
      </c>
      <c r="N11" s="49">
        <v>46114508.47</v>
      </c>
      <c r="O11" s="49">
        <v>35962500</v>
      </c>
      <c r="P11" s="49">
        <v>35962500</v>
      </c>
    </row>
    <row r="12" spans="1:16" ht="12.75">
      <c r="A12" s="46">
        <v>6</v>
      </c>
      <c r="B12" s="46">
        <v>16</v>
      </c>
      <c r="C12" s="46">
        <v>1</v>
      </c>
      <c r="D12" s="41">
        <v>1</v>
      </c>
      <c r="E12" s="47"/>
      <c r="F12" s="48" t="s">
        <v>274</v>
      </c>
      <c r="G12" s="58" t="s">
        <v>276</v>
      </c>
      <c r="H12" s="49">
        <v>96925676.63</v>
      </c>
      <c r="I12" s="49">
        <v>80935060.4</v>
      </c>
      <c r="J12" s="49">
        <v>43237977.81</v>
      </c>
      <c r="K12" s="49">
        <v>3027082</v>
      </c>
      <c r="L12" s="49">
        <v>3500000</v>
      </c>
      <c r="M12" s="49">
        <v>0</v>
      </c>
      <c r="N12" s="49">
        <v>31170000.59</v>
      </c>
      <c r="O12" s="49">
        <v>15990616.23</v>
      </c>
      <c r="P12" s="49">
        <v>15990616.23</v>
      </c>
    </row>
    <row r="13" spans="1:16" ht="12.75">
      <c r="A13" s="46">
        <v>6</v>
      </c>
      <c r="B13" s="46">
        <v>4</v>
      </c>
      <c r="C13" s="46">
        <v>1</v>
      </c>
      <c r="D13" s="41">
        <v>1</v>
      </c>
      <c r="E13" s="47"/>
      <c r="F13" s="48" t="s">
        <v>274</v>
      </c>
      <c r="G13" s="58" t="s">
        <v>277</v>
      </c>
      <c r="H13" s="49">
        <v>126499748.13</v>
      </c>
      <c r="I13" s="49">
        <v>96710077.53</v>
      </c>
      <c r="J13" s="49">
        <v>48163438.14</v>
      </c>
      <c r="K13" s="49">
        <v>10379335.22</v>
      </c>
      <c r="L13" s="49">
        <v>3000000</v>
      </c>
      <c r="M13" s="49">
        <v>0</v>
      </c>
      <c r="N13" s="49">
        <v>35167304.17</v>
      </c>
      <c r="O13" s="49">
        <v>29789670.6</v>
      </c>
      <c r="P13" s="49">
        <v>29789670.6</v>
      </c>
    </row>
    <row r="14" spans="1:16" ht="12.75">
      <c r="A14" s="46">
        <v>6</v>
      </c>
      <c r="B14" s="46">
        <v>6</v>
      </c>
      <c r="C14" s="46">
        <v>1</v>
      </c>
      <c r="D14" s="41">
        <v>1</v>
      </c>
      <c r="E14" s="47"/>
      <c r="F14" s="48" t="s">
        <v>274</v>
      </c>
      <c r="G14" s="58" t="s">
        <v>278</v>
      </c>
      <c r="H14" s="49">
        <v>143533382.3</v>
      </c>
      <c r="I14" s="49">
        <v>87026042.65</v>
      </c>
      <c r="J14" s="49">
        <v>47363628.68</v>
      </c>
      <c r="K14" s="49">
        <v>7854794</v>
      </c>
      <c r="L14" s="49">
        <v>600000</v>
      </c>
      <c r="M14" s="49">
        <v>189768.13</v>
      </c>
      <c r="N14" s="49">
        <v>31017851.84</v>
      </c>
      <c r="O14" s="49">
        <v>56507339.65</v>
      </c>
      <c r="P14" s="49">
        <v>56329259.66</v>
      </c>
    </row>
    <row r="15" spans="1:16" ht="12.75">
      <c r="A15" s="46">
        <v>6</v>
      </c>
      <c r="B15" s="46">
        <v>7</v>
      </c>
      <c r="C15" s="46">
        <v>1</v>
      </c>
      <c r="D15" s="41">
        <v>1</v>
      </c>
      <c r="E15" s="47"/>
      <c r="F15" s="48" t="s">
        <v>274</v>
      </c>
      <c r="G15" s="58" t="s">
        <v>279</v>
      </c>
      <c r="H15" s="49">
        <v>174131396.33</v>
      </c>
      <c r="I15" s="49">
        <v>156122978.33</v>
      </c>
      <c r="J15" s="49">
        <v>74988365.78</v>
      </c>
      <c r="K15" s="49">
        <v>12720585</v>
      </c>
      <c r="L15" s="49">
        <v>2400000</v>
      </c>
      <c r="M15" s="49">
        <v>24200</v>
      </c>
      <c r="N15" s="49">
        <v>65989827.55</v>
      </c>
      <c r="O15" s="49">
        <v>18008418</v>
      </c>
      <c r="P15" s="49">
        <v>16158418</v>
      </c>
    </row>
    <row r="16" spans="1:16" ht="12.75">
      <c r="A16" s="46">
        <v>6</v>
      </c>
      <c r="B16" s="46">
        <v>8</v>
      </c>
      <c r="C16" s="46">
        <v>1</v>
      </c>
      <c r="D16" s="41">
        <v>1</v>
      </c>
      <c r="E16" s="47"/>
      <c r="F16" s="48" t="s">
        <v>274</v>
      </c>
      <c r="G16" s="58" t="s">
        <v>280</v>
      </c>
      <c r="H16" s="49">
        <v>145419949.01</v>
      </c>
      <c r="I16" s="49">
        <v>105933884.69</v>
      </c>
      <c r="J16" s="49">
        <v>61669806.62</v>
      </c>
      <c r="K16" s="49">
        <v>11732197.43</v>
      </c>
      <c r="L16" s="49">
        <v>1500000</v>
      </c>
      <c r="M16" s="49">
        <v>0</v>
      </c>
      <c r="N16" s="49">
        <v>31031880.64</v>
      </c>
      <c r="O16" s="49">
        <v>39486064.32</v>
      </c>
      <c r="P16" s="49">
        <v>39486064.32</v>
      </c>
    </row>
    <row r="17" spans="1:16" ht="12.75">
      <c r="A17" s="46">
        <v>6</v>
      </c>
      <c r="B17" s="46">
        <v>11</v>
      </c>
      <c r="C17" s="46">
        <v>1</v>
      </c>
      <c r="D17" s="41">
        <v>1</v>
      </c>
      <c r="E17" s="47"/>
      <c r="F17" s="48" t="s">
        <v>274</v>
      </c>
      <c r="G17" s="58" t="s">
        <v>281</v>
      </c>
      <c r="H17" s="49">
        <v>168685213.09</v>
      </c>
      <c r="I17" s="49">
        <v>139130328.41</v>
      </c>
      <c r="J17" s="49">
        <v>77852372.86</v>
      </c>
      <c r="K17" s="49">
        <v>17314050.42</v>
      </c>
      <c r="L17" s="49">
        <v>1200000</v>
      </c>
      <c r="M17" s="49">
        <v>0</v>
      </c>
      <c r="N17" s="49">
        <v>42763905.13</v>
      </c>
      <c r="O17" s="49">
        <v>29554884.68</v>
      </c>
      <c r="P17" s="49">
        <v>29554884.68</v>
      </c>
    </row>
    <row r="18" spans="1:16" ht="12.75">
      <c r="A18" s="46">
        <v>6</v>
      </c>
      <c r="B18" s="46">
        <v>1</v>
      </c>
      <c r="C18" s="46">
        <v>1</v>
      </c>
      <c r="D18" s="41">
        <v>1</v>
      </c>
      <c r="E18" s="47"/>
      <c r="F18" s="48" t="s">
        <v>274</v>
      </c>
      <c r="G18" s="58" t="s">
        <v>282</v>
      </c>
      <c r="H18" s="49">
        <v>109012084.58</v>
      </c>
      <c r="I18" s="49">
        <v>86200658.84</v>
      </c>
      <c r="J18" s="49">
        <v>46230057.54</v>
      </c>
      <c r="K18" s="49">
        <v>6404680.92</v>
      </c>
      <c r="L18" s="49">
        <v>3239100</v>
      </c>
      <c r="M18" s="49">
        <v>0</v>
      </c>
      <c r="N18" s="49">
        <v>30326820.38</v>
      </c>
      <c r="O18" s="49">
        <v>22811425.74</v>
      </c>
      <c r="P18" s="49">
        <v>22811425.74</v>
      </c>
    </row>
    <row r="19" spans="1:16" ht="12.75">
      <c r="A19" s="46">
        <v>6</v>
      </c>
      <c r="B19" s="46">
        <v>14</v>
      </c>
      <c r="C19" s="46">
        <v>1</v>
      </c>
      <c r="D19" s="41">
        <v>1</v>
      </c>
      <c r="E19" s="47"/>
      <c r="F19" s="48" t="s">
        <v>274</v>
      </c>
      <c r="G19" s="58" t="s">
        <v>283</v>
      </c>
      <c r="H19" s="49">
        <v>379915655.5</v>
      </c>
      <c r="I19" s="49">
        <v>322587062.5</v>
      </c>
      <c r="J19" s="49">
        <v>146361599.3</v>
      </c>
      <c r="K19" s="49">
        <v>23885592</v>
      </c>
      <c r="L19" s="49">
        <v>10510000</v>
      </c>
      <c r="M19" s="49">
        <v>0</v>
      </c>
      <c r="N19" s="49">
        <v>141829871.2</v>
      </c>
      <c r="O19" s="49">
        <v>57328593</v>
      </c>
      <c r="P19" s="49">
        <v>54328593</v>
      </c>
    </row>
    <row r="20" spans="1:16" ht="12.75">
      <c r="A20" s="46">
        <v>6</v>
      </c>
      <c r="B20" s="46">
        <v>15</v>
      </c>
      <c r="C20" s="46">
        <v>1</v>
      </c>
      <c r="D20" s="41">
        <v>1</v>
      </c>
      <c r="E20" s="47"/>
      <c r="F20" s="48" t="s">
        <v>274</v>
      </c>
      <c r="G20" s="58" t="s">
        <v>284</v>
      </c>
      <c r="H20" s="49">
        <v>111401411.61</v>
      </c>
      <c r="I20" s="49">
        <v>82000786.38</v>
      </c>
      <c r="J20" s="49">
        <v>42103644.41</v>
      </c>
      <c r="K20" s="49">
        <v>10662572.92</v>
      </c>
      <c r="L20" s="49">
        <v>605000</v>
      </c>
      <c r="M20" s="49">
        <v>0</v>
      </c>
      <c r="N20" s="49">
        <v>28629569.05</v>
      </c>
      <c r="O20" s="49">
        <v>29400625.23</v>
      </c>
      <c r="P20" s="49">
        <v>29400625.23</v>
      </c>
    </row>
    <row r="21" spans="1:16" ht="12.75">
      <c r="A21" s="46">
        <v>6</v>
      </c>
      <c r="B21" s="46">
        <v>3</v>
      </c>
      <c r="C21" s="46">
        <v>1</v>
      </c>
      <c r="D21" s="41">
        <v>1</v>
      </c>
      <c r="E21" s="47"/>
      <c r="F21" s="48" t="s">
        <v>274</v>
      </c>
      <c r="G21" s="58" t="s">
        <v>285</v>
      </c>
      <c r="H21" s="49">
        <v>39252642.78</v>
      </c>
      <c r="I21" s="49">
        <v>24284499.03</v>
      </c>
      <c r="J21" s="49">
        <v>12344005.08</v>
      </c>
      <c r="K21" s="49">
        <v>987040</v>
      </c>
      <c r="L21" s="49">
        <v>600000</v>
      </c>
      <c r="M21" s="49">
        <v>0</v>
      </c>
      <c r="N21" s="49">
        <v>10353453.95</v>
      </c>
      <c r="O21" s="49">
        <v>14968143.75</v>
      </c>
      <c r="P21" s="49">
        <v>14968143.75</v>
      </c>
    </row>
    <row r="22" spans="1:16" ht="12.75">
      <c r="A22" s="46">
        <v>6</v>
      </c>
      <c r="B22" s="46">
        <v>11</v>
      </c>
      <c r="C22" s="46">
        <v>2</v>
      </c>
      <c r="D22" s="41">
        <v>1</v>
      </c>
      <c r="E22" s="47"/>
      <c r="F22" s="48" t="s">
        <v>274</v>
      </c>
      <c r="G22" s="58" t="s">
        <v>286</v>
      </c>
      <c r="H22" s="49">
        <v>21506244.69</v>
      </c>
      <c r="I22" s="49">
        <v>14553523.96</v>
      </c>
      <c r="J22" s="49">
        <v>8665545.91</v>
      </c>
      <c r="K22" s="49">
        <v>881500</v>
      </c>
      <c r="L22" s="49">
        <v>50000</v>
      </c>
      <c r="M22" s="49">
        <v>0</v>
      </c>
      <c r="N22" s="49">
        <v>4956478.05</v>
      </c>
      <c r="O22" s="49">
        <v>6952720.73</v>
      </c>
      <c r="P22" s="49">
        <v>6952720.73</v>
      </c>
    </row>
    <row r="23" spans="1:16" ht="12.75">
      <c r="A23" s="46">
        <v>6</v>
      </c>
      <c r="B23" s="46">
        <v>17</v>
      </c>
      <c r="C23" s="46">
        <v>1</v>
      </c>
      <c r="D23" s="41">
        <v>1</v>
      </c>
      <c r="E23" s="47"/>
      <c r="F23" s="48" t="s">
        <v>274</v>
      </c>
      <c r="G23" s="58" t="s">
        <v>287</v>
      </c>
      <c r="H23" s="49">
        <v>249369017.22</v>
      </c>
      <c r="I23" s="49">
        <v>191102002.16</v>
      </c>
      <c r="J23" s="49">
        <v>82504541.95</v>
      </c>
      <c r="K23" s="49">
        <v>16454214.01</v>
      </c>
      <c r="L23" s="49">
        <v>6090000</v>
      </c>
      <c r="M23" s="49">
        <v>611821</v>
      </c>
      <c r="N23" s="49">
        <v>85441425.2</v>
      </c>
      <c r="O23" s="49">
        <v>58267015.06</v>
      </c>
      <c r="P23" s="49">
        <v>56111015.06</v>
      </c>
    </row>
    <row r="24" spans="1:16" ht="12.75">
      <c r="A24" s="46">
        <v>6</v>
      </c>
      <c r="B24" s="46">
        <v>1</v>
      </c>
      <c r="C24" s="46">
        <v>2</v>
      </c>
      <c r="D24" s="41">
        <v>1</v>
      </c>
      <c r="E24" s="47"/>
      <c r="F24" s="48" t="s">
        <v>274</v>
      </c>
      <c r="G24" s="58" t="s">
        <v>288</v>
      </c>
      <c r="H24" s="49">
        <v>44034860.89</v>
      </c>
      <c r="I24" s="49">
        <v>24127647</v>
      </c>
      <c r="J24" s="49">
        <v>12330321</v>
      </c>
      <c r="K24" s="49">
        <v>2239080.01</v>
      </c>
      <c r="L24" s="49">
        <v>790000</v>
      </c>
      <c r="M24" s="49">
        <v>27925.89</v>
      </c>
      <c r="N24" s="49">
        <v>8740320.1</v>
      </c>
      <c r="O24" s="49">
        <v>19907213.89</v>
      </c>
      <c r="P24" s="49">
        <v>19907213.89</v>
      </c>
    </row>
    <row r="25" spans="1:16" ht="12.75">
      <c r="A25" s="46">
        <v>6</v>
      </c>
      <c r="B25" s="46">
        <v>18</v>
      </c>
      <c r="C25" s="46">
        <v>1</v>
      </c>
      <c r="D25" s="41">
        <v>1</v>
      </c>
      <c r="E25" s="47"/>
      <c r="F25" s="48" t="s">
        <v>274</v>
      </c>
      <c r="G25" s="58" t="s">
        <v>289</v>
      </c>
      <c r="H25" s="49">
        <v>133866981.84</v>
      </c>
      <c r="I25" s="49">
        <v>103405921.98</v>
      </c>
      <c r="J25" s="49">
        <v>52879526.65</v>
      </c>
      <c r="K25" s="49">
        <v>15360936.87</v>
      </c>
      <c r="L25" s="49">
        <v>1825000</v>
      </c>
      <c r="M25" s="49">
        <v>0</v>
      </c>
      <c r="N25" s="49">
        <v>33340458.46</v>
      </c>
      <c r="O25" s="49">
        <v>30461059.86</v>
      </c>
      <c r="P25" s="49">
        <v>30461059.86</v>
      </c>
    </row>
    <row r="26" spans="1:16" ht="12.75">
      <c r="A26" s="46">
        <v>6</v>
      </c>
      <c r="B26" s="46">
        <v>19</v>
      </c>
      <c r="C26" s="46">
        <v>1</v>
      </c>
      <c r="D26" s="41">
        <v>1</v>
      </c>
      <c r="E26" s="47"/>
      <c r="F26" s="48" t="s">
        <v>274</v>
      </c>
      <c r="G26" s="58" t="s">
        <v>290</v>
      </c>
      <c r="H26" s="49">
        <v>87598058.27</v>
      </c>
      <c r="I26" s="49">
        <v>69300945.77</v>
      </c>
      <c r="J26" s="49">
        <v>41611624.81</v>
      </c>
      <c r="K26" s="49">
        <v>4826898</v>
      </c>
      <c r="L26" s="49">
        <v>1482000</v>
      </c>
      <c r="M26" s="49">
        <v>86106</v>
      </c>
      <c r="N26" s="49">
        <v>21294316.96</v>
      </c>
      <c r="O26" s="49">
        <v>18297112.5</v>
      </c>
      <c r="P26" s="49">
        <v>18297112.5</v>
      </c>
    </row>
    <row r="27" spans="1:16" ht="12.75">
      <c r="A27" s="46">
        <v>6</v>
      </c>
      <c r="B27" s="46">
        <v>8</v>
      </c>
      <c r="C27" s="46">
        <v>2</v>
      </c>
      <c r="D27" s="41">
        <v>2</v>
      </c>
      <c r="E27" s="47"/>
      <c r="F27" s="48" t="s">
        <v>274</v>
      </c>
      <c r="G27" s="58" t="s">
        <v>291</v>
      </c>
      <c r="H27" s="49">
        <v>38194363.64</v>
      </c>
      <c r="I27" s="49">
        <v>21942862.51</v>
      </c>
      <c r="J27" s="49">
        <v>13369533.43</v>
      </c>
      <c r="K27" s="49">
        <v>309500</v>
      </c>
      <c r="L27" s="49">
        <v>0</v>
      </c>
      <c r="M27" s="49">
        <v>0</v>
      </c>
      <c r="N27" s="49">
        <v>8263829.08</v>
      </c>
      <c r="O27" s="49">
        <v>16251501.13</v>
      </c>
      <c r="P27" s="49">
        <v>16251501.13</v>
      </c>
    </row>
    <row r="28" spans="1:16" ht="12.75">
      <c r="A28" s="46">
        <v>6</v>
      </c>
      <c r="B28" s="46">
        <v>11</v>
      </c>
      <c r="C28" s="46">
        <v>3</v>
      </c>
      <c r="D28" s="41">
        <v>2</v>
      </c>
      <c r="E28" s="47"/>
      <c r="F28" s="48" t="s">
        <v>274</v>
      </c>
      <c r="G28" s="58" t="s">
        <v>292</v>
      </c>
      <c r="H28" s="49">
        <v>37247895.05</v>
      </c>
      <c r="I28" s="49">
        <v>28437739.22</v>
      </c>
      <c r="J28" s="49">
        <v>15223923.73</v>
      </c>
      <c r="K28" s="49">
        <v>962154.5</v>
      </c>
      <c r="L28" s="49">
        <v>800000</v>
      </c>
      <c r="M28" s="49">
        <v>0</v>
      </c>
      <c r="N28" s="49">
        <v>11451660.99</v>
      </c>
      <c r="O28" s="49">
        <v>8810155.83</v>
      </c>
      <c r="P28" s="49">
        <v>8810155.83</v>
      </c>
    </row>
    <row r="29" spans="1:16" ht="12.75">
      <c r="A29" s="46">
        <v>6</v>
      </c>
      <c r="B29" s="46">
        <v>20</v>
      </c>
      <c r="C29" s="46">
        <v>1</v>
      </c>
      <c r="D29" s="41">
        <v>2</v>
      </c>
      <c r="E29" s="47"/>
      <c r="F29" s="48" t="s">
        <v>274</v>
      </c>
      <c r="G29" s="58" t="s">
        <v>292</v>
      </c>
      <c r="H29" s="49">
        <v>35630815.09</v>
      </c>
      <c r="I29" s="49">
        <v>22125223.66</v>
      </c>
      <c r="J29" s="49">
        <v>11513539.11</v>
      </c>
      <c r="K29" s="49">
        <v>832500</v>
      </c>
      <c r="L29" s="49">
        <v>100000</v>
      </c>
      <c r="M29" s="49">
        <v>0</v>
      </c>
      <c r="N29" s="49">
        <v>9679184.55</v>
      </c>
      <c r="O29" s="49">
        <v>13505591.43</v>
      </c>
      <c r="P29" s="49">
        <v>13505591.43</v>
      </c>
    </row>
    <row r="30" spans="1:16" ht="12.75">
      <c r="A30" s="46">
        <v>6</v>
      </c>
      <c r="B30" s="46">
        <v>2</v>
      </c>
      <c r="C30" s="46">
        <v>2</v>
      </c>
      <c r="D30" s="41">
        <v>2</v>
      </c>
      <c r="E30" s="47"/>
      <c r="F30" s="48" t="s">
        <v>274</v>
      </c>
      <c r="G30" s="58" t="s">
        <v>293</v>
      </c>
      <c r="H30" s="49">
        <v>29102711.73</v>
      </c>
      <c r="I30" s="49">
        <v>16114481.42</v>
      </c>
      <c r="J30" s="49">
        <v>7538497.66</v>
      </c>
      <c r="K30" s="49">
        <v>1531036</v>
      </c>
      <c r="L30" s="49">
        <v>15000</v>
      </c>
      <c r="M30" s="49">
        <v>0</v>
      </c>
      <c r="N30" s="49">
        <v>7029947.76</v>
      </c>
      <c r="O30" s="49">
        <v>12988230.31</v>
      </c>
      <c r="P30" s="49">
        <v>12988230.31</v>
      </c>
    </row>
    <row r="31" spans="1:16" ht="12.75">
      <c r="A31" s="46">
        <v>6</v>
      </c>
      <c r="B31" s="46">
        <v>14</v>
      </c>
      <c r="C31" s="46">
        <v>2</v>
      </c>
      <c r="D31" s="41">
        <v>2</v>
      </c>
      <c r="E31" s="47"/>
      <c r="F31" s="48" t="s">
        <v>274</v>
      </c>
      <c r="G31" s="58" t="s">
        <v>294</v>
      </c>
      <c r="H31" s="49">
        <v>45087038</v>
      </c>
      <c r="I31" s="49">
        <v>19810770</v>
      </c>
      <c r="J31" s="49">
        <v>11559218.44</v>
      </c>
      <c r="K31" s="49">
        <v>685000</v>
      </c>
      <c r="L31" s="49">
        <v>10000</v>
      </c>
      <c r="M31" s="49">
        <v>0</v>
      </c>
      <c r="N31" s="49">
        <v>7556551.56</v>
      </c>
      <c r="O31" s="49">
        <v>25276268</v>
      </c>
      <c r="P31" s="49">
        <v>25276268</v>
      </c>
    </row>
    <row r="32" spans="1:16" ht="12.75">
      <c r="A32" s="46">
        <v>6</v>
      </c>
      <c r="B32" s="46">
        <v>5</v>
      </c>
      <c r="C32" s="46">
        <v>1</v>
      </c>
      <c r="D32" s="41">
        <v>2</v>
      </c>
      <c r="E32" s="47"/>
      <c r="F32" s="48" t="s">
        <v>274</v>
      </c>
      <c r="G32" s="58" t="s">
        <v>295</v>
      </c>
      <c r="H32" s="49">
        <v>22945221.92</v>
      </c>
      <c r="I32" s="49">
        <v>15539120.92</v>
      </c>
      <c r="J32" s="49">
        <v>8888310.2</v>
      </c>
      <c r="K32" s="49">
        <v>782500</v>
      </c>
      <c r="L32" s="49">
        <v>350000</v>
      </c>
      <c r="M32" s="49">
        <v>23125</v>
      </c>
      <c r="N32" s="49">
        <v>5495185.72</v>
      </c>
      <c r="O32" s="49">
        <v>7406101</v>
      </c>
      <c r="P32" s="49">
        <v>7406101</v>
      </c>
    </row>
    <row r="33" spans="1:16" ht="12.75">
      <c r="A33" s="46">
        <v>6</v>
      </c>
      <c r="B33" s="46">
        <v>18</v>
      </c>
      <c r="C33" s="46">
        <v>2</v>
      </c>
      <c r="D33" s="41">
        <v>2</v>
      </c>
      <c r="E33" s="47"/>
      <c r="F33" s="48" t="s">
        <v>274</v>
      </c>
      <c r="G33" s="58" t="s">
        <v>296</v>
      </c>
      <c r="H33" s="49">
        <v>28580382.84</v>
      </c>
      <c r="I33" s="49">
        <v>18138449.91</v>
      </c>
      <c r="J33" s="49">
        <v>9410946.16</v>
      </c>
      <c r="K33" s="49">
        <v>692500</v>
      </c>
      <c r="L33" s="49">
        <v>420000</v>
      </c>
      <c r="M33" s="49">
        <v>0</v>
      </c>
      <c r="N33" s="49">
        <v>7615003.75</v>
      </c>
      <c r="O33" s="49">
        <v>10441932.93</v>
      </c>
      <c r="P33" s="49">
        <v>10441932.93</v>
      </c>
    </row>
    <row r="34" spans="1:16" ht="12.75">
      <c r="A34" s="46">
        <v>6</v>
      </c>
      <c r="B34" s="46">
        <v>1</v>
      </c>
      <c r="C34" s="46">
        <v>3</v>
      </c>
      <c r="D34" s="41">
        <v>2</v>
      </c>
      <c r="E34" s="47"/>
      <c r="F34" s="48" t="s">
        <v>274</v>
      </c>
      <c r="G34" s="58" t="s">
        <v>297</v>
      </c>
      <c r="H34" s="49">
        <v>106732983.67</v>
      </c>
      <c r="I34" s="49">
        <v>74458925.93</v>
      </c>
      <c r="J34" s="49">
        <v>34376970.96</v>
      </c>
      <c r="K34" s="49">
        <v>5997269.6</v>
      </c>
      <c r="L34" s="49">
        <v>150000</v>
      </c>
      <c r="M34" s="49">
        <v>0</v>
      </c>
      <c r="N34" s="49">
        <v>33934685.37</v>
      </c>
      <c r="O34" s="49">
        <v>32274057.74</v>
      </c>
      <c r="P34" s="49">
        <v>32274057.74</v>
      </c>
    </row>
    <row r="35" spans="1:16" ht="12.75">
      <c r="A35" s="46">
        <v>6</v>
      </c>
      <c r="B35" s="46">
        <v>3</v>
      </c>
      <c r="C35" s="46">
        <v>2</v>
      </c>
      <c r="D35" s="41">
        <v>2</v>
      </c>
      <c r="E35" s="47"/>
      <c r="F35" s="48" t="s">
        <v>274</v>
      </c>
      <c r="G35" s="58" t="s">
        <v>298</v>
      </c>
      <c r="H35" s="49">
        <v>23897975.9</v>
      </c>
      <c r="I35" s="49">
        <v>14268975.9</v>
      </c>
      <c r="J35" s="49">
        <v>7811951.14</v>
      </c>
      <c r="K35" s="49">
        <v>568000</v>
      </c>
      <c r="L35" s="49">
        <v>140000</v>
      </c>
      <c r="M35" s="49">
        <v>0</v>
      </c>
      <c r="N35" s="49">
        <v>5749024.76</v>
      </c>
      <c r="O35" s="49">
        <v>9629000</v>
      </c>
      <c r="P35" s="49">
        <v>9629000</v>
      </c>
    </row>
    <row r="36" spans="1:16" ht="12.75">
      <c r="A36" s="46">
        <v>6</v>
      </c>
      <c r="B36" s="46">
        <v>2</v>
      </c>
      <c r="C36" s="46">
        <v>3</v>
      </c>
      <c r="D36" s="41">
        <v>2</v>
      </c>
      <c r="E36" s="47"/>
      <c r="F36" s="48" t="s">
        <v>274</v>
      </c>
      <c r="G36" s="58" t="s">
        <v>275</v>
      </c>
      <c r="H36" s="49">
        <v>113967328.33</v>
      </c>
      <c r="I36" s="49">
        <v>76640970.96</v>
      </c>
      <c r="J36" s="49">
        <v>31099498</v>
      </c>
      <c r="K36" s="49">
        <v>14348030</v>
      </c>
      <c r="L36" s="49">
        <v>900000</v>
      </c>
      <c r="M36" s="49">
        <v>32303.65</v>
      </c>
      <c r="N36" s="49">
        <v>30261139.31</v>
      </c>
      <c r="O36" s="49">
        <v>37326357.37</v>
      </c>
      <c r="P36" s="49">
        <v>37326357.37</v>
      </c>
    </row>
    <row r="37" spans="1:16" ht="12.75">
      <c r="A37" s="46">
        <v>6</v>
      </c>
      <c r="B37" s="46">
        <v>2</v>
      </c>
      <c r="C37" s="46">
        <v>4</v>
      </c>
      <c r="D37" s="41">
        <v>2</v>
      </c>
      <c r="E37" s="47"/>
      <c r="F37" s="48" t="s">
        <v>274</v>
      </c>
      <c r="G37" s="58" t="s">
        <v>299</v>
      </c>
      <c r="H37" s="49">
        <v>47825998.92</v>
      </c>
      <c r="I37" s="49">
        <v>20720819.78</v>
      </c>
      <c r="J37" s="49">
        <v>10925443.27</v>
      </c>
      <c r="K37" s="49">
        <v>1661100</v>
      </c>
      <c r="L37" s="49">
        <v>850000</v>
      </c>
      <c r="M37" s="49">
        <v>0</v>
      </c>
      <c r="N37" s="49">
        <v>7284276.51</v>
      </c>
      <c r="O37" s="49">
        <v>27105179.14</v>
      </c>
      <c r="P37" s="49">
        <v>27105179.14</v>
      </c>
    </row>
    <row r="38" spans="1:16" ht="12.75">
      <c r="A38" s="46">
        <v>6</v>
      </c>
      <c r="B38" s="46">
        <v>15</v>
      </c>
      <c r="C38" s="46">
        <v>2</v>
      </c>
      <c r="D38" s="41">
        <v>2</v>
      </c>
      <c r="E38" s="47"/>
      <c r="F38" s="48" t="s">
        <v>274</v>
      </c>
      <c r="G38" s="58" t="s">
        <v>300</v>
      </c>
      <c r="H38" s="49">
        <v>65544080.14</v>
      </c>
      <c r="I38" s="49">
        <v>34792934.47</v>
      </c>
      <c r="J38" s="49">
        <v>19673369.34</v>
      </c>
      <c r="K38" s="49">
        <v>1203538</v>
      </c>
      <c r="L38" s="49">
        <v>700000</v>
      </c>
      <c r="M38" s="49">
        <v>0</v>
      </c>
      <c r="N38" s="49">
        <v>13216027.13</v>
      </c>
      <c r="O38" s="49">
        <v>30751145.67</v>
      </c>
      <c r="P38" s="49">
        <v>30751145.67</v>
      </c>
    </row>
    <row r="39" spans="1:16" ht="12.75">
      <c r="A39" s="46">
        <v>6</v>
      </c>
      <c r="B39" s="46">
        <v>9</v>
      </c>
      <c r="C39" s="46">
        <v>2</v>
      </c>
      <c r="D39" s="41">
        <v>2</v>
      </c>
      <c r="E39" s="47"/>
      <c r="F39" s="48" t="s">
        <v>274</v>
      </c>
      <c r="G39" s="58" t="s">
        <v>301</v>
      </c>
      <c r="H39" s="49">
        <v>31874793</v>
      </c>
      <c r="I39" s="49">
        <v>18729372.98</v>
      </c>
      <c r="J39" s="49">
        <v>10804099.32</v>
      </c>
      <c r="K39" s="49">
        <v>453330</v>
      </c>
      <c r="L39" s="49">
        <v>260000</v>
      </c>
      <c r="M39" s="49">
        <v>0</v>
      </c>
      <c r="N39" s="49">
        <v>7211943.66</v>
      </c>
      <c r="O39" s="49">
        <v>13145420.02</v>
      </c>
      <c r="P39" s="49">
        <v>13145420.02</v>
      </c>
    </row>
    <row r="40" spans="1:16" ht="12.75">
      <c r="A40" s="46">
        <v>6</v>
      </c>
      <c r="B40" s="46">
        <v>3</v>
      </c>
      <c r="C40" s="46">
        <v>3</v>
      </c>
      <c r="D40" s="41">
        <v>2</v>
      </c>
      <c r="E40" s="47"/>
      <c r="F40" s="48" t="s">
        <v>274</v>
      </c>
      <c r="G40" s="58" t="s">
        <v>302</v>
      </c>
      <c r="H40" s="49">
        <v>101575058.11</v>
      </c>
      <c r="I40" s="49">
        <v>66282107.51</v>
      </c>
      <c r="J40" s="49">
        <v>32105834.95</v>
      </c>
      <c r="K40" s="49">
        <v>2401300</v>
      </c>
      <c r="L40" s="49">
        <v>1500000</v>
      </c>
      <c r="M40" s="49">
        <v>0</v>
      </c>
      <c r="N40" s="49">
        <v>30274972.56</v>
      </c>
      <c r="O40" s="49">
        <v>35292950.6</v>
      </c>
      <c r="P40" s="49">
        <v>35292950.6</v>
      </c>
    </row>
    <row r="41" spans="1:16" ht="12.75">
      <c r="A41" s="46">
        <v>6</v>
      </c>
      <c r="B41" s="46">
        <v>12</v>
      </c>
      <c r="C41" s="46">
        <v>1</v>
      </c>
      <c r="D41" s="41">
        <v>2</v>
      </c>
      <c r="E41" s="47"/>
      <c r="F41" s="48" t="s">
        <v>274</v>
      </c>
      <c r="G41" s="58" t="s">
        <v>303</v>
      </c>
      <c r="H41" s="49">
        <v>58310476.81</v>
      </c>
      <c r="I41" s="49">
        <v>36305769.92</v>
      </c>
      <c r="J41" s="49">
        <v>20245644.53</v>
      </c>
      <c r="K41" s="49">
        <v>1152318</v>
      </c>
      <c r="L41" s="49">
        <v>280000</v>
      </c>
      <c r="M41" s="49">
        <v>0</v>
      </c>
      <c r="N41" s="49">
        <v>14627807.39</v>
      </c>
      <c r="O41" s="49">
        <v>22004706.89</v>
      </c>
      <c r="P41" s="49">
        <v>22004706.89</v>
      </c>
    </row>
    <row r="42" spans="1:16" ht="12.75">
      <c r="A42" s="46">
        <v>6</v>
      </c>
      <c r="B42" s="46">
        <v>5</v>
      </c>
      <c r="C42" s="46">
        <v>2</v>
      </c>
      <c r="D42" s="41">
        <v>2</v>
      </c>
      <c r="E42" s="47"/>
      <c r="F42" s="48" t="s">
        <v>274</v>
      </c>
      <c r="G42" s="58" t="s">
        <v>304</v>
      </c>
      <c r="H42" s="49">
        <v>33726655.71</v>
      </c>
      <c r="I42" s="49">
        <v>13701671.66</v>
      </c>
      <c r="J42" s="49">
        <v>7267907.4</v>
      </c>
      <c r="K42" s="49">
        <v>277500</v>
      </c>
      <c r="L42" s="49">
        <v>250000</v>
      </c>
      <c r="M42" s="49">
        <v>23125</v>
      </c>
      <c r="N42" s="49">
        <v>5883139.26</v>
      </c>
      <c r="O42" s="49">
        <v>20024984.05</v>
      </c>
      <c r="P42" s="49">
        <v>20024984.05</v>
      </c>
    </row>
    <row r="43" spans="1:16" ht="12.75">
      <c r="A43" s="46">
        <v>6</v>
      </c>
      <c r="B43" s="46">
        <v>10</v>
      </c>
      <c r="C43" s="46">
        <v>1</v>
      </c>
      <c r="D43" s="41">
        <v>2</v>
      </c>
      <c r="E43" s="47"/>
      <c r="F43" s="48" t="s">
        <v>274</v>
      </c>
      <c r="G43" s="58" t="s">
        <v>305</v>
      </c>
      <c r="H43" s="49">
        <v>75559038.27</v>
      </c>
      <c r="I43" s="49">
        <v>48718385.52</v>
      </c>
      <c r="J43" s="49">
        <v>26798808.2</v>
      </c>
      <c r="K43" s="49">
        <v>1333968</v>
      </c>
      <c r="L43" s="49">
        <v>350000</v>
      </c>
      <c r="M43" s="49">
        <v>0</v>
      </c>
      <c r="N43" s="49">
        <v>20235609.32</v>
      </c>
      <c r="O43" s="49">
        <v>26840652.75</v>
      </c>
      <c r="P43" s="49">
        <v>23840652.75</v>
      </c>
    </row>
    <row r="44" spans="1:16" ht="12.75">
      <c r="A44" s="46">
        <v>6</v>
      </c>
      <c r="B44" s="46">
        <v>13</v>
      </c>
      <c r="C44" s="46">
        <v>1</v>
      </c>
      <c r="D44" s="41">
        <v>2</v>
      </c>
      <c r="E44" s="47"/>
      <c r="F44" s="48" t="s">
        <v>274</v>
      </c>
      <c r="G44" s="58" t="s">
        <v>306</v>
      </c>
      <c r="H44" s="49">
        <v>59305506.75</v>
      </c>
      <c r="I44" s="49">
        <v>22104590.66</v>
      </c>
      <c r="J44" s="49">
        <v>11075758.24</v>
      </c>
      <c r="K44" s="49">
        <v>625850</v>
      </c>
      <c r="L44" s="49">
        <v>250000</v>
      </c>
      <c r="M44" s="49">
        <v>0</v>
      </c>
      <c r="N44" s="49">
        <v>10152982.42</v>
      </c>
      <c r="O44" s="49">
        <v>37200916.09</v>
      </c>
      <c r="P44" s="49">
        <v>37200916.09</v>
      </c>
    </row>
    <row r="45" spans="1:16" ht="12.75">
      <c r="A45" s="46">
        <v>6</v>
      </c>
      <c r="B45" s="46">
        <v>4</v>
      </c>
      <c r="C45" s="46">
        <v>2</v>
      </c>
      <c r="D45" s="41">
        <v>2</v>
      </c>
      <c r="E45" s="47"/>
      <c r="F45" s="48" t="s">
        <v>274</v>
      </c>
      <c r="G45" s="58" t="s">
        <v>307</v>
      </c>
      <c r="H45" s="49">
        <v>37204451.68</v>
      </c>
      <c r="I45" s="49">
        <v>25782814.68</v>
      </c>
      <c r="J45" s="49">
        <v>11288911.84</v>
      </c>
      <c r="K45" s="49">
        <v>2345825</v>
      </c>
      <c r="L45" s="49">
        <v>30000</v>
      </c>
      <c r="M45" s="49">
        <v>0</v>
      </c>
      <c r="N45" s="49">
        <v>12118077.84</v>
      </c>
      <c r="O45" s="49">
        <v>11421637</v>
      </c>
      <c r="P45" s="49">
        <v>11421637</v>
      </c>
    </row>
    <row r="46" spans="1:16" ht="12.75">
      <c r="A46" s="46">
        <v>6</v>
      </c>
      <c r="B46" s="46">
        <v>3</v>
      </c>
      <c r="C46" s="46">
        <v>4</v>
      </c>
      <c r="D46" s="41">
        <v>2</v>
      </c>
      <c r="E46" s="47"/>
      <c r="F46" s="48" t="s">
        <v>274</v>
      </c>
      <c r="G46" s="58" t="s">
        <v>308</v>
      </c>
      <c r="H46" s="49">
        <v>65040703.89</v>
      </c>
      <c r="I46" s="49">
        <v>38505308.8</v>
      </c>
      <c r="J46" s="49">
        <v>14961337.75</v>
      </c>
      <c r="K46" s="49">
        <v>2499465.75</v>
      </c>
      <c r="L46" s="49">
        <v>0</v>
      </c>
      <c r="M46" s="49">
        <v>1020200</v>
      </c>
      <c r="N46" s="49">
        <v>20024305.3</v>
      </c>
      <c r="O46" s="49">
        <v>26535395.09</v>
      </c>
      <c r="P46" s="49">
        <v>26535395.09</v>
      </c>
    </row>
    <row r="47" spans="1:16" ht="12.75">
      <c r="A47" s="46">
        <v>6</v>
      </c>
      <c r="B47" s="46">
        <v>1</v>
      </c>
      <c r="C47" s="46">
        <v>4</v>
      </c>
      <c r="D47" s="41">
        <v>2</v>
      </c>
      <c r="E47" s="47"/>
      <c r="F47" s="48" t="s">
        <v>274</v>
      </c>
      <c r="G47" s="58" t="s">
        <v>309</v>
      </c>
      <c r="H47" s="49">
        <v>38703990.72</v>
      </c>
      <c r="I47" s="49">
        <v>29193094.38</v>
      </c>
      <c r="J47" s="49">
        <v>16174649.14</v>
      </c>
      <c r="K47" s="49">
        <v>2549700.76</v>
      </c>
      <c r="L47" s="49">
        <v>580000</v>
      </c>
      <c r="M47" s="49">
        <v>0</v>
      </c>
      <c r="N47" s="49">
        <v>9888744.48</v>
      </c>
      <c r="O47" s="49">
        <v>9510896.34</v>
      </c>
      <c r="P47" s="49">
        <v>9510896.34</v>
      </c>
    </row>
    <row r="48" spans="1:16" ht="12.75">
      <c r="A48" s="46">
        <v>6</v>
      </c>
      <c r="B48" s="46">
        <v>3</v>
      </c>
      <c r="C48" s="46">
        <v>5</v>
      </c>
      <c r="D48" s="41">
        <v>2</v>
      </c>
      <c r="E48" s="47"/>
      <c r="F48" s="48" t="s">
        <v>274</v>
      </c>
      <c r="G48" s="58" t="s">
        <v>310</v>
      </c>
      <c r="H48" s="49">
        <v>30254322.72</v>
      </c>
      <c r="I48" s="49">
        <v>12576422.06</v>
      </c>
      <c r="J48" s="49">
        <v>6197485.32</v>
      </c>
      <c r="K48" s="49">
        <v>632184</v>
      </c>
      <c r="L48" s="49">
        <v>75000</v>
      </c>
      <c r="M48" s="49">
        <v>29673.97</v>
      </c>
      <c r="N48" s="49">
        <v>5642078.77</v>
      </c>
      <c r="O48" s="49">
        <v>17677900.66</v>
      </c>
      <c r="P48" s="49">
        <v>17677900.66</v>
      </c>
    </row>
    <row r="49" spans="1:16" ht="12.75">
      <c r="A49" s="46">
        <v>6</v>
      </c>
      <c r="B49" s="46">
        <v>7</v>
      </c>
      <c r="C49" s="46">
        <v>3</v>
      </c>
      <c r="D49" s="41">
        <v>2</v>
      </c>
      <c r="E49" s="47"/>
      <c r="F49" s="48" t="s">
        <v>274</v>
      </c>
      <c r="G49" s="58" t="s">
        <v>311</v>
      </c>
      <c r="H49" s="49">
        <v>33216784.82</v>
      </c>
      <c r="I49" s="49">
        <v>24540884.82</v>
      </c>
      <c r="J49" s="49">
        <v>10905315.1</v>
      </c>
      <c r="K49" s="49">
        <v>4064500</v>
      </c>
      <c r="L49" s="49">
        <v>250000</v>
      </c>
      <c r="M49" s="49">
        <v>0</v>
      </c>
      <c r="N49" s="49">
        <v>9321069.72</v>
      </c>
      <c r="O49" s="49">
        <v>8675900</v>
      </c>
      <c r="P49" s="49">
        <v>8675900</v>
      </c>
    </row>
    <row r="50" spans="1:16" ht="12.75">
      <c r="A50" s="46">
        <v>6</v>
      </c>
      <c r="B50" s="46">
        <v>5</v>
      </c>
      <c r="C50" s="46">
        <v>3</v>
      </c>
      <c r="D50" s="41">
        <v>2</v>
      </c>
      <c r="E50" s="47"/>
      <c r="F50" s="48" t="s">
        <v>274</v>
      </c>
      <c r="G50" s="58" t="s">
        <v>312</v>
      </c>
      <c r="H50" s="49">
        <v>57750923.41</v>
      </c>
      <c r="I50" s="49">
        <v>29658958.33</v>
      </c>
      <c r="J50" s="49">
        <v>17027305.36</v>
      </c>
      <c r="K50" s="49">
        <v>904701</v>
      </c>
      <c r="L50" s="49">
        <v>80000</v>
      </c>
      <c r="M50" s="49">
        <v>23125</v>
      </c>
      <c r="N50" s="49">
        <v>11623826.97</v>
      </c>
      <c r="O50" s="49">
        <v>28091965.08</v>
      </c>
      <c r="P50" s="49">
        <v>28091965.08</v>
      </c>
    </row>
    <row r="51" spans="1:16" ht="12.75">
      <c r="A51" s="46">
        <v>6</v>
      </c>
      <c r="B51" s="46">
        <v>6</v>
      </c>
      <c r="C51" s="46">
        <v>2</v>
      </c>
      <c r="D51" s="41">
        <v>2</v>
      </c>
      <c r="E51" s="47"/>
      <c r="F51" s="48" t="s">
        <v>274</v>
      </c>
      <c r="G51" s="58" t="s">
        <v>313</v>
      </c>
      <c r="H51" s="49">
        <v>33360962.53</v>
      </c>
      <c r="I51" s="49">
        <v>23421160.74</v>
      </c>
      <c r="J51" s="49">
        <v>13655300</v>
      </c>
      <c r="K51" s="49">
        <v>932926</v>
      </c>
      <c r="L51" s="49">
        <v>250447</v>
      </c>
      <c r="M51" s="49">
        <v>0</v>
      </c>
      <c r="N51" s="49">
        <v>8582487.74</v>
      </c>
      <c r="O51" s="49">
        <v>9939801.79</v>
      </c>
      <c r="P51" s="49">
        <v>9939801.79</v>
      </c>
    </row>
    <row r="52" spans="1:16" ht="12.75">
      <c r="A52" s="46">
        <v>6</v>
      </c>
      <c r="B52" s="46">
        <v>8</v>
      </c>
      <c r="C52" s="46">
        <v>3</v>
      </c>
      <c r="D52" s="41">
        <v>2</v>
      </c>
      <c r="E52" s="47"/>
      <c r="F52" s="48" t="s">
        <v>274</v>
      </c>
      <c r="G52" s="58" t="s">
        <v>314</v>
      </c>
      <c r="H52" s="49">
        <v>47984774.82</v>
      </c>
      <c r="I52" s="49">
        <v>31905012.1</v>
      </c>
      <c r="J52" s="49">
        <v>16038319.8</v>
      </c>
      <c r="K52" s="49">
        <v>2732847</v>
      </c>
      <c r="L52" s="49">
        <v>290000</v>
      </c>
      <c r="M52" s="49">
        <v>0</v>
      </c>
      <c r="N52" s="49">
        <v>12843845.3</v>
      </c>
      <c r="O52" s="49">
        <v>16079762.72</v>
      </c>
      <c r="P52" s="49">
        <v>16079762.72</v>
      </c>
    </row>
    <row r="53" spans="1:16" ht="12.75">
      <c r="A53" s="46">
        <v>6</v>
      </c>
      <c r="B53" s="46">
        <v>9</v>
      </c>
      <c r="C53" s="46">
        <v>4</v>
      </c>
      <c r="D53" s="41">
        <v>2</v>
      </c>
      <c r="E53" s="47"/>
      <c r="F53" s="48" t="s">
        <v>274</v>
      </c>
      <c r="G53" s="58" t="s">
        <v>315</v>
      </c>
      <c r="H53" s="49">
        <v>75036727.81</v>
      </c>
      <c r="I53" s="49">
        <v>46258395.58</v>
      </c>
      <c r="J53" s="49">
        <v>20991181.01</v>
      </c>
      <c r="K53" s="49">
        <v>8575897.17</v>
      </c>
      <c r="L53" s="49">
        <v>10000</v>
      </c>
      <c r="M53" s="49">
        <v>0</v>
      </c>
      <c r="N53" s="49">
        <v>16681317.4</v>
      </c>
      <c r="O53" s="49">
        <v>28778332.23</v>
      </c>
      <c r="P53" s="49">
        <v>28778332.23</v>
      </c>
    </row>
    <row r="54" spans="1:16" ht="12.75">
      <c r="A54" s="46">
        <v>6</v>
      </c>
      <c r="B54" s="46">
        <v>9</v>
      </c>
      <c r="C54" s="46">
        <v>5</v>
      </c>
      <c r="D54" s="41">
        <v>2</v>
      </c>
      <c r="E54" s="47"/>
      <c r="F54" s="48" t="s">
        <v>274</v>
      </c>
      <c r="G54" s="58" t="s">
        <v>316</v>
      </c>
      <c r="H54" s="49">
        <v>111065530.79</v>
      </c>
      <c r="I54" s="49">
        <v>75125112.32</v>
      </c>
      <c r="J54" s="49">
        <v>35634769.33</v>
      </c>
      <c r="K54" s="49">
        <v>7566081.34</v>
      </c>
      <c r="L54" s="49">
        <v>2400000</v>
      </c>
      <c r="M54" s="49">
        <v>0</v>
      </c>
      <c r="N54" s="49">
        <v>29524261.65</v>
      </c>
      <c r="O54" s="49">
        <v>35940418.47</v>
      </c>
      <c r="P54" s="49">
        <v>35940418.47</v>
      </c>
    </row>
    <row r="55" spans="1:16" ht="12.75">
      <c r="A55" s="46">
        <v>6</v>
      </c>
      <c r="B55" s="46">
        <v>5</v>
      </c>
      <c r="C55" s="46">
        <v>4</v>
      </c>
      <c r="D55" s="41">
        <v>2</v>
      </c>
      <c r="E55" s="47"/>
      <c r="F55" s="48" t="s">
        <v>274</v>
      </c>
      <c r="G55" s="58" t="s">
        <v>317</v>
      </c>
      <c r="H55" s="49">
        <v>59192509.93</v>
      </c>
      <c r="I55" s="49">
        <v>27328200.7</v>
      </c>
      <c r="J55" s="49">
        <v>15370793.99</v>
      </c>
      <c r="K55" s="49">
        <v>1101000</v>
      </c>
      <c r="L55" s="49">
        <v>300000</v>
      </c>
      <c r="M55" s="49">
        <v>23125</v>
      </c>
      <c r="N55" s="49">
        <v>10533281.71</v>
      </c>
      <c r="O55" s="49">
        <v>31864309.23</v>
      </c>
      <c r="P55" s="49">
        <v>31864309.23</v>
      </c>
    </row>
    <row r="56" spans="1:16" ht="12.75">
      <c r="A56" s="46">
        <v>6</v>
      </c>
      <c r="B56" s="46">
        <v>6</v>
      </c>
      <c r="C56" s="46">
        <v>3</v>
      </c>
      <c r="D56" s="41">
        <v>2</v>
      </c>
      <c r="E56" s="47"/>
      <c r="F56" s="48" t="s">
        <v>274</v>
      </c>
      <c r="G56" s="58" t="s">
        <v>318</v>
      </c>
      <c r="H56" s="49">
        <v>36042781.17</v>
      </c>
      <c r="I56" s="49">
        <v>15480428.89</v>
      </c>
      <c r="J56" s="49">
        <v>8129387.32</v>
      </c>
      <c r="K56" s="49">
        <v>197069.39</v>
      </c>
      <c r="L56" s="49">
        <v>70000</v>
      </c>
      <c r="M56" s="49">
        <v>0</v>
      </c>
      <c r="N56" s="49">
        <v>7083972.18</v>
      </c>
      <c r="O56" s="49">
        <v>20562352.28</v>
      </c>
      <c r="P56" s="49">
        <v>17562352.28</v>
      </c>
    </row>
    <row r="57" spans="1:16" ht="12.75">
      <c r="A57" s="46">
        <v>6</v>
      </c>
      <c r="B57" s="46">
        <v>7</v>
      </c>
      <c r="C57" s="46">
        <v>4</v>
      </c>
      <c r="D57" s="41">
        <v>2</v>
      </c>
      <c r="E57" s="47"/>
      <c r="F57" s="48" t="s">
        <v>274</v>
      </c>
      <c r="G57" s="58" t="s">
        <v>319</v>
      </c>
      <c r="H57" s="49">
        <v>56863537.53</v>
      </c>
      <c r="I57" s="49">
        <v>39187154.93</v>
      </c>
      <c r="J57" s="49">
        <v>20443486.58</v>
      </c>
      <c r="K57" s="49">
        <v>2741000</v>
      </c>
      <c r="L57" s="49">
        <v>400000</v>
      </c>
      <c r="M57" s="49">
        <v>0</v>
      </c>
      <c r="N57" s="49">
        <v>15602668.35</v>
      </c>
      <c r="O57" s="49">
        <v>17676382.6</v>
      </c>
      <c r="P57" s="49">
        <v>17676382.6</v>
      </c>
    </row>
    <row r="58" spans="1:16" ht="12.75">
      <c r="A58" s="46">
        <v>6</v>
      </c>
      <c r="B58" s="46">
        <v>20</v>
      </c>
      <c r="C58" s="46">
        <v>2</v>
      </c>
      <c r="D58" s="41">
        <v>2</v>
      </c>
      <c r="E58" s="47"/>
      <c r="F58" s="48" t="s">
        <v>274</v>
      </c>
      <c r="G58" s="58" t="s">
        <v>320</v>
      </c>
      <c r="H58" s="49">
        <v>32974384.9</v>
      </c>
      <c r="I58" s="49">
        <v>16912132.97</v>
      </c>
      <c r="J58" s="49">
        <v>10052177.2</v>
      </c>
      <c r="K58" s="49">
        <v>722500</v>
      </c>
      <c r="L58" s="49">
        <v>159372</v>
      </c>
      <c r="M58" s="49">
        <v>0</v>
      </c>
      <c r="N58" s="49">
        <v>5978083.77</v>
      </c>
      <c r="O58" s="49">
        <v>16062251.93</v>
      </c>
      <c r="P58" s="49">
        <v>16062251.93</v>
      </c>
    </row>
    <row r="59" spans="1:16" ht="12.75">
      <c r="A59" s="46">
        <v>6</v>
      </c>
      <c r="B59" s="46">
        <v>19</v>
      </c>
      <c r="C59" s="46">
        <v>2</v>
      </c>
      <c r="D59" s="41">
        <v>2</v>
      </c>
      <c r="E59" s="47"/>
      <c r="F59" s="48" t="s">
        <v>274</v>
      </c>
      <c r="G59" s="58" t="s">
        <v>321</v>
      </c>
      <c r="H59" s="49">
        <v>32059942.78</v>
      </c>
      <c r="I59" s="49">
        <v>15117155.88</v>
      </c>
      <c r="J59" s="49">
        <v>4316445.22</v>
      </c>
      <c r="K59" s="49">
        <v>4815018.49</v>
      </c>
      <c r="L59" s="49">
        <v>150000</v>
      </c>
      <c r="M59" s="49">
        <v>24428.14</v>
      </c>
      <c r="N59" s="49">
        <v>5811264.03</v>
      </c>
      <c r="O59" s="49">
        <v>16942786.9</v>
      </c>
      <c r="P59" s="49">
        <v>16913786.9</v>
      </c>
    </row>
    <row r="60" spans="1:16" ht="12.75">
      <c r="A60" s="46">
        <v>6</v>
      </c>
      <c r="B60" s="46">
        <v>19</v>
      </c>
      <c r="C60" s="46">
        <v>3</v>
      </c>
      <c r="D60" s="41">
        <v>2</v>
      </c>
      <c r="E60" s="47"/>
      <c r="F60" s="48" t="s">
        <v>274</v>
      </c>
      <c r="G60" s="58" t="s">
        <v>322</v>
      </c>
      <c r="H60" s="49">
        <v>31634546.08</v>
      </c>
      <c r="I60" s="49">
        <v>16598238.08</v>
      </c>
      <c r="J60" s="49">
        <v>8309015.86</v>
      </c>
      <c r="K60" s="49">
        <v>1082360.92</v>
      </c>
      <c r="L60" s="49">
        <v>0</v>
      </c>
      <c r="M60" s="49">
        <v>47953.33</v>
      </c>
      <c r="N60" s="49">
        <v>7158907.97</v>
      </c>
      <c r="O60" s="49">
        <v>15036308</v>
      </c>
      <c r="P60" s="49">
        <v>15003308</v>
      </c>
    </row>
    <row r="61" spans="1:16" ht="12.75">
      <c r="A61" s="46">
        <v>6</v>
      </c>
      <c r="B61" s="46">
        <v>4</v>
      </c>
      <c r="C61" s="46">
        <v>3</v>
      </c>
      <c r="D61" s="41">
        <v>2</v>
      </c>
      <c r="E61" s="47"/>
      <c r="F61" s="48" t="s">
        <v>274</v>
      </c>
      <c r="G61" s="58" t="s">
        <v>323</v>
      </c>
      <c r="H61" s="49">
        <v>31010339.94</v>
      </c>
      <c r="I61" s="49">
        <v>24324942.55</v>
      </c>
      <c r="J61" s="49">
        <v>12945943.4</v>
      </c>
      <c r="K61" s="49">
        <v>1384283.75</v>
      </c>
      <c r="L61" s="49">
        <v>241000</v>
      </c>
      <c r="M61" s="49">
        <v>0</v>
      </c>
      <c r="N61" s="49">
        <v>9753715.4</v>
      </c>
      <c r="O61" s="49">
        <v>6685397.39</v>
      </c>
      <c r="P61" s="49">
        <v>6685397.39</v>
      </c>
    </row>
    <row r="62" spans="1:16" ht="12.75">
      <c r="A62" s="46">
        <v>6</v>
      </c>
      <c r="B62" s="46">
        <v>4</v>
      </c>
      <c r="C62" s="46">
        <v>4</v>
      </c>
      <c r="D62" s="41">
        <v>2</v>
      </c>
      <c r="E62" s="47"/>
      <c r="F62" s="48" t="s">
        <v>274</v>
      </c>
      <c r="G62" s="58" t="s">
        <v>277</v>
      </c>
      <c r="H62" s="49">
        <v>104768034.56</v>
      </c>
      <c r="I62" s="49">
        <v>50917120.06</v>
      </c>
      <c r="J62" s="49">
        <v>20574113.44</v>
      </c>
      <c r="K62" s="49">
        <v>6281519.94</v>
      </c>
      <c r="L62" s="49">
        <v>450000</v>
      </c>
      <c r="M62" s="49">
        <v>0</v>
      </c>
      <c r="N62" s="49">
        <v>23611486.68</v>
      </c>
      <c r="O62" s="49">
        <v>53850914.5</v>
      </c>
      <c r="P62" s="49">
        <v>52350914.5</v>
      </c>
    </row>
    <row r="63" spans="1:16" ht="12.75">
      <c r="A63" s="46">
        <v>6</v>
      </c>
      <c r="B63" s="46">
        <v>9</v>
      </c>
      <c r="C63" s="46">
        <v>6</v>
      </c>
      <c r="D63" s="41">
        <v>2</v>
      </c>
      <c r="E63" s="47"/>
      <c r="F63" s="48" t="s">
        <v>274</v>
      </c>
      <c r="G63" s="58" t="s">
        <v>324</v>
      </c>
      <c r="H63" s="49">
        <v>63041743.38</v>
      </c>
      <c r="I63" s="49">
        <v>37864785.78</v>
      </c>
      <c r="J63" s="49">
        <v>20676340.89</v>
      </c>
      <c r="K63" s="49">
        <v>1138383</v>
      </c>
      <c r="L63" s="49">
        <v>710516</v>
      </c>
      <c r="M63" s="49">
        <v>0</v>
      </c>
      <c r="N63" s="49">
        <v>15339545.89</v>
      </c>
      <c r="O63" s="49">
        <v>25176957.6</v>
      </c>
      <c r="P63" s="49">
        <v>25176957.6</v>
      </c>
    </row>
    <row r="64" spans="1:16" ht="12.75">
      <c r="A64" s="46">
        <v>6</v>
      </c>
      <c r="B64" s="46">
        <v>13</v>
      </c>
      <c r="C64" s="46">
        <v>2</v>
      </c>
      <c r="D64" s="41">
        <v>2</v>
      </c>
      <c r="E64" s="47"/>
      <c r="F64" s="48" t="s">
        <v>274</v>
      </c>
      <c r="G64" s="58" t="s">
        <v>325</v>
      </c>
      <c r="H64" s="49">
        <v>40304623.23</v>
      </c>
      <c r="I64" s="49">
        <v>19723280.5</v>
      </c>
      <c r="J64" s="49">
        <v>7863972.49</v>
      </c>
      <c r="K64" s="49">
        <v>5438149</v>
      </c>
      <c r="L64" s="49">
        <v>517100</v>
      </c>
      <c r="M64" s="49">
        <v>0</v>
      </c>
      <c r="N64" s="49">
        <v>5904059.01</v>
      </c>
      <c r="O64" s="49">
        <v>20581342.73</v>
      </c>
      <c r="P64" s="49">
        <v>20581342.73</v>
      </c>
    </row>
    <row r="65" spans="1:16" ht="12.75">
      <c r="A65" s="46">
        <v>6</v>
      </c>
      <c r="B65" s="46">
        <v>14</v>
      </c>
      <c r="C65" s="46">
        <v>3</v>
      </c>
      <c r="D65" s="41">
        <v>2</v>
      </c>
      <c r="E65" s="47"/>
      <c r="F65" s="48" t="s">
        <v>274</v>
      </c>
      <c r="G65" s="58" t="s">
        <v>326</v>
      </c>
      <c r="H65" s="49">
        <v>35224142</v>
      </c>
      <c r="I65" s="49">
        <v>18161012.93</v>
      </c>
      <c r="J65" s="49">
        <v>8759777.32</v>
      </c>
      <c r="K65" s="49">
        <v>1181554</v>
      </c>
      <c r="L65" s="49">
        <v>410000</v>
      </c>
      <c r="M65" s="49">
        <v>30000</v>
      </c>
      <c r="N65" s="49">
        <v>7779681.61</v>
      </c>
      <c r="O65" s="49">
        <v>17063129.07</v>
      </c>
      <c r="P65" s="49">
        <v>17063129.07</v>
      </c>
    </row>
    <row r="66" spans="1:16" ht="12.75">
      <c r="A66" s="46">
        <v>6</v>
      </c>
      <c r="B66" s="46">
        <v>1</v>
      </c>
      <c r="C66" s="46">
        <v>5</v>
      </c>
      <c r="D66" s="41">
        <v>2</v>
      </c>
      <c r="E66" s="47"/>
      <c r="F66" s="48" t="s">
        <v>274</v>
      </c>
      <c r="G66" s="58" t="s">
        <v>327</v>
      </c>
      <c r="H66" s="49">
        <v>47335009.91</v>
      </c>
      <c r="I66" s="49">
        <v>27639351.66</v>
      </c>
      <c r="J66" s="49">
        <v>15004609.68</v>
      </c>
      <c r="K66" s="49">
        <v>1192800</v>
      </c>
      <c r="L66" s="49">
        <v>0</v>
      </c>
      <c r="M66" s="49">
        <v>0</v>
      </c>
      <c r="N66" s="49">
        <v>11441941.98</v>
      </c>
      <c r="O66" s="49">
        <v>19695658.25</v>
      </c>
      <c r="P66" s="49">
        <v>19695658.25</v>
      </c>
    </row>
    <row r="67" spans="1:16" ht="12.75">
      <c r="A67" s="46">
        <v>6</v>
      </c>
      <c r="B67" s="46">
        <v>18</v>
      </c>
      <c r="C67" s="46">
        <v>3</v>
      </c>
      <c r="D67" s="41">
        <v>2</v>
      </c>
      <c r="E67" s="47"/>
      <c r="F67" s="48" t="s">
        <v>274</v>
      </c>
      <c r="G67" s="58" t="s">
        <v>328</v>
      </c>
      <c r="H67" s="49">
        <v>31999580.94</v>
      </c>
      <c r="I67" s="49">
        <v>15551580.94</v>
      </c>
      <c r="J67" s="49">
        <v>8567300.47</v>
      </c>
      <c r="K67" s="49">
        <v>714000</v>
      </c>
      <c r="L67" s="49">
        <v>200000</v>
      </c>
      <c r="M67" s="49">
        <v>0</v>
      </c>
      <c r="N67" s="49">
        <v>6070280.47</v>
      </c>
      <c r="O67" s="49">
        <v>16448000</v>
      </c>
      <c r="P67" s="49">
        <v>16448000</v>
      </c>
    </row>
    <row r="68" spans="1:16" ht="12.75">
      <c r="A68" s="46">
        <v>6</v>
      </c>
      <c r="B68" s="46">
        <v>9</v>
      </c>
      <c r="C68" s="46">
        <v>7</v>
      </c>
      <c r="D68" s="41">
        <v>2</v>
      </c>
      <c r="E68" s="47"/>
      <c r="F68" s="48" t="s">
        <v>274</v>
      </c>
      <c r="G68" s="58" t="s">
        <v>329</v>
      </c>
      <c r="H68" s="49">
        <v>107740022.64</v>
      </c>
      <c r="I68" s="49">
        <v>73619473.25</v>
      </c>
      <c r="J68" s="49">
        <v>35216049.5</v>
      </c>
      <c r="K68" s="49">
        <v>5714000</v>
      </c>
      <c r="L68" s="49">
        <v>1430000</v>
      </c>
      <c r="M68" s="49">
        <v>0</v>
      </c>
      <c r="N68" s="49">
        <v>31259423.75</v>
      </c>
      <c r="O68" s="49">
        <v>34120549.39</v>
      </c>
      <c r="P68" s="49">
        <v>34120549.39</v>
      </c>
    </row>
    <row r="69" spans="1:16" ht="12.75">
      <c r="A69" s="46">
        <v>6</v>
      </c>
      <c r="B69" s="46">
        <v>8</v>
      </c>
      <c r="C69" s="46">
        <v>4</v>
      </c>
      <c r="D69" s="41">
        <v>2</v>
      </c>
      <c r="E69" s="47"/>
      <c r="F69" s="48" t="s">
        <v>274</v>
      </c>
      <c r="G69" s="58" t="s">
        <v>330</v>
      </c>
      <c r="H69" s="49">
        <v>25682386.26</v>
      </c>
      <c r="I69" s="49">
        <v>14210256.47</v>
      </c>
      <c r="J69" s="49">
        <v>7560968.8</v>
      </c>
      <c r="K69" s="49">
        <v>498750</v>
      </c>
      <c r="L69" s="49">
        <v>2500</v>
      </c>
      <c r="M69" s="49">
        <v>0</v>
      </c>
      <c r="N69" s="49">
        <v>6148037.67</v>
      </c>
      <c r="O69" s="49">
        <v>11472129.79</v>
      </c>
      <c r="P69" s="49">
        <v>11472129.79</v>
      </c>
    </row>
    <row r="70" spans="1:16" ht="12.75">
      <c r="A70" s="46">
        <v>6</v>
      </c>
      <c r="B70" s="46">
        <v>3</v>
      </c>
      <c r="C70" s="46">
        <v>6</v>
      </c>
      <c r="D70" s="41">
        <v>2</v>
      </c>
      <c r="E70" s="47"/>
      <c r="F70" s="48" t="s">
        <v>274</v>
      </c>
      <c r="G70" s="58" t="s">
        <v>331</v>
      </c>
      <c r="H70" s="49">
        <v>36542859.82</v>
      </c>
      <c r="I70" s="49">
        <v>21268097.05</v>
      </c>
      <c r="J70" s="49">
        <v>11759554.93</v>
      </c>
      <c r="K70" s="49">
        <v>1737883.75</v>
      </c>
      <c r="L70" s="49">
        <v>150000</v>
      </c>
      <c r="M70" s="49">
        <v>0</v>
      </c>
      <c r="N70" s="49">
        <v>7620658.37</v>
      </c>
      <c r="O70" s="49">
        <v>15274762.77</v>
      </c>
      <c r="P70" s="49">
        <v>15274762.77</v>
      </c>
    </row>
    <row r="71" spans="1:16" ht="12.75">
      <c r="A71" s="46">
        <v>6</v>
      </c>
      <c r="B71" s="46">
        <v>12</v>
      </c>
      <c r="C71" s="46">
        <v>3</v>
      </c>
      <c r="D71" s="41">
        <v>2</v>
      </c>
      <c r="E71" s="47"/>
      <c r="F71" s="48" t="s">
        <v>274</v>
      </c>
      <c r="G71" s="58" t="s">
        <v>332</v>
      </c>
      <c r="H71" s="49">
        <v>43770180.54</v>
      </c>
      <c r="I71" s="49">
        <v>28363050.57</v>
      </c>
      <c r="J71" s="49">
        <v>14718900.53</v>
      </c>
      <c r="K71" s="49">
        <v>1129307.15</v>
      </c>
      <c r="L71" s="49">
        <v>750000</v>
      </c>
      <c r="M71" s="49">
        <v>0</v>
      </c>
      <c r="N71" s="49">
        <v>11764842.89</v>
      </c>
      <c r="O71" s="49">
        <v>15407129.97</v>
      </c>
      <c r="P71" s="49">
        <v>15407129.97</v>
      </c>
    </row>
    <row r="72" spans="1:16" ht="12.75">
      <c r="A72" s="46">
        <v>6</v>
      </c>
      <c r="B72" s="46">
        <v>15</v>
      </c>
      <c r="C72" s="46">
        <v>4</v>
      </c>
      <c r="D72" s="41">
        <v>2</v>
      </c>
      <c r="E72" s="47"/>
      <c r="F72" s="48" t="s">
        <v>274</v>
      </c>
      <c r="G72" s="58" t="s">
        <v>333</v>
      </c>
      <c r="H72" s="49">
        <v>62731708</v>
      </c>
      <c r="I72" s="49">
        <v>35268688.27</v>
      </c>
      <c r="J72" s="49">
        <v>20357733.44</v>
      </c>
      <c r="K72" s="49">
        <v>1241300</v>
      </c>
      <c r="L72" s="49">
        <v>109284.18</v>
      </c>
      <c r="M72" s="49">
        <v>0</v>
      </c>
      <c r="N72" s="49">
        <v>13560370.65</v>
      </c>
      <c r="O72" s="49">
        <v>27463019.73</v>
      </c>
      <c r="P72" s="49">
        <v>27463019.73</v>
      </c>
    </row>
    <row r="73" spans="1:16" ht="12.75">
      <c r="A73" s="46">
        <v>6</v>
      </c>
      <c r="B73" s="46">
        <v>16</v>
      </c>
      <c r="C73" s="46">
        <v>2</v>
      </c>
      <c r="D73" s="41">
        <v>2</v>
      </c>
      <c r="E73" s="47"/>
      <c r="F73" s="48" t="s">
        <v>274</v>
      </c>
      <c r="G73" s="58" t="s">
        <v>334</v>
      </c>
      <c r="H73" s="49">
        <v>60666164.94</v>
      </c>
      <c r="I73" s="49">
        <v>37294950.94</v>
      </c>
      <c r="J73" s="49">
        <v>21160028</v>
      </c>
      <c r="K73" s="49">
        <v>1015800</v>
      </c>
      <c r="L73" s="49">
        <v>400200</v>
      </c>
      <c r="M73" s="49">
        <v>0</v>
      </c>
      <c r="N73" s="49">
        <v>14718922.94</v>
      </c>
      <c r="O73" s="49">
        <v>23371214</v>
      </c>
      <c r="P73" s="49">
        <v>23371214</v>
      </c>
    </row>
    <row r="74" spans="1:16" ht="12.75">
      <c r="A74" s="46">
        <v>6</v>
      </c>
      <c r="B74" s="46">
        <v>1</v>
      </c>
      <c r="C74" s="46">
        <v>6</v>
      </c>
      <c r="D74" s="41">
        <v>2</v>
      </c>
      <c r="E74" s="47"/>
      <c r="F74" s="48" t="s">
        <v>274</v>
      </c>
      <c r="G74" s="58" t="s">
        <v>335</v>
      </c>
      <c r="H74" s="49">
        <v>47790926.6</v>
      </c>
      <c r="I74" s="49">
        <v>20406516.25</v>
      </c>
      <c r="J74" s="49">
        <v>10318311.57</v>
      </c>
      <c r="K74" s="49">
        <v>736837.82</v>
      </c>
      <c r="L74" s="49">
        <v>403000</v>
      </c>
      <c r="M74" s="49">
        <v>0</v>
      </c>
      <c r="N74" s="49">
        <v>8948366.86</v>
      </c>
      <c r="O74" s="49">
        <v>27384410.35</v>
      </c>
      <c r="P74" s="49">
        <v>27384410.35</v>
      </c>
    </row>
    <row r="75" spans="1:16" ht="12.75">
      <c r="A75" s="46">
        <v>6</v>
      </c>
      <c r="B75" s="46">
        <v>15</v>
      </c>
      <c r="C75" s="46">
        <v>5</v>
      </c>
      <c r="D75" s="41">
        <v>2</v>
      </c>
      <c r="E75" s="47"/>
      <c r="F75" s="48" t="s">
        <v>274</v>
      </c>
      <c r="G75" s="58" t="s">
        <v>336</v>
      </c>
      <c r="H75" s="49">
        <v>35688373.77</v>
      </c>
      <c r="I75" s="49">
        <v>21499508.71</v>
      </c>
      <c r="J75" s="49">
        <v>11351216</v>
      </c>
      <c r="K75" s="49">
        <v>1243732</v>
      </c>
      <c r="L75" s="49">
        <v>200000</v>
      </c>
      <c r="M75" s="49">
        <v>0</v>
      </c>
      <c r="N75" s="49">
        <v>8704560.71</v>
      </c>
      <c r="O75" s="49">
        <v>14188865.06</v>
      </c>
      <c r="P75" s="49">
        <v>14188865.06</v>
      </c>
    </row>
    <row r="76" spans="1:16" ht="12.75">
      <c r="A76" s="46">
        <v>6</v>
      </c>
      <c r="B76" s="46">
        <v>20</v>
      </c>
      <c r="C76" s="46">
        <v>3</v>
      </c>
      <c r="D76" s="41">
        <v>2</v>
      </c>
      <c r="E76" s="47"/>
      <c r="F76" s="48" t="s">
        <v>274</v>
      </c>
      <c r="G76" s="58" t="s">
        <v>337</v>
      </c>
      <c r="H76" s="49">
        <v>38452733.68</v>
      </c>
      <c r="I76" s="49">
        <v>24572684.29</v>
      </c>
      <c r="J76" s="49">
        <v>12848014.33</v>
      </c>
      <c r="K76" s="49">
        <v>1112437</v>
      </c>
      <c r="L76" s="49">
        <v>175000</v>
      </c>
      <c r="M76" s="49">
        <v>0</v>
      </c>
      <c r="N76" s="49">
        <v>10437232.96</v>
      </c>
      <c r="O76" s="49">
        <v>13880049.39</v>
      </c>
      <c r="P76" s="49">
        <v>13880049.39</v>
      </c>
    </row>
    <row r="77" spans="1:16" ht="12.75">
      <c r="A77" s="46">
        <v>6</v>
      </c>
      <c r="B77" s="46">
        <v>9</v>
      </c>
      <c r="C77" s="46">
        <v>8</v>
      </c>
      <c r="D77" s="41">
        <v>2</v>
      </c>
      <c r="E77" s="47"/>
      <c r="F77" s="48" t="s">
        <v>274</v>
      </c>
      <c r="G77" s="58" t="s">
        <v>338</v>
      </c>
      <c r="H77" s="49">
        <v>101877415.21</v>
      </c>
      <c r="I77" s="49">
        <v>65694385.99</v>
      </c>
      <c r="J77" s="49">
        <v>27227352.24</v>
      </c>
      <c r="K77" s="49">
        <v>9818539.97</v>
      </c>
      <c r="L77" s="49">
        <v>198500</v>
      </c>
      <c r="M77" s="49">
        <v>0</v>
      </c>
      <c r="N77" s="49">
        <v>28449993.78</v>
      </c>
      <c r="O77" s="49">
        <v>36183029.22</v>
      </c>
      <c r="P77" s="49">
        <v>36183029.22</v>
      </c>
    </row>
    <row r="78" spans="1:16" ht="12.75">
      <c r="A78" s="46">
        <v>6</v>
      </c>
      <c r="B78" s="46">
        <v>1</v>
      </c>
      <c r="C78" s="46">
        <v>7</v>
      </c>
      <c r="D78" s="41">
        <v>2</v>
      </c>
      <c r="E78" s="47"/>
      <c r="F78" s="48" t="s">
        <v>274</v>
      </c>
      <c r="G78" s="58" t="s">
        <v>339</v>
      </c>
      <c r="H78" s="49">
        <v>51359735</v>
      </c>
      <c r="I78" s="49">
        <v>22810060</v>
      </c>
      <c r="J78" s="49">
        <v>12846365.28</v>
      </c>
      <c r="K78" s="49">
        <v>951750</v>
      </c>
      <c r="L78" s="49">
        <v>250000</v>
      </c>
      <c r="M78" s="49">
        <v>0</v>
      </c>
      <c r="N78" s="49">
        <v>8761944.72</v>
      </c>
      <c r="O78" s="49">
        <v>28549675</v>
      </c>
      <c r="P78" s="49">
        <v>28549675</v>
      </c>
    </row>
    <row r="79" spans="1:16" ht="12.75">
      <c r="A79" s="46">
        <v>6</v>
      </c>
      <c r="B79" s="46">
        <v>14</v>
      </c>
      <c r="C79" s="46">
        <v>5</v>
      </c>
      <c r="D79" s="41">
        <v>2</v>
      </c>
      <c r="E79" s="47"/>
      <c r="F79" s="48" t="s">
        <v>274</v>
      </c>
      <c r="G79" s="58" t="s">
        <v>340</v>
      </c>
      <c r="H79" s="49">
        <v>69468915.86</v>
      </c>
      <c r="I79" s="49">
        <v>48449800.78</v>
      </c>
      <c r="J79" s="49">
        <v>24196780.2</v>
      </c>
      <c r="K79" s="49">
        <v>2392542.22</v>
      </c>
      <c r="L79" s="49">
        <v>677708</v>
      </c>
      <c r="M79" s="49">
        <v>0</v>
      </c>
      <c r="N79" s="49">
        <v>21182770.36</v>
      </c>
      <c r="O79" s="49">
        <v>21019115.08</v>
      </c>
      <c r="P79" s="49">
        <v>21019115.08</v>
      </c>
    </row>
    <row r="80" spans="1:16" ht="12.75">
      <c r="A80" s="46">
        <v>6</v>
      </c>
      <c r="B80" s="46">
        <v>6</v>
      </c>
      <c r="C80" s="46">
        <v>5</v>
      </c>
      <c r="D80" s="41">
        <v>2</v>
      </c>
      <c r="E80" s="47"/>
      <c r="F80" s="48" t="s">
        <v>274</v>
      </c>
      <c r="G80" s="58" t="s">
        <v>278</v>
      </c>
      <c r="H80" s="49">
        <v>72063013.6</v>
      </c>
      <c r="I80" s="49">
        <v>39838924.17</v>
      </c>
      <c r="J80" s="49">
        <v>22741231</v>
      </c>
      <c r="K80" s="49">
        <v>987765</v>
      </c>
      <c r="L80" s="49">
        <v>520000</v>
      </c>
      <c r="M80" s="49">
        <v>0</v>
      </c>
      <c r="N80" s="49">
        <v>15589928.17</v>
      </c>
      <c r="O80" s="49">
        <v>32224089.43</v>
      </c>
      <c r="P80" s="49">
        <v>31436009.43</v>
      </c>
    </row>
    <row r="81" spans="1:16" ht="12.75">
      <c r="A81" s="46">
        <v>6</v>
      </c>
      <c r="B81" s="46">
        <v>6</v>
      </c>
      <c r="C81" s="46">
        <v>6</v>
      </c>
      <c r="D81" s="41">
        <v>2</v>
      </c>
      <c r="E81" s="47"/>
      <c r="F81" s="48" t="s">
        <v>274</v>
      </c>
      <c r="G81" s="58" t="s">
        <v>341</v>
      </c>
      <c r="H81" s="49">
        <v>34521748.89</v>
      </c>
      <c r="I81" s="49">
        <v>18072393.93</v>
      </c>
      <c r="J81" s="49">
        <v>8727360.41</v>
      </c>
      <c r="K81" s="49">
        <v>857500</v>
      </c>
      <c r="L81" s="49">
        <v>174000</v>
      </c>
      <c r="M81" s="49">
        <v>0</v>
      </c>
      <c r="N81" s="49">
        <v>8313533.52</v>
      </c>
      <c r="O81" s="49">
        <v>16449354.96</v>
      </c>
      <c r="P81" s="49">
        <v>16449354.96</v>
      </c>
    </row>
    <row r="82" spans="1:16" ht="12.75">
      <c r="A82" s="46">
        <v>6</v>
      </c>
      <c r="B82" s="46">
        <v>7</v>
      </c>
      <c r="C82" s="46">
        <v>5</v>
      </c>
      <c r="D82" s="41">
        <v>2</v>
      </c>
      <c r="E82" s="47"/>
      <c r="F82" s="48" t="s">
        <v>274</v>
      </c>
      <c r="G82" s="58" t="s">
        <v>279</v>
      </c>
      <c r="H82" s="49">
        <v>44516958.03</v>
      </c>
      <c r="I82" s="49">
        <v>35031308.03</v>
      </c>
      <c r="J82" s="49">
        <v>19356665.31</v>
      </c>
      <c r="K82" s="49">
        <v>551235</v>
      </c>
      <c r="L82" s="49">
        <v>2222</v>
      </c>
      <c r="M82" s="49">
        <v>0</v>
      </c>
      <c r="N82" s="49">
        <v>15121185.72</v>
      </c>
      <c r="O82" s="49">
        <v>9485650</v>
      </c>
      <c r="P82" s="49">
        <v>9485650</v>
      </c>
    </row>
    <row r="83" spans="1:16" ht="12.75">
      <c r="A83" s="46">
        <v>6</v>
      </c>
      <c r="B83" s="46">
        <v>18</v>
      </c>
      <c r="C83" s="46">
        <v>4</v>
      </c>
      <c r="D83" s="41">
        <v>2</v>
      </c>
      <c r="E83" s="47"/>
      <c r="F83" s="48" t="s">
        <v>274</v>
      </c>
      <c r="G83" s="58" t="s">
        <v>342</v>
      </c>
      <c r="H83" s="49">
        <v>32399269.64</v>
      </c>
      <c r="I83" s="49">
        <v>14573151.62</v>
      </c>
      <c r="J83" s="49">
        <v>7032947.62</v>
      </c>
      <c r="K83" s="49">
        <v>2099657</v>
      </c>
      <c r="L83" s="49">
        <v>200000</v>
      </c>
      <c r="M83" s="49">
        <v>0</v>
      </c>
      <c r="N83" s="49">
        <v>5240547</v>
      </c>
      <c r="O83" s="49">
        <v>17826118.02</v>
      </c>
      <c r="P83" s="49">
        <v>17826118.02</v>
      </c>
    </row>
    <row r="84" spans="1:16" ht="12.75">
      <c r="A84" s="46">
        <v>6</v>
      </c>
      <c r="B84" s="46">
        <v>9</v>
      </c>
      <c r="C84" s="46">
        <v>9</v>
      </c>
      <c r="D84" s="41">
        <v>2</v>
      </c>
      <c r="E84" s="47"/>
      <c r="F84" s="48" t="s">
        <v>274</v>
      </c>
      <c r="G84" s="58" t="s">
        <v>343</v>
      </c>
      <c r="H84" s="49">
        <v>64853734.75</v>
      </c>
      <c r="I84" s="49">
        <v>21916665.06</v>
      </c>
      <c r="J84" s="49">
        <v>12648554.15</v>
      </c>
      <c r="K84" s="49">
        <v>1050700</v>
      </c>
      <c r="L84" s="49">
        <v>5000</v>
      </c>
      <c r="M84" s="49">
        <v>0</v>
      </c>
      <c r="N84" s="49">
        <v>8212410.91</v>
      </c>
      <c r="O84" s="49">
        <v>42937069.69</v>
      </c>
      <c r="P84" s="49">
        <v>39937069.69</v>
      </c>
    </row>
    <row r="85" spans="1:16" ht="12.75">
      <c r="A85" s="46">
        <v>6</v>
      </c>
      <c r="B85" s="46">
        <v>11</v>
      </c>
      <c r="C85" s="46">
        <v>4</v>
      </c>
      <c r="D85" s="41">
        <v>2</v>
      </c>
      <c r="E85" s="47"/>
      <c r="F85" s="48" t="s">
        <v>274</v>
      </c>
      <c r="G85" s="58" t="s">
        <v>344</v>
      </c>
      <c r="H85" s="49">
        <v>72732123.3</v>
      </c>
      <c r="I85" s="49">
        <v>58861517.99</v>
      </c>
      <c r="J85" s="49">
        <v>35278624.17</v>
      </c>
      <c r="K85" s="49">
        <v>3606165</v>
      </c>
      <c r="L85" s="49">
        <v>810000</v>
      </c>
      <c r="M85" s="49">
        <v>0</v>
      </c>
      <c r="N85" s="49">
        <v>19166728.82</v>
      </c>
      <c r="O85" s="49">
        <v>13870605.31</v>
      </c>
      <c r="P85" s="49">
        <v>13870605.31</v>
      </c>
    </row>
    <row r="86" spans="1:16" ht="12.75">
      <c r="A86" s="46">
        <v>6</v>
      </c>
      <c r="B86" s="46">
        <v>2</v>
      </c>
      <c r="C86" s="46">
        <v>8</v>
      </c>
      <c r="D86" s="41">
        <v>2</v>
      </c>
      <c r="E86" s="47"/>
      <c r="F86" s="48" t="s">
        <v>274</v>
      </c>
      <c r="G86" s="58" t="s">
        <v>345</v>
      </c>
      <c r="H86" s="49">
        <v>63628287.82</v>
      </c>
      <c r="I86" s="49">
        <v>38237484.9</v>
      </c>
      <c r="J86" s="49">
        <v>20441668.23</v>
      </c>
      <c r="K86" s="49">
        <v>3246589</v>
      </c>
      <c r="L86" s="49">
        <v>10000</v>
      </c>
      <c r="M86" s="49">
        <v>0</v>
      </c>
      <c r="N86" s="49">
        <v>14539227.67</v>
      </c>
      <c r="O86" s="49">
        <v>25390802.92</v>
      </c>
      <c r="P86" s="49">
        <v>25390802.92</v>
      </c>
    </row>
    <row r="87" spans="1:16" ht="12.75">
      <c r="A87" s="46">
        <v>6</v>
      </c>
      <c r="B87" s="46">
        <v>14</v>
      </c>
      <c r="C87" s="46">
        <v>6</v>
      </c>
      <c r="D87" s="41">
        <v>2</v>
      </c>
      <c r="E87" s="47"/>
      <c r="F87" s="48" t="s">
        <v>274</v>
      </c>
      <c r="G87" s="58" t="s">
        <v>346</v>
      </c>
      <c r="H87" s="49">
        <v>64937132.38</v>
      </c>
      <c r="I87" s="49">
        <v>37557340.89</v>
      </c>
      <c r="J87" s="49">
        <v>19044076.6</v>
      </c>
      <c r="K87" s="49">
        <v>1963890</v>
      </c>
      <c r="L87" s="49">
        <v>650000</v>
      </c>
      <c r="M87" s="49">
        <v>764979.68</v>
      </c>
      <c r="N87" s="49">
        <v>15134394.61</v>
      </c>
      <c r="O87" s="49">
        <v>27379791.49</v>
      </c>
      <c r="P87" s="49">
        <v>26879791.49</v>
      </c>
    </row>
    <row r="88" spans="1:16" ht="12.75">
      <c r="A88" s="46">
        <v>6</v>
      </c>
      <c r="B88" s="46">
        <v>1</v>
      </c>
      <c r="C88" s="46">
        <v>8</v>
      </c>
      <c r="D88" s="41">
        <v>2</v>
      </c>
      <c r="E88" s="47"/>
      <c r="F88" s="48" t="s">
        <v>274</v>
      </c>
      <c r="G88" s="58" t="s">
        <v>347</v>
      </c>
      <c r="H88" s="49">
        <v>49258117.63</v>
      </c>
      <c r="I88" s="49">
        <v>21872122.63</v>
      </c>
      <c r="J88" s="49">
        <v>11340960.48</v>
      </c>
      <c r="K88" s="49">
        <v>837545</v>
      </c>
      <c r="L88" s="49">
        <v>245000</v>
      </c>
      <c r="M88" s="49">
        <v>0</v>
      </c>
      <c r="N88" s="49">
        <v>9448617.15</v>
      </c>
      <c r="O88" s="49">
        <v>27385995</v>
      </c>
      <c r="P88" s="49">
        <v>27385995</v>
      </c>
    </row>
    <row r="89" spans="1:16" ht="12.75">
      <c r="A89" s="46">
        <v>6</v>
      </c>
      <c r="B89" s="46">
        <v>3</v>
      </c>
      <c r="C89" s="46">
        <v>7</v>
      </c>
      <c r="D89" s="41">
        <v>2</v>
      </c>
      <c r="E89" s="47"/>
      <c r="F89" s="48" t="s">
        <v>274</v>
      </c>
      <c r="G89" s="58" t="s">
        <v>348</v>
      </c>
      <c r="H89" s="49">
        <v>35347246.62</v>
      </c>
      <c r="I89" s="49">
        <v>17961837.62</v>
      </c>
      <c r="J89" s="49">
        <v>4406458.12</v>
      </c>
      <c r="K89" s="49">
        <v>6096349</v>
      </c>
      <c r="L89" s="49">
        <v>100000</v>
      </c>
      <c r="M89" s="49">
        <v>0</v>
      </c>
      <c r="N89" s="49">
        <v>7359030.5</v>
      </c>
      <c r="O89" s="49">
        <v>17385409</v>
      </c>
      <c r="P89" s="49">
        <v>17385409</v>
      </c>
    </row>
    <row r="90" spans="1:16" ht="12.75">
      <c r="A90" s="46">
        <v>6</v>
      </c>
      <c r="B90" s="46">
        <v>8</v>
      </c>
      <c r="C90" s="46">
        <v>7</v>
      </c>
      <c r="D90" s="41">
        <v>2</v>
      </c>
      <c r="E90" s="47"/>
      <c r="F90" s="48" t="s">
        <v>274</v>
      </c>
      <c r="G90" s="58" t="s">
        <v>280</v>
      </c>
      <c r="H90" s="49">
        <v>83400558.6</v>
      </c>
      <c r="I90" s="49">
        <v>57360849.65</v>
      </c>
      <c r="J90" s="49">
        <v>28366231.84</v>
      </c>
      <c r="K90" s="49">
        <v>5322296.26</v>
      </c>
      <c r="L90" s="49">
        <v>1800000</v>
      </c>
      <c r="M90" s="49">
        <v>0</v>
      </c>
      <c r="N90" s="49">
        <v>21872321.55</v>
      </c>
      <c r="O90" s="49">
        <v>26039708.95</v>
      </c>
      <c r="P90" s="49">
        <v>26039708.95</v>
      </c>
    </row>
    <row r="91" spans="1:16" ht="12.75">
      <c r="A91" s="46">
        <v>6</v>
      </c>
      <c r="B91" s="46">
        <v>10</v>
      </c>
      <c r="C91" s="46">
        <v>2</v>
      </c>
      <c r="D91" s="41">
        <v>2</v>
      </c>
      <c r="E91" s="47"/>
      <c r="F91" s="48" t="s">
        <v>274</v>
      </c>
      <c r="G91" s="58" t="s">
        <v>349</v>
      </c>
      <c r="H91" s="49">
        <v>76598608.72</v>
      </c>
      <c r="I91" s="49">
        <v>36033452.49</v>
      </c>
      <c r="J91" s="49">
        <v>19319435.68</v>
      </c>
      <c r="K91" s="49">
        <v>1649000</v>
      </c>
      <c r="L91" s="49">
        <v>550500</v>
      </c>
      <c r="M91" s="49">
        <v>0</v>
      </c>
      <c r="N91" s="49">
        <v>14514516.81</v>
      </c>
      <c r="O91" s="49">
        <v>40565156.23</v>
      </c>
      <c r="P91" s="49">
        <v>40536156.23</v>
      </c>
    </row>
    <row r="92" spans="1:16" ht="12.75">
      <c r="A92" s="46">
        <v>6</v>
      </c>
      <c r="B92" s="46">
        <v>20</v>
      </c>
      <c r="C92" s="46">
        <v>5</v>
      </c>
      <c r="D92" s="41">
        <v>2</v>
      </c>
      <c r="E92" s="47"/>
      <c r="F92" s="48" t="s">
        <v>274</v>
      </c>
      <c r="G92" s="58" t="s">
        <v>350</v>
      </c>
      <c r="H92" s="49">
        <v>48357791.84</v>
      </c>
      <c r="I92" s="49">
        <v>29865874.62</v>
      </c>
      <c r="J92" s="49">
        <v>15992922.8</v>
      </c>
      <c r="K92" s="49">
        <v>496500</v>
      </c>
      <c r="L92" s="49">
        <v>255500</v>
      </c>
      <c r="M92" s="49">
        <v>0</v>
      </c>
      <c r="N92" s="49">
        <v>13120951.82</v>
      </c>
      <c r="O92" s="49">
        <v>18491917.22</v>
      </c>
      <c r="P92" s="49">
        <v>18491917.22</v>
      </c>
    </row>
    <row r="93" spans="1:16" ht="12.75">
      <c r="A93" s="46">
        <v>6</v>
      </c>
      <c r="B93" s="46">
        <v>12</v>
      </c>
      <c r="C93" s="46">
        <v>4</v>
      </c>
      <c r="D93" s="41">
        <v>2</v>
      </c>
      <c r="E93" s="47"/>
      <c r="F93" s="48" t="s">
        <v>274</v>
      </c>
      <c r="G93" s="58" t="s">
        <v>351</v>
      </c>
      <c r="H93" s="49">
        <v>34163100.97</v>
      </c>
      <c r="I93" s="49">
        <v>21890695.97</v>
      </c>
      <c r="J93" s="49">
        <v>11023732.97</v>
      </c>
      <c r="K93" s="49">
        <v>1642646</v>
      </c>
      <c r="L93" s="49">
        <v>30000</v>
      </c>
      <c r="M93" s="49">
        <v>0</v>
      </c>
      <c r="N93" s="49">
        <v>9194317</v>
      </c>
      <c r="O93" s="49">
        <v>12272405</v>
      </c>
      <c r="P93" s="49">
        <v>12272405</v>
      </c>
    </row>
    <row r="94" spans="1:16" ht="12.75">
      <c r="A94" s="46">
        <v>6</v>
      </c>
      <c r="B94" s="46">
        <v>1</v>
      </c>
      <c r="C94" s="46">
        <v>9</v>
      </c>
      <c r="D94" s="41">
        <v>2</v>
      </c>
      <c r="E94" s="47"/>
      <c r="F94" s="48" t="s">
        <v>274</v>
      </c>
      <c r="G94" s="58" t="s">
        <v>352</v>
      </c>
      <c r="H94" s="49">
        <v>44587302.39</v>
      </c>
      <c r="I94" s="49">
        <v>24943556.27</v>
      </c>
      <c r="J94" s="49">
        <v>12970698.04</v>
      </c>
      <c r="K94" s="49">
        <v>1978555</v>
      </c>
      <c r="L94" s="49">
        <v>206000</v>
      </c>
      <c r="M94" s="49">
        <v>0</v>
      </c>
      <c r="N94" s="49">
        <v>9788303.23</v>
      </c>
      <c r="O94" s="49">
        <v>19643746.12</v>
      </c>
      <c r="P94" s="49">
        <v>19643746.12</v>
      </c>
    </row>
    <row r="95" spans="1:16" ht="12.75">
      <c r="A95" s="46">
        <v>6</v>
      </c>
      <c r="B95" s="46">
        <v>6</v>
      </c>
      <c r="C95" s="46">
        <v>7</v>
      </c>
      <c r="D95" s="41">
        <v>2</v>
      </c>
      <c r="E95" s="47"/>
      <c r="F95" s="48" t="s">
        <v>274</v>
      </c>
      <c r="G95" s="58" t="s">
        <v>353</v>
      </c>
      <c r="H95" s="49">
        <v>33348285.95</v>
      </c>
      <c r="I95" s="49">
        <v>16412936.55</v>
      </c>
      <c r="J95" s="49">
        <v>8044819.15</v>
      </c>
      <c r="K95" s="49">
        <v>1294100</v>
      </c>
      <c r="L95" s="49">
        <v>400000</v>
      </c>
      <c r="M95" s="49">
        <v>0</v>
      </c>
      <c r="N95" s="49">
        <v>6674017.4</v>
      </c>
      <c r="O95" s="49">
        <v>16935349.4</v>
      </c>
      <c r="P95" s="49">
        <v>16935349.4</v>
      </c>
    </row>
    <row r="96" spans="1:16" ht="12.75">
      <c r="A96" s="46">
        <v>6</v>
      </c>
      <c r="B96" s="46">
        <v>2</v>
      </c>
      <c r="C96" s="46">
        <v>9</v>
      </c>
      <c r="D96" s="41">
        <v>2</v>
      </c>
      <c r="E96" s="47"/>
      <c r="F96" s="48" t="s">
        <v>274</v>
      </c>
      <c r="G96" s="58" t="s">
        <v>354</v>
      </c>
      <c r="H96" s="49">
        <v>34005672.77</v>
      </c>
      <c r="I96" s="49">
        <v>18248672.77</v>
      </c>
      <c r="J96" s="49">
        <v>9575074.13</v>
      </c>
      <c r="K96" s="49">
        <v>1111402</v>
      </c>
      <c r="L96" s="49">
        <v>30000</v>
      </c>
      <c r="M96" s="49">
        <v>0</v>
      </c>
      <c r="N96" s="49">
        <v>7532196.64</v>
      </c>
      <c r="O96" s="49">
        <v>15757000</v>
      </c>
      <c r="P96" s="49">
        <v>15757000</v>
      </c>
    </row>
    <row r="97" spans="1:16" ht="12.75">
      <c r="A97" s="46">
        <v>6</v>
      </c>
      <c r="B97" s="46">
        <v>11</v>
      </c>
      <c r="C97" s="46">
        <v>5</v>
      </c>
      <c r="D97" s="41">
        <v>2</v>
      </c>
      <c r="E97" s="47"/>
      <c r="F97" s="48" t="s">
        <v>274</v>
      </c>
      <c r="G97" s="58" t="s">
        <v>281</v>
      </c>
      <c r="H97" s="49">
        <v>134645219.07</v>
      </c>
      <c r="I97" s="49">
        <v>98835983.39</v>
      </c>
      <c r="J97" s="49">
        <v>51644954.04</v>
      </c>
      <c r="K97" s="49">
        <v>6677361.26</v>
      </c>
      <c r="L97" s="49">
        <v>920000</v>
      </c>
      <c r="M97" s="49">
        <v>0</v>
      </c>
      <c r="N97" s="49">
        <v>39593668.09</v>
      </c>
      <c r="O97" s="49">
        <v>35809235.68</v>
      </c>
      <c r="P97" s="49">
        <v>35809235.68</v>
      </c>
    </row>
    <row r="98" spans="1:16" ht="12.75">
      <c r="A98" s="46">
        <v>6</v>
      </c>
      <c r="B98" s="46">
        <v>14</v>
      </c>
      <c r="C98" s="46">
        <v>7</v>
      </c>
      <c r="D98" s="41">
        <v>2</v>
      </c>
      <c r="E98" s="47"/>
      <c r="F98" s="48" t="s">
        <v>274</v>
      </c>
      <c r="G98" s="58" t="s">
        <v>355</v>
      </c>
      <c r="H98" s="49">
        <v>26963572.87</v>
      </c>
      <c r="I98" s="49">
        <v>17233184.84</v>
      </c>
      <c r="J98" s="49">
        <v>9388000</v>
      </c>
      <c r="K98" s="49">
        <v>242500</v>
      </c>
      <c r="L98" s="49">
        <v>120000</v>
      </c>
      <c r="M98" s="49">
        <v>0</v>
      </c>
      <c r="N98" s="49">
        <v>7482684.84</v>
      </c>
      <c r="O98" s="49">
        <v>9730388.03</v>
      </c>
      <c r="P98" s="49">
        <v>9730388.03</v>
      </c>
    </row>
    <row r="99" spans="1:16" ht="12.75">
      <c r="A99" s="46">
        <v>6</v>
      </c>
      <c r="B99" s="46">
        <v>17</v>
      </c>
      <c r="C99" s="46">
        <v>2</v>
      </c>
      <c r="D99" s="41">
        <v>2</v>
      </c>
      <c r="E99" s="47"/>
      <c r="F99" s="48" t="s">
        <v>274</v>
      </c>
      <c r="G99" s="58" t="s">
        <v>356</v>
      </c>
      <c r="H99" s="49">
        <v>83434396.12</v>
      </c>
      <c r="I99" s="49">
        <v>47888161.45</v>
      </c>
      <c r="J99" s="49">
        <v>19196174.39</v>
      </c>
      <c r="K99" s="49">
        <v>2943318</v>
      </c>
      <c r="L99" s="49">
        <v>380000</v>
      </c>
      <c r="M99" s="49">
        <v>0</v>
      </c>
      <c r="N99" s="49">
        <v>25368669.06</v>
      </c>
      <c r="O99" s="49">
        <v>35546234.67</v>
      </c>
      <c r="P99" s="49">
        <v>35506234.67</v>
      </c>
    </row>
    <row r="100" spans="1:16" ht="12.75">
      <c r="A100" s="46">
        <v>6</v>
      </c>
      <c r="B100" s="46">
        <v>20</v>
      </c>
      <c r="C100" s="46">
        <v>6</v>
      </c>
      <c r="D100" s="41">
        <v>2</v>
      </c>
      <c r="E100" s="47"/>
      <c r="F100" s="48" t="s">
        <v>274</v>
      </c>
      <c r="G100" s="58" t="s">
        <v>357</v>
      </c>
      <c r="H100" s="49">
        <v>50221172.86</v>
      </c>
      <c r="I100" s="49">
        <v>23654748.26</v>
      </c>
      <c r="J100" s="49">
        <v>11747068.28</v>
      </c>
      <c r="K100" s="49">
        <v>2018300</v>
      </c>
      <c r="L100" s="49">
        <v>42000</v>
      </c>
      <c r="M100" s="49">
        <v>0</v>
      </c>
      <c r="N100" s="49">
        <v>9847379.98</v>
      </c>
      <c r="O100" s="49">
        <v>26566424.6</v>
      </c>
      <c r="P100" s="49">
        <v>26566424.6</v>
      </c>
    </row>
    <row r="101" spans="1:16" ht="12.75">
      <c r="A101" s="46">
        <v>6</v>
      </c>
      <c r="B101" s="46">
        <v>8</v>
      </c>
      <c r="C101" s="46">
        <v>8</v>
      </c>
      <c r="D101" s="41">
        <v>2</v>
      </c>
      <c r="E101" s="47"/>
      <c r="F101" s="48" t="s">
        <v>274</v>
      </c>
      <c r="G101" s="58" t="s">
        <v>358</v>
      </c>
      <c r="H101" s="49">
        <v>39744264.66</v>
      </c>
      <c r="I101" s="49">
        <v>28616261.66</v>
      </c>
      <c r="J101" s="49">
        <v>17056634</v>
      </c>
      <c r="K101" s="49">
        <v>556700</v>
      </c>
      <c r="L101" s="49">
        <v>320000</v>
      </c>
      <c r="M101" s="49">
        <v>0</v>
      </c>
      <c r="N101" s="49">
        <v>10682927.66</v>
      </c>
      <c r="O101" s="49">
        <v>11128003</v>
      </c>
      <c r="P101" s="49">
        <v>11128003</v>
      </c>
    </row>
    <row r="102" spans="1:16" ht="12.75">
      <c r="A102" s="46">
        <v>6</v>
      </c>
      <c r="B102" s="46">
        <v>1</v>
      </c>
      <c r="C102" s="46">
        <v>10</v>
      </c>
      <c r="D102" s="41">
        <v>2</v>
      </c>
      <c r="E102" s="47"/>
      <c r="F102" s="48" t="s">
        <v>274</v>
      </c>
      <c r="G102" s="58" t="s">
        <v>282</v>
      </c>
      <c r="H102" s="49">
        <v>106916224.14</v>
      </c>
      <c r="I102" s="49">
        <v>57940763.68</v>
      </c>
      <c r="J102" s="49">
        <v>31839605.52</v>
      </c>
      <c r="K102" s="49">
        <v>5847094.96</v>
      </c>
      <c r="L102" s="49">
        <v>800000</v>
      </c>
      <c r="M102" s="49">
        <v>0</v>
      </c>
      <c r="N102" s="49">
        <v>19454063.2</v>
      </c>
      <c r="O102" s="49">
        <v>48975460.46</v>
      </c>
      <c r="P102" s="49">
        <v>48975460.46</v>
      </c>
    </row>
    <row r="103" spans="1:16" ht="12.75">
      <c r="A103" s="46">
        <v>6</v>
      </c>
      <c r="B103" s="46">
        <v>13</v>
      </c>
      <c r="C103" s="46">
        <v>3</v>
      </c>
      <c r="D103" s="41">
        <v>2</v>
      </c>
      <c r="E103" s="47"/>
      <c r="F103" s="48" t="s">
        <v>274</v>
      </c>
      <c r="G103" s="58" t="s">
        <v>359</v>
      </c>
      <c r="H103" s="49">
        <v>52373456.39</v>
      </c>
      <c r="I103" s="49">
        <v>19399790.36</v>
      </c>
      <c r="J103" s="49">
        <v>10060353.46</v>
      </c>
      <c r="K103" s="49">
        <v>961758</v>
      </c>
      <c r="L103" s="49">
        <v>264020</v>
      </c>
      <c r="M103" s="49">
        <v>0</v>
      </c>
      <c r="N103" s="49">
        <v>8113658.9</v>
      </c>
      <c r="O103" s="49">
        <v>32973666.03</v>
      </c>
      <c r="P103" s="49">
        <v>32973666.03</v>
      </c>
    </row>
    <row r="104" spans="1:16" ht="12.75">
      <c r="A104" s="46">
        <v>6</v>
      </c>
      <c r="B104" s="46">
        <v>10</v>
      </c>
      <c r="C104" s="46">
        <v>4</v>
      </c>
      <c r="D104" s="41">
        <v>2</v>
      </c>
      <c r="E104" s="47"/>
      <c r="F104" s="48" t="s">
        <v>274</v>
      </c>
      <c r="G104" s="58" t="s">
        <v>360</v>
      </c>
      <c r="H104" s="49">
        <v>91109623.51</v>
      </c>
      <c r="I104" s="49">
        <v>53466147.51</v>
      </c>
      <c r="J104" s="49">
        <v>24421382.67</v>
      </c>
      <c r="K104" s="49">
        <v>3405999.96</v>
      </c>
      <c r="L104" s="49">
        <v>2800501</v>
      </c>
      <c r="M104" s="49">
        <v>0</v>
      </c>
      <c r="N104" s="49">
        <v>22838263.88</v>
      </c>
      <c r="O104" s="49">
        <v>37643476</v>
      </c>
      <c r="P104" s="49">
        <v>37614476</v>
      </c>
    </row>
    <row r="105" spans="1:16" ht="12.75">
      <c r="A105" s="46">
        <v>6</v>
      </c>
      <c r="B105" s="46">
        <v>4</v>
      </c>
      <c r="C105" s="46">
        <v>5</v>
      </c>
      <c r="D105" s="41">
        <v>2</v>
      </c>
      <c r="E105" s="47"/>
      <c r="F105" s="48" t="s">
        <v>274</v>
      </c>
      <c r="G105" s="58" t="s">
        <v>361</v>
      </c>
      <c r="H105" s="49">
        <v>44493979.9</v>
      </c>
      <c r="I105" s="49">
        <v>34548611.9</v>
      </c>
      <c r="J105" s="49">
        <v>18455184.24</v>
      </c>
      <c r="K105" s="49">
        <v>1724285.08</v>
      </c>
      <c r="L105" s="49">
        <v>200000</v>
      </c>
      <c r="M105" s="49">
        <v>0</v>
      </c>
      <c r="N105" s="49">
        <v>14169142.58</v>
      </c>
      <c r="O105" s="49">
        <v>9945368</v>
      </c>
      <c r="P105" s="49">
        <v>8945368</v>
      </c>
    </row>
    <row r="106" spans="1:16" ht="12.75">
      <c r="A106" s="46">
        <v>6</v>
      </c>
      <c r="B106" s="46">
        <v>9</v>
      </c>
      <c r="C106" s="46">
        <v>10</v>
      </c>
      <c r="D106" s="41">
        <v>2</v>
      </c>
      <c r="E106" s="47"/>
      <c r="F106" s="48" t="s">
        <v>274</v>
      </c>
      <c r="G106" s="58" t="s">
        <v>362</v>
      </c>
      <c r="H106" s="49">
        <v>86708877.23</v>
      </c>
      <c r="I106" s="49">
        <v>66772541.12</v>
      </c>
      <c r="J106" s="49">
        <v>32610089.09</v>
      </c>
      <c r="K106" s="49">
        <v>5418391.32</v>
      </c>
      <c r="L106" s="49">
        <v>1600000</v>
      </c>
      <c r="M106" s="49">
        <v>0</v>
      </c>
      <c r="N106" s="49">
        <v>27144060.71</v>
      </c>
      <c r="O106" s="49">
        <v>19936336.11</v>
      </c>
      <c r="P106" s="49">
        <v>19936336.11</v>
      </c>
    </row>
    <row r="107" spans="1:16" ht="12.75">
      <c r="A107" s="46">
        <v>6</v>
      </c>
      <c r="B107" s="46">
        <v>8</v>
      </c>
      <c r="C107" s="46">
        <v>9</v>
      </c>
      <c r="D107" s="41">
        <v>2</v>
      </c>
      <c r="E107" s="47"/>
      <c r="F107" s="48" t="s">
        <v>274</v>
      </c>
      <c r="G107" s="58" t="s">
        <v>363</v>
      </c>
      <c r="H107" s="49">
        <v>54656555.17</v>
      </c>
      <c r="I107" s="49">
        <v>33227998.88</v>
      </c>
      <c r="J107" s="49">
        <v>18663971.31</v>
      </c>
      <c r="K107" s="49">
        <v>1377251</v>
      </c>
      <c r="L107" s="49">
        <v>285000</v>
      </c>
      <c r="M107" s="49">
        <v>0</v>
      </c>
      <c r="N107" s="49">
        <v>12901776.57</v>
      </c>
      <c r="O107" s="49">
        <v>21428556.29</v>
      </c>
      <c r="P107" s="49">
        <v>21428556.29</v>
      </c>
    </row>
    <row r="108" spans="1:16" ht="12.75">
      <c r="A108" s="46">
        <v>6</v>
      </c>
      <c r="B108" s="46">
        <v>20</v>
      </c>
      <c r="C108" s="46">
        <v>7</v>
      </c>
      <c r="D108" s="41">
        <v>2</v>
      </c>
      <c r="E108" s="47"/>
      <c r="F108" s="48" t="s">
        <v>274</v>
      </c>
      <c r="G108" s="58" t="s">
        <v>364</v>
      </c>
      <c r="H108" s="49">
        <v>53443597.39</v>
      </c>
      <c r="I108" s="49">
        <v>27787232.27</v>
      </c>
      <c r="J108" s="49">
        <v>13004250.79</v>
      </c>
      <c r="K108" s="49">
        <v>1788833.13</v>
      </c>
      <c r="L108" s="49">
        <v>900000</v>
      </c>
      <c r="M108" s="49">
        <v>0</v>
      </c>
      <c r="N108" s="49">
        <v>12094148.35</v>
      </c>
      <c r="O108" s="49">
        <v>25656365.12</v>
      </c>
      <c r="P108" s="49">
        <v>25656365.12</v>
      </c>
    </row>
    <row r="109" spans="1:16" ht="12.75">
      <c r="A109" s="46">
        <v>6</v>
      </c>
      <c r="B109" s="46">
        <v>9</v>
      </c>
      <c r="C109" s="46">
        <v>11</v>
      </c>
      <c r="D109" s="41">
        <v>2</v>
      </c>
      <c r="E109" s="47"/>
      <c r="F109" s="48" t="s">
        <v>274</v>
      </c>
      <c r="G109" s="58" t="s">
        <v>365</v>
      </c>
      <c r="H109" s="49">
        <v>137786232.14</v>
      </c>
      <c r="I109" s="49">
        <v>103564168.76</v>
      </c>
      <c r="J109" s="49">
        <v>54153733.5</v>
      </c>
      <c r="K109" s="49">
        <v>3517501</v>
      </c>
      <c r="L109" s="49">
        <v>2082200</v>
      </c>
      <c r="M109" s="49">
        <v>0</v>
      </c>
      <c r="N109" s="49">
        <v>43810734.26</v>
      </c>
      <c r="O109" s="49">
        <v>34222063.38</v>
      </c>
      <c r="P109" s="49">
        <v>34222063.38</v>
      </c>
    </row>
    <row r="110" spans="1:16" ht="12.75">
      <c r="A110" s="46">
        <v>6</v>
      </c>
      <c r="B110" s="46">
        <v>16</v>
      </c>
      <c r="C110" s="46">
        <v>3</v>
      </c>
      <c r="D110" s="41">
        <v>2</v>
      </c>
      <c r="E110" s="47"/>
      <c r="F110" s="48" t="s">
        <v>274</v>
      </c>
      <c r="G110" s="58" t="s">
        <v>366</v>
      </c>
      <c r="H110" s="49">
        <v>34651955.78</v>
      </c>
      <c r="I110" s="49">
        <v>21868728.52</v>
      </c>
      <c r="J110" s="49">
        <v>12551073.72</v>
      </c>
      <c r="K110" s="49">
        <v>1052500</v>
      </c>
      <c r="L110" s="49">
        <v>100000</v>
      </c>
      <c r="M110" s="49">
        <v>0</v>
      </c>
      <c r="N110" s="49">
        <v>8165154.8</v>
      </c>
      <c r="O110" s="49">
        <v>12783227.26</v>
      </c>
      <c r="P110" s="49">
        <v>12783227.26</v>
      </c>
    </row>
    <row r="111" spans="1:16" ht="12.75">
      <c r="A111" s="46">
        <v>6</v>
      </c>
      <c r="B111" s="46">
        <v>2</v>
      </c>
      <c r="C111" s="46">
        <v>10</v>
      </c>
      <c r="D111" s="41">
        <v>2</v>
      </c>
      <c r="E111" s="47"/>
      <c r="F111" s="48" t="s">
        <v>274</v>
      </c>
      <c r="G111" s="58" t="s">
        <v>367</v>
      </c>
      <c r="H111" s="49">
        <v>36677662.7</v>
      </c>
      <c r="I111" s="49">
        <v>23085356.7</v>
      </c>
      <c r="J111" s="49">
        <v>12315859.71</v>
      </c>
      <c r="K111" s="49">
        <v>1527500</v>
      </c>
      <c r="L111" s="49">
        <v>800000</v>
      </c>
      <c r="M111" s="49">
        <v>0</v>
      </c>
      <c r="N111" s="49">
        <v>8441996.99</v>
      </c>
      <c r="O111" s="49">
        <v>13592306</v>
      </c>
      <c r="P111" s="49">
        <v>13592306</v>
      </c>
    </row>
    <row r="112" spans="1:16" ht="12.75">
      <c r="A112" s="46">
        <v>6</v>
      </c>
      <c r="B112" s="46">
        <v>8</v>
      </c>
      <c r="C112" s="46">
        <v>11</v>
      </c>
      <c r="D112" s="41">
        <v>2</v>
      </c>
      <c r="E112" s="47"/>
      <c r="F112" s="48" t="s">
        <v>274</v>
      </c>
      <c r="G112" s="58" t="s">
        <v>368</v>
      </c>
      <c r="H112" s="49">
        <v>39798052.5</v>
      </c>
      <c r="I112" s="49">
        <v>21375768.99</v>
      </c>
      <c r="J112" s="49">
        <v>12139821.03</v>
      </c>
      <c r="K112" s="49">
        <v>998198</v>
      </c>
      <c r="L112" s="49">
        <v>300000</v>
      </c>
      <c r="M112" s="49">
        <v>0</v>
      </c>
      <c r="N112" s="49">
        <v>7937749.96</v>
      </c>
      <c r="O112" s="49">
        <v>18422283.51</v>
      </c>
      <c r="P112" s="49">
        <v>18422283.51</v>
      </c>
    </row>
    <row r="113" spans="1:16" ht="12.75">
      <c r="A113" s="46">
        <v>6</v>
      </c>
      <c r="B113" s="46">
        <v>13</v>
      </c>
      <c r="C113" s="46">
        <v>5</v>
      </c>
      <c r="D113" s="41">
        <v>2</v>
      </c>
      <c r="E113" s="47"/>
      <c r="F113" s="48" t="s">
        <v>274</v>
      </c>
      <c r="G113" s="58" t="s">
        <v>369</v>
      </c>
      <c r="H113" s="49">
        <v>35001215.44</v>
      </c>
      <c r="I113" s="49">
        <v>7526514.38</v>
      </c>
      <c r="J113" s="49">
        <v>4168026.41</v>
      </c>
      <c r="K113" s="49">
        <v>228877</v>
      </c>
      <c r="L113" s="49">
        <v>32337.98</v>
      </c>
      <c r="M113" s="49">
        <v>14794.78</v>
      </c>
      <c r="N113" s="49">
        <v>3082478.21</v>
      </c>
      <c r="O113" s="49">
        <v>27474701.06</v>
      </c>
      <c r="P113" s="49">
        <v>27474701.06</v>
      </c>
    </row>
    <row r="114" spans="1:16" ht="12.75">
      <c r="A114" s="46">
        <v>6</v>
      </c>
      <c r="B114" s="46">
        <v>2</v>
      </c>
      <c r="C114" s="46">
        <v>11</v>
      </c>
      <c r="D114" s="41">
        <v>2</v>
      </c>
      <c r="E114" s="47"/>
      <c r="F114" s="48" t="s">
        <v>274</v>
      </c>
      <c r="G114" s="58" t="s">
        <v>370</v>
      </c>
      <c r="H114" s="49">
        <v>51197734.82</v>
      </c>
      <c r="I114" s="49">
        <v>23150517.66</v>
      </c>
      <c r="J114" s="49">
        <v>13499351.75</v>
      </c>
      <c r="K114" s="49">
        <v>942390</v>
      </c>
      <c r="L114" s="49">
        <v>50000</v>
      </c>
      <c r="M114" s="49">
        <v>0</v>
      </c>
      <c r="N114" s="49">
        <v>8658775.91</v>
      </c>
      <c r="O114" s="49">
        <v>28047217.16</v>
      </c>
      <c r="P114" s="49">
        <v>28047217.16</v>
      </c>
    </row>
    <row r="115" spans="1:16" ht="12.75">
      <c r="A115" s="46">
        <v>6</v>
      </c>
      <c r="B115" s="46">
        <v>5</v>
      </c>
      <c r="C115" s="46">
        <v>7</v>
      </c>
      <c r="D115" s="41">
        <v>2</v>
      </c>
      <c r="E115" s="47"/>
      <c r="F115" s="48" t="s">
        <v>274</v>
      </c>
      <c r="G115" s="58" t="s">
        <v>371</v>
      </c>
      <c r="H115" s="49">
        <v>46706866.34</v>
      </c>
      <c r="I115" s="49">
        <v>23469130.26</v>
      </c>
      <c r="J115" s="49">
        <v>14497729.38</v>
      </c>
      <c r="K115" s="49">
        <v>994000</v>
      </c>
      <c r="L115" s="49">
        <v>150000</v>
      </c>
      <c r="M115" s="49">
        <v>23125</v>
      </c>
      <c r="N115" s="49">
        <v>7804275.88</v>
      </c>
      <c r="O115" s="49">
        <v>23237736.08</v>
      </c>
      <c r="P115" s="49">
        <v>23237736.08</v>
      </c>
    </row>
    <row r="116" spans="1:16" ht="12.75">
      <c r="A116" s="46">
        <v>6</v>
      </c>
      <c r="B116" s="46">
        <v>10</v>
      </c>
      <c r="C116" s="46">
        <v>5</v>
      </c>
      <c r="D116" s="41">
        <v>2</v>
      </c>
      <c r="E116" s="47"/>
      <c r="F116" s="48" t="s">
        <v>274</v>
      </c>
      <c r="G116" s="58" t="s">
        <v>372</v>
      </c>
      <c r="H116" s="49">
        <v>77464385.44</v>
      </c>
      <c r="I116" s="49">
        <v>56336139.29</v>
      </c>
      <c r="J116" s="49">
        <v>30249096.88</v>
      </c>
      <c r="K116" s="49">
        <v>1795000</v>
      </c>
      <c r="L116" s="49">
        <v>900000</v>
      </c>
      <c r="M116" s="49">
        <v>0</v>
      </c>
      <c r="N116" s="49">
        <v>23392042.41</v>
      </c>
      <c r="O116" s="49">
        <v>21128246.15</v>
      </c>
      <c r="P116" s="49">
        <v>21099246.15</v>
      </c>
    </row>
    <row r="117" spans="1:16" ht="12.75">
      <c r="A117" s="46">
        <v>6</v>
      </c>
      <c r="B117" s="46">
        <v>14</v>
      </c>
      <c r="C117" s="46">
        <v>9</v>
      </c>
      <c r="D117" s="41">
        <v>2</v>
      </c>
      <c r="E117" s="47"/>
      <c r="F117" s="48" t="s">
        <v>274</v>
      </c>
      <c r="G117" s="58" t="s">
        <v>283</v>
      </c>
      <c r="H117" s="49">
        <v>116635562.5</v>
      </c>
      <c r="I117" s="49">
        <v>64113356.55</v>
      </c>
      <c r="J117" s="49">
        <v>30356891.7</v>
      </c>
      <c r="K117" s="49">
        <v>4705910.84</v>
      </c>
      <c r="L117" s="49">
        <v>100000</v>
      </c>
      <c r="M117" s="49">
        <v>0</v>
      </c>
      <c r="N117" s="49">
        <v>28950554.01</v>
      </c>
      <c r="O117" s="49">
        <v>52522205.95</v>
      </c>
      <c r="P117" s="49">
        <v>52522205.95</v>
      </c>
    </row>
    <row r="118" spans="1:16" ht="12.75">
      <c r="A118" s="46">
        <v>6</v>
      </c>
      <c r="B118" s="46">
        <v>18</v>
      </c>
      <c r="C118" s="46">
        <v>7</v>
      </c>
      <c r="D118" s="41">
        <v>2</v>
      </c>
      <c r="E118" s="47"/>
      <c r="F118" s="48" t="s">
        <v>274</v>
      </c>
      <c r="G118" s="58" t="s">
        <v>373</v>
      </c>
      <c r="H118" s="49">
        <v>47662942.73</v>
      </c>
      <c r="I118" s="49">
        <v>23868600.44</v>
      </c>
      <c r="J118" s="49">
        <v>12421302.07</v>
      </c>
      <c r="K118" s="49">
        <v>669107</v>
      </c>
      <c r="L118" s="49">
        <v>160000</v>
      </c>
      <c r="M118" s="49">
        <v>0</v>
      </c>
      <c r="N118" s="49">
        <v>10618191.37</v>
      </c>
      <c r="O118" s="49">
        <v>23794342.29</v>
      </c>
      <c r="P118" s="49">
        <v>23794342.29</v>
      </c>
    </row>
    <row r="119" spans="1:16" ht="12.75">
      <c r="A119" s="46">
        <v>6</v>
      </c>
      <c r="B119" s="46">
        <v>20</v>
      </c>
      <c r="C119" s="46">
        <v>8</v>
      </c>
      <c r="D119" s="41">
        <v>2</v>
      </c>
      <c r="E119" s="47"/>
      <c r="F119" s="48" t="s">
        <v>274</v>
      </c>
      <c r="G119" s="58" t="s">
        <v>374</v>
      </c>
      <c r="H119" s="49">
        <v>46534760.52</v>
      </c>
      <c r="I119" s="49">
        <v>26968101.73</v>
      </c>
      <c r="J119" s="49">
        <v>15010245.18</v>
      </c>
      <c r="K119" s="49">
        <v>700500</v>
      </c>
      <c r="L119" s="49">
        <v>100000</v>
      </c>
      <c r="M119" s="49">
        <v>0</v>
      </c>
      <c r="N119" s="49">
        <v>11157356.55</v>
      </c>
      <c r="O119" s="49">
        <v>19566658.79</v>
      </c>
      <c r="P119" s="49">
        <v>19566658.79</v>
      </c>
    </row>
    <row r="120" spans="1:16" ht="12.75">
      <c r="A120" s="46">
        <v>6</v>
      </c>
      <c r="B120" s="46">
        <v>15</v>
      </c>
      <c r="C120" s="46">
        <v>6</v>
      </c>
      <c r="D120" s="41">
        <v>2</v>
      </c>
      <c r="E120" s="47"/>
      <c r="F120" s="48" t="s">
        <v>274</v>
      </c>
      <c r="G120" s="58" t="s">
        <v>284</v>
      </c>
      <c r="H120" s="49">
        <v>72713374.76</v>
      </c>
      <c r="I120" s="49">
        <v>37041222.52</v>
      </c>
      <c r="J120" s="49">
        <v>20377629.04</v>
      </c>
      <c r="K120" s="49">
        <v>1028376</v>
      </c>
      <c r="L120" s="49">
        <v>144889.01</v>
      </c>
      <c r="M120" s="49">
        <v>0</v>
      </c>
      <c r="N120" s="49">
        <v>15490328.47</v>
      </c>
      <c r="O120" s="49">
        <v>35672152.24</v>
      </c>
      <c r="P120" s="49">
        <v>35672152.24</v>
      </c>
    </row>
    <row r="121" spans="1:16" ht="12.75">
      <c r="A121" s="46">
        <v>6</v>
      </c>
      <c r="B121" s="46">
        <v>3</v>
      </c>
      <c r="C121" s="46">
        <v>8</v>
      </c>
      <c r="D121" s="41">
        <v>2</v>
      </c>
      <c r="E121" s="47"/>
      <c r="F121" s="48" t="s">
        <v>274</v>
      </c>
      <c r="G121" s="58" t="s">
        <v>285</v>
      </c>
      <c r="H121" s="49">
        <v>40842122.37</v>
      </c>
      <c r="I121" s="49">
        <v>23731683.2</v>
      </c>
      <c r="J121" s="49">
        <v>12958124.03</v>
      </c>
      <c r="K121" s="49">
        <v>1624759.25</v>
      </c>
      <c r="L121" s="49">
        <v>430000</v>
      </c>
      <c r="M121" s="49">
        <v>0</v>
      </c>
      <c r="N121" s="49">
        <v>8718799.92</v>
      </c>
      <c r="O121" s="49">
        <v>17110439.17</v>
      </c>
      <c r="P121" s="49">
        <v>17110439.17</v>
      </c>
    </row>
    <row r="122" spans="1:16" ht="12.75">
      <c r="A122" s="46">
        <v>6</v>
      </c>
      <c r="B122" s="46">
        <v>1</v>
      </c>
      <c r="C122" s="46">
        <v>12</v>
      </c>
      <c r="D122" s="41">
        <v>2</v>
      </c>
      <c r="E122" s="47"/>
      <c r="F122" s="48" t="s">
        <v>274</v>
      </c>
      <c r="G122" s="58" t="s">
        <v>375</v>
      </c>
      <c r="H122" s="49">
        <v>37082862.52</v>
      </c>
      <c r="I122" s="49">
        <v>16659090</v>
      </c>
      <c r="J122" s="49">
        <v>9278006.04</v>
      </c>
      <c r="K122" s="49">
        <v>648400</v>
      </c>
      <c r="L122" s="49">
        <v>52000</v>
      </c>
      <c r="M122" s="49">
        <v>0</v>
      </c>
      <c r="N122" s="49">
        <v>6680683.96</v>
      </c>
      <c r="O122" s="49">
        <v>20423772.52</v>
      </c>
      <c r="P122" s="49">
        <v>20423772.52</v>
      </c>
    </row>
    <row r="123" spans="1:16" ht="12.75">
      <c r="A123" s="46">
        <v>6</v>
      </c>
      <c r="B123" s="46">
        <v>1</v>
      </c>
      <c r="C123" s="46">
        <v>13</v>
      </c>
      <c r="D123" s="41">
        <v>2</v>
      </c>
      <c r="E123" s="47"/>
      <c r="F123" s="48" t="s">
        <v>274</v>
      </c>
      <c r="G123" s="58" t="s">
        <v>376</v>
      </c>
      <c r="H123" s="49">
        <v>28208423.44</v>
      </c>
      <c r="I123" s="49">
        <v>11771660.92</v>
      </c>
      <c r="J123" s="49">
        <v>7021429.47</v>
      </c>
      <c r="K123" s="49">
        <v>537000</v>
      </c>
      <c r="L123" s="49">
        <v>0</v>
      </c>
      <c r="M123" s="49">
        <v>0</v>
      </c>
      <c r="N123" s="49">
        <v>4213231.45</v>
      </c>
      <c r="O123" s="49">
        <v>16436762.52</v>
      </c>
      <c r="P123" s="49">
        <v>16436762.52</v>
      </c>
    </row>
    <row r="124" spans="1:16" ht="12.75">
      <c r="A124" s="46">
        <v>6</v>
      </c>
      <c r="B124" s="46">
        <v>3</v>
      </c>
      <c r="C124" s="46">
        <v>9</v>
      </c>
      <c r="D124" s="41">
        <v>2</v>
      </c>
      <c r="E124" s="47"/>
      <c r="F124" s="48" t="s">
        <v>274</v>
      </c>
      <c r="G124" s="58" t="s">
        <v>377</v>
      </c>
      <c r="H124" s="49">
        <v>37474646.96</v>
      </c>
      <c r="I124" s="49">
        <v>21638306.27</v>
      </c>
      <c r="J124" s="49">
        <v>8856123.53</v>
      </c>
      <c r="K124" s="49">
        <v>1721790.35</v>
      </c>
      <c r="L124" s="49">
        <v>70000</v>
      </c>
      <c r="M124" s="49">
        <v>0</v>
      </c>
      <c r="N124" s="49">
        <v>10990392.39</v>
      </c>
      <c r="O124" s="49">
        <v>15836340.69</v>
      </c>
      <c r="P124" s="49">
        <v>15836340.69</v>
      </c>
    </row>
    <row r="125" spans="1:16" ht="12.75">
      <c r="A125" s="46">
        <v>6</v>
      </c>
      <c r="B125" s="46">
        <v>6</v>
      </c>
      <c r="C125" s="46">
        <v>9</v>
      </c>
      <c r="D125" s="41">
        <v>2</v>
      </c>
      <c r="E125" s="47"/>
      <c r="F125" s="48" t="s">
        <v>274</v>
      </c>
      <c r="G125" s="58" t="s">
        <v>378</v>
      </c>
      <c r="H125" s="49">
        <v>47038912.69</v>
      </c>
      <c r="I125" s="49">
        <v>14610186.3</v>
      </c>
      <c r="J125" s="49">
        <v>7677950.77</v>
      </c>
      <c r="K125" s="49">
        <v>317162.05</v>
      </c>
      <c r="L125" s="49">
        <v>180000</v>
      </c>
      <c r="M125" s="49">
        <v>0</v>
      </c>
      <c r="N125" s="49">
        <v>6435073.48</v>
      </c>
      <c r="O125" s="49">
        <v>32428726.39</v>
      </c>
      <c r="P125" s="49">
        <v>29428726.39</v>
      </c>
    </row>
    <row r="126" spans="1:16" ht="12.75">
      <c r="A126" s="46">
        <v>6</v>
      </c>
      <c r="B126" s="46">
        <v>17</v>
      </c>
      <c r="C126" s="46">
        <v>4</v>
      </c>
      <c r="D126" s="41">
        <v>2</v>
      </c>
      <c r="E126" s="47"/>
      <c r="F126" s="48" t="s">
        <v>274</v>
      </c>
      <c r="G126" s="58" t="s">
        <v>379</v>
      </c>
      <c r="H126" s="49">
        <v>39208774.74</v>
      </c>
      <c r="I126" s="49">
        <v>16321237.74</v>
      </c>
      <c r="J126" s="49">
        <v>8713382.31</v>
      </c>
      <c r="K126" s="49">
        <v>275663</v>
      </c>
      <c r="L126" s="49">
        <v>465569</v>
      </c>
      <c r="M126" s="49">
        <v>0</v>
      </c>
      <c r="N126" s="49">
        <v>6866623.43</v>
      </c>
      <c r="O126" s="49">
        <v>22887537</v>
      </c>
      <c r="P126" s="49">
        <v>22858537</v>
      </c>
    </row>
    <row r="127" spans="1:16" ht="12.75">
      <c r="A127" s="46">
        <v>6</v>
      </c>
      <c r="B127" s="46">
        <v>3</v>
      </c>
      <c r="C127" s="46">
        <v>10</v>
      </c>
      <c r="D127" s="41">
        <v>2</v>
      </c>
      <c r="E127" s="47"/>
      <c r="F127" s="48" t="s">
        <v>274</v>
      </c>
      <c r="G127" s="58" t="s">
        <v>380</v>
      </c>
      <c r="H127" s="49">
        <v>49035033.65</v>
      </c>
      <c r="I127" s="49">
        <v>29667605.04</v>
      </c>
      <c r="J127" s="49">
        <v>13014412.74</v>
      </c>
      <c r="K127" s="49">
        <v>4569407.61</v>
      </c>
      <c r="L127" s="49">
        <v>400000</v>
      </c>
      <c r="M127" s="49">
        <v>0</v>
      </c>
      <c r="N127" s="49">
        <v>11683784.69</v>
      </c>
      <c r="O127" s="49">
        <v>19367428.61</v>
      </c>
      <c r="P127" s="49">
        <v>19367428.61</v>
      </c>
    </row>
    <row r="128" spans="1:16" ht="12.75">
      <c r="A128" s="46">
        <v>6</v>
      </c>
      <c r="B128" s="46">
        <v>8</v>
      </c>
      <c r="C128" s="46">
        <v>12</v>
      </c>
      <c r="D128" s="41">
        <v>2</v>
      </c>
      <c r="E128" s="47"/>
      <c r="F128" s="48" t="s">
        <v>274</v>
      </c>
      <c r="G128" s="58" t="s">
        <v>381</v>
      </c>
      <c r="H128" s="49">
        <v>64941418.63</v>
      </c>
      <c r="I128" s="49">
        <v>24701007.37</v>
      </c>
      <c r="J128" s="49">
        <v>12888930.43</v>
      </c>
      <c r="K128" s="49">
        <v>2551663</v>
      </c>
      <c r="L128" s="49">
        <v>55000</v>
      </c>
      <c r="M128" s="49">
        <v>0</v>
      </c>
      <c r="N128" s="49">
        <v>9205413.94</v>
      </c>
      <c r="O128" s="49">
        <v>40240411.26</v>
      </c>
      <c r="P128" s="49">
        <v>40240411.26</v>
      </c>
    </row>
    <row r="129" spans="1:16" ht="12.75">
      <c r="A129" s="46">
        <v>6</v>
      </c>
      <c r="B129" s="46">
        <v>11</v>
      </c>
      <c r="C129" s="46">
        <v>6</v>
      </c>
      <c r="D129" s="41">
        <v>2</v>
      </c>
      <c r="E129" s="47"/>
      <c r="F129" s="48" t="s">
        <v>274</v>
      </c>
      <c r="G129" s="58" t="s">
        <v>382</v>
      </c>
      <c r="H129" s="49">
        <v>35744992.27</v>
      </c>
      <c r="I129" s="49">
        <v>20395938.69</v>
      </c>
      <c r="J129" s="49">
        <v>12070479.36</v>
      </c>
      <c r="K129" s="49">
        <v>573626</v>
      </c>
      <c r="L129" s="49">
        <v>145000</v>
      </c>
      <c r="M129" s="49">
        <v>0</v>
      </c>
      <c r="N129" s="49">
        <v>7606833.33</v>
      </c>
      <c r="O129" s="49">
        <v>15349053.58</v>
      </c>
      <c r="P129" s="49">
        <v>15349053.58</v>
      </c>
    </row>
    <row r="130" spans="1:16" ht="12.75">
      <c r="A130" s="46">
        <v>6</v>
      </c>
      <c r="B130" s="46">
        <v>13</v>
      </c>
      <c r="C130" s="46">
        <v>6</v>
      </c>
      <c r="D130" s="41">
        <v>2</v>
      </c>
      <c r="E130" s="47"/>
      <c r="F130" s="48" t="s">
        <v>274</v>
      </c>
      <c r="G130" s="58" t="s">
        <v>383</v>
      </c>
      <c r="H130" s="49">
        <v>39281661.73</v>
      </c>
      <c r="I130" s="49">
        <v>23523293.84</v>
      </c>
      <c r="J130" s="49">
        <v>11347135.6</v>
      </c>
      <c r="K130" s="49">
        <v>3196633.92</v>
      </c>
      <c r="L130" s="49">
        <v>0</v>
      </c>
      <c r="M130" s="49">
        <v>0</v>
      </c>
      <c r="N130" s="49">
        <v>8979524.32</v>
      </c>
      <c r="O130" s="49">
        <v>15758367.89</v>
      </c>
      <c r="P130" s="49">
        <v>15758367.89</v>
      </c>
    </row>
    <row r="131" spans="1:16" ht="12.75">
      <c r="A131" s="46">
        <v>6</v>
      </c>
      <c r="B131" s="46">
        <v>6</v>
      </c>
      <c r="C131" s="46">
        <v>10</v>
      </c>
      <c r="D131" s="41">
        <v>2</v>
      </c>
      <c r="E131" s="47"/>
      <c r="F131" s="48" t="s">
        <v>274</v>
      </c>
      <c r="G131" s="58" t="s">
        <v>384</v>
      </c>
      <c r="H131" s="49">
        <v>40212526.01</v>
      </c>
      <c r="I131" s="49">
        <v>18261983.24</v>
      </c>
      <c r="J131" s="49">
        <v>9988920.15</v>
      </c>
      <c r="K131" s="49">
        <v>837125</v>
      </c>
      <c r="L131" s="49">
        <v>100000</v>
      </c>
      <c r="M131" s="49">
        <v>0</v>
      </c>
      <c r="N131" s="49">
        <v>7335938.09</v>
      </c>
      <c r="O131" s="49">
        <v>21950542.77</v>
      </c>
      <c r="P131" s="49">
        <v>21950542.77</v>
      </c>
    </row>
    <row r="132" spans="1:16" ht="12.75">
      <c r="A132" s="46">
        <v>6</v>
      </c>
      <c r="B132" s="46">
        <v>20</v>
      </c>
      <c r="C132" s="46">
        <v>9</v>
      </c>
      <c r="D132" s="41">
        <v>2</v>
      </c>
      <c r="E132" s="47"/>
      <c r="F132" s="48" t="s">
        <v>274</v>
      </c>
      <c r="G132" s="58" t="s">
        <v>385</v>
      </c>
      <c r="H132" s="49">
        <v>66150659.84</v>
      </c>
      <c r="I132" s="49">
        <v>35477374.77</v>
      </c>
      <c r="J132" s="49">
        <v>15834380.83</v>
      </c>
      <c r="K132" s="49">
        <v>6172002.5</v>
      </c>
      <c r="L132" s="49">
        <v>449050</v>
      </c>
      <c r="M132" s="49">
        <v>0</v>
      </c>
      <c r="N132" s="49">
        <v>13021941.44</v>
      </c>
      <c r="O132" s="49">
        <v>30673285.07</v>
      </c>
      <c r="P132" s="49">
        <v>30673285.07</v>
      </c>
    </row>
    <row r="133" spans="1:16" ht="12.75">
      <c r="A133" s="46">
        <v>6</v>
      </c>
      <c r="B133" s="46">
        <v>20</v>
      </c>
      <c r="C133" s="46">
        <v>10</v>
      </c>
      <c r="D133" s="41">
        <v>2</v>
      </c>
      <c r="E133" s="47"/>
      <c r="F133" s="48" t="s">
        <v>274</v>
      </c>
      <c r="G133" s="58" t="s">
        <v>386</v>
      </c>
      <c r="H133" s="49">
        <v>38060774.44</v>
      </c>
      <c r="I133" s="49">
        <v>25985481.76</v>
      </c>
      <c r="J133" s="49">
        <v>11300218.75</v>
      </c>
      <c r="K133" s="49">
        <v>2714500</v>
      </c>
      <c r="L133" s="49">
        <v>150000</v>
      </c>
      <c r="M133" s="49">
        <v>0</v>
      </c>
      <c r="N133" s="49">
        <v>11820763.01</v>
      </c>
      <c r="O133" s="49">
        <v>12075292.68</v>
      </c>
      <c r="P133" s="49">
        <v>12075292.68</v>
      </c>
    </row>
    <row r="134" spans="1:16" ht="12.75">
      <c r="A134" s="46">
        <v>6</v>
      </c>
      <c r="B134" s="46">
        <v>1</v>
      </c>
      <c r="C134" s="46">
        <v>14</v>
      </c>
      <c r="D134" s="41">
        <v>2</v>
      </c>
      <c r="E134" s="47"/>
      <c r="F134" s="48" t="s">
        <v>274</v>
      </c>
      <c r="G134" s="58" t="s">
        <v>387</v>
      </c>
      <c r="H134" s="49">
        <v>35314344.43</v>
      </c>
      <c r="I134" s="49">
        <v>13115664.55</v>
      </c>
      <c r="J134" s="49">
        <v>7456462.18</v>
      </c>
      <c r="K134" s="49">
        <v>512145.67</v>
      </c>
      <c r="L134" s="49">
        <v>130000</v>
      </c>
      <c r="M134" s="49">
        <v>22068.17</v>
      </c>
      <c r="N134" s="49">
        <v>4994988.53</v>
      </c>
      <c r="O134" s="49">
        <v>22198679.88</v>
      </c>
      <c r="P134" s="49">
        <v>22198679.88</v>
      </c>
    </row>
    <row r="135" spans="1:16" ht="12.75">
      <c r="A135" s="46">
        <v>6</v>
      </c>
      <c r="B135" s="46">
        <v>13</v>
      </c>
      <c r="C135" s="46">
        <v>7</v>
      </c>
      <c r="D135" s="41">
        <v>2</v>
      </c>
      <c r="E135" s="47"/>
      <c r="F135" s="48" t="s">
        <v>274</v>
      </c>
      <c r="G135" s="58" t="s">
        <v>388</v>
      </c>
      <c r="H135" s="49">
        <v>38764847.9</v>
      </c>
      <c r="I135" s="49">
        <v>15284378.98</v>
      </c>
      <c r="J135" s="49">
        <v>8979271.85</v>
      </c>
      <c r="K135" s="49">
        <v>565983.05</v>
      </c>
      <c r="L135" s="49">
        <v>245000</v>
      </c>
      <c r="M135" s="49">
        <v>0</v>
      </c>
      <c r="N135" s="49">
        <v>5494124.08</v>
      </c>
      <c r="O135" s="49">
        <v>23480468.92</v>
      </c>
      <c r="P135" s="49">
        <v>23480468.92</v>
      </c>
    </row>
    <row r="136" spans="1:16" ht="12.75">
      <c r="A136" s="46">
        <v>6</v>
      </c>
      <c r="B136" s="46">
        <v>1</v>
      </c>
      <c r="C136" s="46">
        <v>15</v>
      </c>
      <c r="D136" s="41">
        <v>2</v>
      </c>
      <c r="E136" s="47"/>
      <c r="F136" s="48" t="s">
        <v>274</v>
      </c>
      <c r="G136" s="58" t="s">
        <v>389</v>
      </c>
      <c r="H136" s="49">
        <v>46707203.47</v>
      </c>
      <c r="I136" s="49">
        <v>13736174.41</v>
      </c>
      <c r="J136" s="49">
        <v>7129817.62</v>
      </c>
      <c r="K136" s="49">
        <v>1567566</v>
      </c>
      <c r="L136" s="49">
        <v>10000</v>
      </c>
      <c r="M136" s="49">
        <v>20988.62</v>
      </c>
      <c r="N136" s="49">
        <v>5007802.17</v>
      </c>
      <c r="O136" s="49">
        <v>32971029.06</v>
      </c>
      <c r="P136" s="49">
        <v>32971029.06</v>
      </c>
    </row>
    <row r="137" spans="1:16" ht="12.75">
      <c r="A137" s="46">
        <v>6</v>
      </c>
      <c r="B137" s="46">
        <v>10</v>
      </c>
      <c r="C137" s="46">
        <v>6</v>
      </c>
      <c r="D137" s="41">
        <v>2</v>
      </c>
      <c r="E137" s="47"/>
      <c r="F137" s="48" t="s">
        <v>274</v>
      </c>
      <c r="G137" s="58" t="s">
        <v>390</v>
      </c>
      <c r="H137" s="49">
        <v>39163455.13</v>
      </c>
      <c r="I137" s="49">
        <v>29805420.63</v>
      </c>
      <c r="J137" s="49">
        <v>12045721.4</v>
      </c>
      <c r="K137" s="49">
        <v>7006000</v>
      </c>
      <c r="L137" s="49">
        <v>100000</v>
      </c>
      <c r="M137" s="49">
        <v>0</v>
      </c>
      <c r="N137" s="49">
        <v>10653699.23</v>
      </c>
      <c r="O137" s="49">
        <v>9358034.5</v>
      </c>
      <c r="P137" s="49">
        <v>9358034.5</v>
      </c>
    </row>
    <row r="138" spans="1:16" ht="12.75">
      <c r="A138" s="46">
        <v>6</v>
      </c>
      <c r="B138" s="46">
        <v>11</v>
      </c>
      <c r="C138" s="46">
        <v>7</v>
      </c>
      <c r="D138" s="41">
        <v>2</v>
      </c>
      <c r="E138" s="47"/>
      <c r="F138" s="48" t="s">
        <v>274</v>
      </c>
      <c r="G138" s="58" t="s">
        <v>391</v>
      </c>
      <c r="H138" s="49">
        <v>92146288.61</v>
      </c>
      <c r="I138" s="49">
        <v>57169858.61</v>
      </c>
      <c r="J138" s="49">
        <v>30947848.03</v>
      </c>
      <c r="K138" s="49">
        <v>1326000</v>
      </c>
      <c r="L138" s="49">
        <v>578000</v>
      </c>
      <c r="M138" s="49">
        <v>0</v>
      </c>
      <c r="N138" s="49">
        <v>24318010.58</v>
      </c>
      <c r="O138" s="49">
        <v>34976430</v>
      </c>
      <c r="P138" s="49">
        <v>34976430</v>
      </c>
    </row>
    <row r="139" spans="1:16" ht="12.75">
      <c r="A139" s="46">
        <v>6</v>
      </c>
      <c r="B139" s="46">
        <v>19</v>
      </c>
      <c r="C139" s="46">
        <v>4</v>
      </c>
      <c r="D139" s="41">
        <v>2</v>
      </c>
      <c r="E139" s="47"/>
      <c r="F139" s="48" t="s">
        <v>274</v>
      </c>
      <c r="G139" s="58" t="s">
        <v>392</v>
      </c>
      <c r="H139" s="49">
        <v>15161328.02</v>
      </c>
      <c r="I139" s="49">
        <v>10303670.7</v>
      </c>
      <c r="J139" s="49">
        <v>5714980.36</v>
      </c>
      <c r="K139" s="49">
        <v>246214.35</v>
      </c>
      <c r="L139" s="49">
        <v>0</v>
      </c>
      <c r="M139" s="49">
        <v>25000</v>
      </c>
      <c r="N139" s="49">
        <v>4317475.99</v>
      </c>
      <c r="O139" s="49">
        <v>4857657.32</v>
      </c>
      <c r="P139" s="49">
        <v>4828657.32</v>
      </c>
    </row>
    <row r="140" spans="1:16" ht="12.75">
      <c r="A140" s="46">
        <v>6</v>
      </c>
      <c r="B140" s="46">
        <v>20</v>
      </c>
      <c r="C140" s="46">
        <v>11</v>
      </c>
      <c r="D140" s="41">
        <v>2</v>
      </c>
      <c r="E140" s="47"/>
      <c r="F140" s="48" t="s">
        <v>274</v>
      </c>
      <c r="G140" s="58" t="s">
        <v>393</v>
      </c>
      <c r="H140" s="49">
        <v>45805256.36</v>
      </c>
      <c r="I140" s="49">
        <v>24070582.54</v>
      </c>
      <c r="J140" s="49">
        <v>12280505.32</v>
      </c>
      <c r="K140" s="49">
        <v>1102898</v>
      </c>
      <c r="L140" s="49">
        <v>310000</v>
      </c>
      <c r="M140" s="49">
        <v>0</v>
      </c>
      <c r="N140" s="49">
        <v>10377179.22</v>
      </c>
      <c r="O140" s="49">
        <v>21734673.82</v>
      </c>
      <c r="P140" s="49">
        <v>21734673.82</v>
      </c>
    </row>
    <row r="141" spans="1:16" ht="12.75">
      <c r="A141" s="46">
        <v>6</v>
      </c>
      <c r="B141" s="46">
        <v>16</v>
      </c>
      <c r="C141" s="46">
        <v>5</v>
      </c>
      <c r="D141" s="41">
        <v>2</v>
      </c>
      <c r="E141" s="47"/>
      <c r="F141" s="48" t="s">
        <v>274</v>
      </c>
      <c r="G141" s="58" t="s">
        <v>394</v>
      </c>
      <c r="H141" s="49">
        <v>42476825.86</v>
      </c>
      <c r="I141" s="49">
        <v>28849878.86</v>
      </c>
      <c r="J141" s="49">
        <v>16394987.98</v>
      </c>
      <c r="K141" s="49">
        <v>866363.5</v>
      </c>
      <c r="L141" s="49">
        <v>600000</v>
      </c>
      <c r="M141" s="49">
        <v>0</v>
      </c>
      <c r="N141" s="49">
        <v>10988527.38</v>
      </c>
      <c r="O141" s="49">
        <v>13626947</v>
      </c>
      <c r="P141" s="49">
        <v>13626947</v>
      </c>
    </row>
    <row r="142" spans="1:16" ht="12.75">
      <c r="A142" s="46">
        <v>6</v>
      </c>
      <c r="B142" s="46">
        <v>11</v>
      </c>
      <c r="C142" s="46">
        <v>8</v>
      </c>
      <c r="D142" s="41">
        <v>2</v>
      </c>
      <c r="E142" s="47"/>
      <c r="F142" s="48" t="s">
        <v>274</v>
      </c>
      <c r="G142" s="58" t="s">
        <v>286</v>
      </c>
      <c r="H142" s="49">
        <v>59791888.7</v>
      </c>
      <c r="I142" s="49">
        <v>38138337.73</v>
      </c>
      <c r="J142" s="49">
        <v>22945486.84</v>
      </c>
      <c r="K142" s="49">
        <v>1165000</v>
      </c>
      <c r="L142" s="49">
        <v>220000</v>
      </c>
      <c r="M142" s="49">
        <v>0</v>
      </c>
      <c r="N142" s="49">
        <v>13807850.89</v>
      </c>
      <c r="O142" s="49">
        <v>21653550.97</v>
      </c>
      <c r="P142" s="49">
        <v>21653550.97</v>
      </c>
    </row>
    <row r="143" spans="1:16" ht="12.75">
      <c r="A143" s="46">
        <v>6</v>
      </c>
      <c r="B143" s="46">
        <v>9</v>
      </c>
      <c r="C143" s="46">
        <v>12</v>
      </c>
      <c r="D143" s="41">
        <v>2</v>
      </c>
      <c r="E143" s="47"/>
      <c r="F143" s="48" t="s">
        <v>274</v>
      </c>
      <c r="G143" s="58" t="s">
        <v>395</v>
      </c>
      <c r="H143" s="49">
        <v>62534100.89</v>
      </c>
      <c r="I143" s="49">
        <v>40210792.75</v>
      </c>
      <c r="J143" s="49">
        <v>21628107.86</v>
      </c>
      <c r="K143" s="49">
        <v>1677654</v>
      </c>
      <c r="L143" s="49">
        <v>1230000</v>
      </c>
      <c r="M143" s="49">
        <v>0</v>
      </c>
      <c r="N143" s="49">
        <v>15675030.89</v>
      </c>
      <c r="O143" s="49">
        <v>22323308.14</v>
      </c>
      <c r="P143" s="49">
        <v>22323308.14</v>
      </c>
    </row>
    <row r="144" spans="1:16" ht="12.75">
      <c r="A144" s="46">
        <v>6</v>
      </c>
      <c r="B144" s="46">
        <v>20</v>
      </c>
      <c r="C144" s="46">
        <v>12</v>
      </c>
      <c r="D144" s="41">
        <v>2</v>
      </c>
      <c r="E144" s="47"/>
      <c r="F144" s="48" t="s">
        <v>274</v>
      </c>
      <c r="G144" s="58" t="s">
        <v>396</v>
      </c>
      <c r="H144" s="49">
        <v>38485204.33</v>
      </c>
      <c r="I144" s="49">
        <v>19609643.39</v>
      </c>
      <c r="J144" s="49">
        <v>10466152.72</v>
      </c>
      <c r="K144" s="49">
        <v>415590</v>
      </c>
      <c r="L144" s="49">
        <v>828244</v>
      </c>
      <c r="M144" s="49">
        <v>0</v>
      </c>
      <c r="N144" s="49">
        <v>7899656.67</v>
      </c>
      <c r="O144" s="49">
        <v>18875560.94</v>
      </c>
      <c r="P144" s="49">
        <v>18875560.94</v>
      </c>
    </row>
    <row r="145" spans="1:16" ht="12.75">
      <c r="A145" s="46">
        <v>6</v>
      </c>
      <c r="B145" s="46">
        <v>18</v>
      </c>
      <c r="C145" s="46">
        <v>8</v>
      </c>
      <c r="D145" s="41">
        <v>2</v>
      </c>
      <c r="E145" s="47"/>
      <c r="F145" s="48" t="s">
        <v>274</v>
      </c>
      <c r="G145" s="58" t="s">
        <v>397</v>
      </c>
      <c r="H145" s="49">
        <v>63518736.6</v>
      </c>
      <c r="I145" s="49">
        <v>36430213.6</v>
      </c>
      <c r="J145" s="49">
        <v>18070937.97</v>
      </c>
      <c r="K145" s="49">
        <v>2295555</v>
      </c>
      <c r="L145" s="49">
        <v>0</v>
      </c>
      <c r="M145" s="49">
        <v>0</v>
      </c>
      <c r="N145" s="49">
        <v>16063720.63</v>
      </c>
      <c r="O145" s="49">
        <v>27088523</v>
      </c>
      <c r="P145" s="49">
        <v>27088523</v>
      </c>
    </row>
    <row r="146" spans="1:16" ht="12.75">
      <c r="A146" s="46">
        <v>6</v>
      </c>
      <c r="B146" s="46">
        <v>7</v>
      </c>
      <c r="C146" s="46">
        <v>6</v>
      </c>
      <c r="D146" s="41">
        <v>2</v>
      </c>
      <c r="E146" s="47"/>
      <c r="F146" s="48" t="s">
        <v>274</v>
      </c>
      <c r="G146" s="58" t="s">
        <v>398</v>
      </c>
      <c r="H146" s="49">
        <v>55796608.19</v>
      </c>
      <c r="I146" s="49">
        <v>32242507.31</v>
      </c>
      <c r="J146" s="49">
        <v>16405410.09</v>
      </c>
      <c r="K146" s="49">
        <v>4050287.38</v>
      </c>
      <c r="L146" s="49">
        <v>472000</v>
      </c>
      <c r="M146" s="49">
        <v>0</v>
      </c>
      <c r="N146" s="49">
        <v>11314809.84</v>
      </c>
      <c r="O146" s="49">
        <v>23554100.88</v>
      </c>
      <c r="P146" s="49">
        <v>23554100.88</v>
      </c>
    </row>
    <row r="147" spans="1:16" ht="12.75">
      <c r="A147" s="46">
        <v>6</v>
      </c>
      <c r="B147" s="46">
        <v>18</v>
      </c>
      <c r="C147" s="46">
        <v>9</v>
      </c>
      <c r="D147" s="41">
        <v>2</v>
      </c>
      <c r="E147" s="47"/>
      <c r="F147" s="48" t="s">
        <v>274</v>
      </c>
      <c r="G147" s="58" t="s">
        <v>399</v>
      </c>
      <c r="H147" s="49">
        <v>39156351.62</v>
      </c>
      <c r="I147" s="49">
        <v>19379970.09</v>
      </c>
      <c r="J147" s="49">
        <v>10926279.13</v>
      </c>
      <c r="K147" s="49">
        <v>418000</v>
      </c>
      <c r="L147" s="49">
        <v>240000</v>
      </c>
      <c r="M147" s="49">
        <v>0</v>
      </c>
      <c r="N147" s="49">
        <v>7795690.96</v>
      </c>
      <c r="O147" s="49">
        <v>19776381.53</v>
      </c>
      <c r="P147" s="49">
        <v>19776381.53</v>
      </c>
    </row>
    <row r="148" spans="1:16" ht="12.75">
      <c r="A148" s="46">
        <v>6</v>
      </c>
      <c r="B148" s="46">
        <v>18</v>
      </c>
      <c r="C148" s="46">
        <v>10</v>
      </c>
      <c r="D148" s="41">
        <v>2</v>
      </c>
      <c r="E148" s="47"/>
      <c r="F148" s="48" t="s">
        <v>274</v>
      </c>
      <c r="G148" s="58" t="s">
        <v>400</v>
      </c>
      <c r="H148" s="49">
        <v>44746317.91</v>
      </c>
      <c r="I148" s="49">
        <v>18513783.53</v>
      </c>
      <c r="J148" s="49">
        <v>10335758.66</v>
      </c>
      <c r="K148" s="49">
        <v>294500</v>
      </c>
      <c r="L148" s="49">
        <v>16000</v>
      </c>
      <c r="M148" s="49">
        <v>0</v>
      </c>
      <c r="N148" s="49">
        <v>7867524.87</v>
      </c>
      <c r="O148" s="49">
        <v>26232534.38</v>
      </c>
      <c r="P148" s="49">
        <v>26232534.38</v>
      </c>
    </row>
    <row r="149" spans="1:16" ht="12.75">
      <c r="A149" s="46">
        <v>6</v>
      </c>
      <c r="B149" s="46">
        <v>1</v>
      </c>
      <c r="C149" s="46">
        <v>16</v>
      </c>
      <c r="D149" s="41">
        <v>2</v>
      </c>
      <c r="E149" s="47"/>
      <c r="F149" s="48" t="s">
        <v>274</v>
      </c>
      <c r="G149" s="58" t="s">
        <v>288</v>
      </c>
      <c r="H149" s="49">
        <v>74077460.65</v>
      </c>
      <c r="I149" s="49">
        <v>39216020.65</v>
      </c>
      <c r="J149" s="49">
        <v>20584042.3</v>
      </c>
      <c r="K149" s="49">
        <v>2533389</v>
      </c>
      <c r="L149" s="49">
        <v>0</v>
      </c>
      <c r="M149" s="49">
        <v>0</v>
      </c>
      <c r="N149" s="49">
        <v>16098589.35</v>
      </c>
      <c r="O149" s="49">
        <v>34861440</v>
      </c>
      <c r="P149" s="49">
        <v>34861440</v>
      </c>
    </row>
    <row r="150" spans="1:16" ht="12.75">
      <c r="A150" s="46">
        <v>6</v>
      </c>
      <c r="B150" s="46">
        <v>2</v>
      </c>
      <c r="C150" s="46">
        <v>13</v>
      </c>
      <c r="D150" s="41">
        <v>2</v>
      </c>
      <c r="E150" s="47"/>
      <c r="F150" s="48" t="s">
        <v>274</v>
      </c>
      <c r="G150" s="58" t="s">
        <v>401</v>
      </c>
      <c r="H150" s="49">
        <v>41168436.71</v>
      </c>
      <c r="I150" s="49">
        <v>20414328.28</v>
      </c>
      <c r="J150" s="49">
        <v>10933356.35</v>
      </c>
      <c r="K150" s="49">
        <v>949200</v>
      </c>
      <c r="L150" s="49">
        <v>140000</v>
      </c>
      <c r="M150" s="49">
        <v>0</v>
      </c>
      <c r="N150" s="49">
        <v>8391771.93</v>
      </c>
      <c r="O150" s="49">
        <v>20754108.43</v>
      </c>
      <c r="P150" s="49">
        <v>20754108.43</v>
      </c>
    </row>
    <row r="151" spans="1:16" ht="12.75">
      <c r="A151" s="46">
        <v>6</v>
      </c>
      <c r="B151" s="46">
        <v>18</v>
      </c>
      <c r="C151" s="46">
        <v>11</v>
      </c>
      <c r="D151" s="41">
        <v>2</v>
      </c>
      <c r="E151" s="47"/>
      <c r="F151" s="48" t="s">
        <v>274</v>
      </c>
      <c r="G151" s="58" t="s">
        <v>289</v>
      </c>
      <c r="H151" s="49">
        <v>83738468.12</v>
      </c>
      <c r="I151" s="49">
        <v>50872571.45</v>
      </c>
      <c r="J151" s="49">
        <v>25013742.04</v>
      </c>
      <c r="K151" s="49">
        <v>4719390</v>
      </c>
      <c r="L151" s="49">
        <v>450000</v>
      </c>
      <c r="M151" s="49">
        <v>0</v>
      </c>
      <c r="N151" s="49">
        <v>20689439.41</v>
      </c>
      <c r="O151" s="49">
        <v>32865896.67</v>
      </c>
      <c r="P151" s="49">
        <v>32865896.67</v>
      </c>
    </row>
    <row r="152" spans="1:16" ht="12.75">
      <c r="A152" s="46">
        <v>6</v>
      </c>
      <c r="B152" s="46">
        <v>17</v>
      </c>
      <c r="C152" s="46">
        <v>5</v>
      </c>
      <c r="D152" s="41">
        <v>2</v>
      </c>
      <c r="E152" s="47"/>
      <c r="F152" s="48" t="s">
        <v>274</v>
      </c>
      <c r="G152" s="58" t="s">
        <v>402</v>
      </c>
      <c r="H152" s="49">
        <v>56346530</v>
      </c>
      <c r="I152" s="49">
        <v>39292881</v>
      </c>
      <c r="J152" s="49">
        <v>21306598.24</v>
      </c>
      <c r="K152" s="49">
        <v>1442000</v>
      </c>
      <c r="L152" s="49">
        <v>293092</v>
      </c>
      <c r="M152" s="49">
        <v>0</v>
      </c>
      <c r="N152" s="49">
        <v>16251190.76</v>
      </c>
      <c r="O152" s="49">
        <v>17053649</v>
      </c>
      <c r="P152" s="49">
        <v>16903702</v>
      </c>
    </row>
    <row r="153" spans="1:16" ht="12.75">
      <c r="A153" s="46">
        <v>6</v>
      </c>
      <c r="B153" s="46">
        <v>11</v>
      </c>
      <c r="C153" s="46">
        <v>9</v>
      </c>
      <c r="D153" s="41">
        <v>2</v>
      </c>
      <c r="E153" s="47"/>
      <c r="F153" s="48" t="s">
        <v>274</v>
      </c>
      <c r="G153" s="58" t="s">
        <v>403</v>
      </c>
      <c r="H153" s="49">
        <v>56615242.63</v>
      </c>
      <c r="I153" s="49">
        <v>39834748.22</v>
      </c>
      <c r="J153" s="49">
        <v>24197088.15</v>
      </c>
      <c r="K153" s="49">
        <v>1043000</v>
      </c>
      <c r="L153" s="49">
        <v>1000000</v>
      </c>
      <c r="M153" s="49">
        <v>0</v>
      </c>
      <c r="N153" s="49">
        <v>13594660.07</v>
      </c>
      <c r="O153" s="49">
        <v>16780494.41</v>
      </c>
      <c r="P153" s="49">
        <v>13670494.41</v>
      </c>
    </row>
    <row r="154" spans="1:16" ht="12.75">
      <c r="A154" s="46">
        <v>6</v>
      </c>
      <c r="B154" s="46">
        <v>4</v>
      </c>
      <c r="C154" s="46">
        <v>6</v>
      </c>
      <c r="D154" s="41">
        <v>2</v>
      </c>
      <c r="E154" s="47"/>
      <c r="F154" s="48" t="s">
        <v>274</v>
      </c>
      <c r="G154" s="58" t="s">
        <v>404</v>
      </c>
      <c r="H154" s="49">
        <v>48516310.26</v>
      </c>
      <c r="I154" s="49">
        <v>20772605.18</v>
      </c>
      <c r="J154" s="49">
        <v>9530501.48</v>
      </c>
      <c r="K154" s="49">
        <v>2682273</v>
      </c>
      <c r="L154" s="49">
        <v>126612</v>
      </c>
      <c r="M154" s="49">
        <v>0</v>
      </c>
      <c r="N154" s="49">
        <v>8433218.7</v>
      </c>
      <c r="O154" s="49">
        <v>27743705.08</v>
      </c>
      <c r="P154" s="49">
        <v>27743705.08</v>
      </c>
    </row>
    <row r="155" spans="1:16" ht="12.75">
      <c r="A155" s="46">
        <v>6</v>
      </c>
      <c r="B155" s="46">
        <v>7</v>
      </c>
      <c r="C155" s="46">
        <v>7</v>
      </c>
      <c r="D155" s="41">
        <v>2</v>
      </c>
      <c r="E155" s="47"/>
      <c r="F155" s="48" t="s">
        <v>274</v>
      </c>
      <c r="G155" s="58" t="s">
        <v>405</v>
      </c>
      <c r="H155" s="49">
        <v>47086619.53</v>
      </c>
      <c r="I155" s="49">
        <v>29804650.7</v>
      </c>
      <c r="J155" s="49">
        <v>17091518.33</v>
      </c>
      <c r="K155" s="49">
        <v>1369000</v>
      </c>
      <c r="L155" s="49">
        <v>400000</v>
      </c>
      <c r="M155" s="49">
        <v>5000</v>
      </c>
      <c r="N155" s="49">
        <v>10939132.37</v>
      </c>
      <c r="O155" s="49">
        <v>17281968.83</v>
      </c>
      <c r="P155" s="49">
        <v>17281968.83</v>
      </c>
    </row>
    <row r="156" spans="1:16" ht="12.75">
      <c r="A156" s="46">
        <v>6</v>
      </c>
      <c r="B156" s="46">
        <v>1</v>
      </c>
      <c r="C156" s="46">
        <v>17</v>
      </c>
      <c r="D156" s="41">
        <v>2</v>
      </c>
      <c r="E156" s="47"/>
      <c r="F156" s="48" t="s">
        <v>274</v>
      </c>
      <c r="G156" s="58" t="s">
        <v>406</v>
      </c>
      <c r="H156" s="49">
        <v>40420300.63</v>
      </c>
      <c r="I156" s="49">
        <v>16502407.76</v>
      </c>
      <c r="J156" s="49">
        <v>8212237.44</v>
      </c>
      <c r="K156" s="49">
        <v>375077.5</v>
      </c>
      <c r="L156" s="49">
        <v>300000</v>
      </c>
      <c r="M156" s="49">
        <v>0</v>
      </c>
      <c r="N156" s="49">
        <v>7615092.82</v>
      </c>
      <c r="O156" s="49">
        <v>23917892.87</v>
      </c>
      <c r="P156" s="49">
        <v>23917892.87</v>
      </c>
    </row>
    <row r="157" spans="1:16" ht="12.75">
      <c r="A157" s="46">
        <v>6</v>
      </c>
      <c r="B157" s="46">
        <v>4</v>
      </c>
      <c r="C157" s="46">
        <v>7</v>
      </c>
      <c r="D157" s="41">
        <v>2</v>
      </c>
      <c r="E157" s="47"/>
      <c r="F157" s="48" t="s">
        <v>274</v>
      </c>
      <c r="G157" s="58" t="s">
        <v>407</v>
      </c>
      <c r="H157" s="49">
        <v>40038200.62</v>
      </c>
      <c r="I157" s="49">
        <v>22586200.62</v>
      </c>
      <c r="J157" s="49">
        <v>11633485</v>
      </c>
      <c r="K157" s="49">
        <v>1135500</v>
      </c>
      <c r="L157" s="49">
        <v>300000</v>
      </c>
      <c r="M157" s="49">
        <v>0</v>
      </c>
      <c r="N157" s="49">
        <v>9517215.62</v>
      </c>
      <c r="O157" s="49">
        <v>17452000</v>
      </c>
      <c r="P157" s="49">
        <v>17452000</v>
      </c>
    </row>
    <row r="158" spans="1:16" ht="12.75">
      <c r="A158" s="46">
        <v>6</v>
      </c>
      <c r="B158" s="46">
        <v>15</v>
      </c>
      <c r="C158" s="46">
        <v>7</v>
      </c>
      <c r="D158" s="41">
        <v>2</v>
      </c>
      <c r="E158" s="47"/>
      <c r="F158" s="48" t="s">
        <v>274</v>
      </c>
      <c r="G158" s="58" t="s">
        <v>408</v>
      </c>
      <c r="H158" s="49">
        <v>60102082.68</v>
      </c>
      <c r="I158" s="49">
        <v>31551805.8</v>
      </c>
      <c r="J158" s="49">
        <v>17690306.19</v>
      </c>
      <c r="K158" s="49">
        <v>449300</v>
      </c>
      <c r="L158" s="49">
        <v>500000</v>
      </c>
      <c r="M158" s="49">
        <v>0</v>
      </c>
      <c r="N158" s="49">
        <v>12912199.61</v>
      </c>
      <c r="O158" s="49">
        <v>28550276.88</v>
      </c>
      <c r="P158" s="49">
        <v>28550276.88</v>
      </c>
    </row>
    <row r="159" spans="1:16" ht="12.75">
      <c r="A159" s="46">
        <v>6</v>
      </c>
      <c r="B159" s="46">
        <v>18</v>
      </c>
      <c r="C159" s="46">
        <v>13</v>
      </c>
      <c r="D159" s="41">
        <v>2</v>
      </c>
      <c r="E159" s="47"/>
      <c r="F159" s="48" t="s">
        <v>274</v>
      </c>
      <c r="G159" s="58" t="s">
        <v>409</v>
      </c>
      <c r="H159" s="49">
        <v>36681001.83</v>
      </c>
      <c r="I159" s="49">
        <v>19859267.26</v>
      </c>
      <c r="J159" s="49">
        <v>9737415.19</v>
      </c>
      <c r="K159" s="49">
        <v>246000</v>
      </c>
      <c r="L159" s="49">
        <v>350000</v>
      </c>
      <c r="M159" s="49">
        <v>0</v>
      </c>
      <c r="N159" s="49">
        <v>9525852.07</v>
      </c>
      <c r="O159" s="49">
        <v>16821734.57</v>
      </c>
      <c r="P159" s="49">
        <v>16821734.57</v>
      </c>
    </row>
    <row r="160" spans="1:16" ht="12.75">
      <c r="A160" s="46">
        <v>6</v>
      </c>
      <c r="B160" s="46">
        <v>16</v>
      </c>
      <c r="C160" s="46">
        <v>6</v>
      </c>
      <c r="D160" s="41">
        <v>2</v>
      </c>
      <c r="E160" s="47"/>
      <c r="F160" s="48" t="s">
        <v>274</v>
      </c>
      <c r="G160" s="58" t="s">
        <v>410</v>
      </c>
      <c r="H160" s="49">
        <v>38563546.65</v>
      </c>
      <c r="I160" s="49">
        <v>19586386.65</v>
      </c>
      <c r="J160" s="49">
        <v>10768586.96</v>
      </c>
      <c r="K160" s="49">
        <v>718875</v>
      </c>
      <c r="L160" s="49">
        <v>50000</v>
      </c>
      <c r="M160" s="49">
        <v>0</v>
      </c>
      <c r="N160" s="49">
        <v>8048924.69</v>
      </c>
      <c r="O160" s="49">
        <v>18977160</v>
      </c>
      <c r="P160" s="49">
        <v>18977160</v>
      </c>
    </row>
    <row r="161" spans="1:16" ht="12.75">
      <c r="A161" s="46">
        <v>6</v>
      </c>
      <c r="B161" s="46">
        <v>19</v>
      </c>
      <c r="C161" s="46">
        <v>5</v>
      </c>
      <c r="D161" s="41">
        <v>2</v>
      </c>
      <c r="E161" s="47"/>
      <c r="F161" s="48" t="s">
        <v>274</v>
      </c>
      <c r="G161" s="58" t="s">
        <v>411</v>
      </c>
      <c r="H161" s="49">
        <v>39559699.27</v>
      </c>
      <c r="I161" s="49">
        <v>24803473.94</v>
      </c>
      <c r="J161" s="49">
        <v>12063913.86</v>
      </c>
      <c r="K161" s="49">
        <v>3108822.35</v>
      </c>
      <c r="L161" s="49">
        <v>800000</v>
      </c>
      <c r="M161" s="49">
        <v>0</v>
      </c>
      <c r="N161" s="49">
        <v>8830737.73</v>
      </c>
      <c r="O161" s="49">
        <v>14756225.33</v>
      </c>
      <c r="P161" s="49">
        <v>14727225.33</v>
      </c>
    </row>
    <row r="162" spans="1:16" ht="12.75">
      <c r="A162" s="46">
        <v>6</v>
      </c>
      <c r="B162" s="46">
        <v>8</v>
      </c>
      <c r="C162" s="46">
        <v>13</v>
      </c>
      <c r="D162" s="41">
        <v>2</v>
      </c>
      <c r="E162" s="47"/>
      <c r="F162" s="48" t="s">
        <v>274</v>
      </c>
      <c r="G162" s="58" t="s">
        <v>412</v>
      </c>
      <c r="H162" s="49">
        <v>26785380.25</v>
      </c>
      <c r="I162" s="49">
        <v>17335056.87</v>
      </c>
      <c r="J162" s="49">
        <v>8377303.95</v>
      </c>
      <c r="K162" s="49">
        <v>1399867.55</v>
      </c>
      <c r="L162" s="49">
        <v>400000</v>
      </c>
      <c r="M162" s="49">
        <v>0</v>
      </c>
      <c r="N162" s="49">
        <v>7157885.37</v>
      </c>
      <c r="O162" s="49">
        <v>9450323.38</v>
      </c>
      <c r="P162" s="49">
        <v>9450323.38</v>
      </c>
    </row>
    <row r="163" spans="1:16" ht="12.75">
      <c r="A163" s="46">
        <v>6</v>
      </c>
      <c r="B163" s="46">
        <v>14</v>
      </c>
      <c r="C163" s="46">
        <v>10</v>
      </c>
      <c r="D163" s="41">
        <v>2</v>
      </c>
      <c r="E163" s="47"/>
      <c r="F163" s="48" t="s">
        <v>274</v>
      </c>
      <c r="G163" s="58" t="s">
        <v>413</v>
      </c>
      <c r="H163" s="49">
        <v>30670323.68</v>
      </c>
      <c r="I163" s="49">
        <v>22439039.96</v>
      </c>
      <c r="J163" s="49">
        <v>12669504.61</v>
      </c>
      <c r="K163" s="49">
        <v>490000</v>
      </c>
      <c r="L163" s="49">
        <v>210000</v>
      </c>
      <c r="M163" s="49">
        <v>0</v>
      </c>
      <c r="N163" s="49">
        <v>9069535.35</v>
      </c>
      <c r="O163" s="49">
        <v>8231283.72</v>
      </c>
      <c r="P163" s="49">
        <v>8231283.72</v>
      </c>
    </row>
    <row r="164" spans="1:16" ht="12.75">
      <c r="A164" s="46">
        <v>6</v>
      </c>
      <c r="B164" s="46">
        <v>4</v>
      </c>
      <c r="C164" s="46">
        <v>8</v>
      </c>
      <c r="D164" s="41">
        <v>2</v>
      </c>
      <c r="E164" s="47"/>
      <c r="F164" s="48" t="s">
        <v>274</v>
      </c>
      <c r="G164" s="58" t="s">
        <v>414</v>
      </c>
      <c r="H164" s="49">
        <v>59238250.82</v>
      </c>
      <c r="I164" s="49">
        <v>36591637.16</v>
      </c>
      <c r="J164" s="49">
        <v>13748352.99</v>
      </c>
      <c r="K164" s="49">
        <v>5755000</v>
      </c>
      <c r="L164" s="49">
        <v>510000</v>
      </c>
      <c r="M164" s="49">
        <v>0</v>
      </c>
      <c r="N164" s="49">
        <v>16578284.17</v>
      </c>
      <c r="O164" s="49">
        <v>22646613.66</v>
      </c>
      <c r="P164" s="49">
        <v>22646613.66</v>
      </c>
    </row>
    <row r="165" spans="1:16" ht="12.75">
      <c r="A165" s="46">
        <v>6</v>
      </c>
      <c r="B165" s="46">
        <v>3</v>
      </c>
      <c r="C165" s="46">
        <v>12</v>
      </c>
      <c r="D165" s="41">
        <v>2</v>
      </c>
      <c r="E165" s="47"/>
      <c r="F165" s="48" t="s">
        <v>274</v>
      </c>
      <c r="G165" s="58" t="s">
        <v>415</v>
      </c>
      <c r="H165" s="49">
        <v>45233471.27</v>
      </c>
      <c r="I165" s="49">
        <v>26831531.83</v>
      </c>
      <c r="J165" s="49">
        <v>15018569.61</v>
      </c>
      <c r="K165" s="49">
        <v>441000</v>
      </c>
      <c r="L165" s="49">
        <v>745000</v>
      </c>
      <c r="M165" s="49">
        <v>0</v>
      </c>
      <c r="N165" s="49">
        <v>10626962.22</v>
      </c>
      <c r="O165" s="49">
        <v>18401939.44</v>
      </c>
      <c r="P165" s="49">
        <v>18401939.44</v>
      </c>
    </row>
    <row r="166" spans="1:16" ht="12.75">
      <c r="A166" s="46">
        <v>6</v>
      </c>
      <c r="B166" s="46">
        <v>7</v>
      </c>
      <c r="C166" s="46">
        <v>9</v>
      </c>
      <c r="D166" s="41">
        <v>2</v>
      </c>
      <c r="E166" s="47"/>
      <c r="F166" s="48" t="s">
        <v>274</v>
      </c>
      <c r="G166" s="58" t="s">
        <v>416</v>
      </c>
      <c r="H166" s="49">
        <v>43642202.01</v>
      </c>
      <c r="I166" s="49">
        <v>27951308.01</v>
      </c>
      <c r="J166" s="49">
        <v>17274573.36</v>
      </c>
      <c r="K166" s="49">
        <v>922000</v>
      </c>
      <c r="L166" s="49">
        <v>400000</v>
      </c>
      <c r="M166" s="49">
        <v>0</v>
      </c>
      <c r="N166" s="49">
        <v>9354734.65</v>
      </c>
      <c r="O166" s="49">
        <v>15690894</v>
      </c>
      <c r="P166" s="49">
        <v>15690894</v>
      </c>
    </row>
    <row r="167" spans="1:16" ht="12.75">
      <c r="A167" s="46">
        <v>6</v>
      </c>
      <c r="B167" s="46">
        <v>12</v>
      </c>
      <c r="C167" s="46">
        <v>7</v>
      </c>
      <c r="D167" s="41">
        <v>2</v>
      </c>
      <c r="E167" s="47"/>
      <c r="F167" s="48" t="s">
        <v>274</v>
      </c>
      <c r="G167" s="58" t="s">
        <v>417</v>
      </c>
      <c r="H167" s="49">
        <v>49486559.47</v>
      </c>
      <c r="I167" s="49">
        <v>22792006.91</v>
      </c>
      <c r="J167" s="49">
        <v>12124184.86</v>
      </c>
      <c r="K167" s="49">
        <v>1056000</v>
      </c>
      <c r="L167" s="49">
        <v>100000</v>
      </c>
      <c r="M167" s="49">
        <v>0</v>
      </c>
      <c r="N167" s="49">
        <v>9511822.05</v>
      </c>
      <c r="O167" s="49">
        <v>26694552.56</v>
      </c>
      <c r="P167" s="49">
        <v>26694552.56</v>
      </c>
    </row>
    <row r="168" spans="1:16" ht="12.75">
      <c r="A168" s="46">
        <v>6</v>
      </c>
      <c r="B168" s="46">
        <v>1</v>
      </c>
      <c r="C168" s="46">
        <v>18</v>
      </c>
      <c r="D168" s="41">
        <v>2</v>
      </c>
      <c r="E168" s="47"/>
      <c r="F168" s="48" t="s">
        <v>274</v>
      </c>
      <c r="G168" s="58" t="s">
        <v>418</v>
      </c>
      <c r="H168" s="49">
        <v>42067282.28</v>
      </c>
      <c r="I168" s="49">
        <v>27276631.41</v>
      </c>
      <c r="J168" s="49">
        <v>11571642.14</v>
      </c>
      <c r="K168" s="49">
        <v>5500847</v>
      </c>
      <c r="L168" s="49">
        <v>700000</v>
      </c>
      <c r="M168" s="49">
        <v>0</v>
      </c>
      <c r="N168" s="49">
        <v>9504142.27</v>
      </c>
      <c r="O168" s="49">
        <v>14790650.87</v>
      </c>
      <c r="P168" s="49">
        <v>14790650.87</v>
      </c>
    </row>
    <row r="169" spans="1:16" ht="12.75">
      <c r="A169" s="46">
        <v>6</v>
      </c>
      <c r="B169" s="46">
        <v>19</v>
      </c>
      <c r="C169" s="46">
        <v>6</v>
      </c>
      <c r="D169" s="41">
        <v>2</v>
      </c>
      <c r="E169" s="47"/>
      <c r="F169" s="48" t="s">
        <v>274</v>
      </c>
      <c r="G169" s="58" t="s">
        <v>290</v>
      </c>
      <c r="H169" s="49">
        <v>46903300.8</v>
      </c>
      <c r="I169" s="49">
        <v>33125517.71</v>
      </c>
      <c r="J169" s="49">
        <v>15559142.56</v>
      </c>
      <c r="K169" s="49">
        <v>916321</v>
      </c>
      <c r="L169" s="49">
        <v>800000</v>
      </c>
      <c r="M169" s="49">
        <v>0</v>
      </c>
      <c r="N169" s="49">
        <v>15850054.15</v>
      </c>
      <c r="O169" s="49">
        <v>13777783.09</v>
      </c>
      <c r="P169" s="49">
        <v>13748783.09</v>
      </c>
    </row>
    <row r="170" spans="1:16" ht="12.75">
      <c r="A170" s="46">
        <v>6</v>
      </c>
      <c r="B170" s="46">
        <v>15</v>
      </c>
      <c r="C170" s="46">
        <v>8</v>
      </c>
      <c r="D170" s="41">
        <v>2</v>
      </c>
      <c r="E170" s="47"/>
      <c r="F170" s="48" t="s">
        <v>274</v>
      </c>
      <c r="G170" s="58" t="s">
        <v>419</v>
      </c>
      <c r="H170" s="49">
        <v>38834208.94</v>
      </c>
      <c r="I170" s="49">
        <v>32501261.94</v>
      </c>
      <c r="J170" s="49">
        <v>18222560.56</v>
      </c>
      <c r="K170" s="49">
        <v>857600</v>
      </c>
      <c r="L170" s="49">
        <v>26418</v>
      </c>
      <c r="M170" s="49">
        <v>0</v>
      </c>
      <c r="N170" s="49">
        <v>13394683.38</v>
      </c>
      <c r="O170" s="49">
        <v>6332947</v>
      </c>
      <c r="P170" s="49">
        <v>6332947</v>
      </c>
    </row>
    <row r="171" spans="1:16" ht="12.75">
      <c r="A171" s="46">
        <v>6</v>
      </c>
      <c r="B171" s="46">
        <v>9</v>
      </c>
      <c r="C171" s="46">
        <v>13</v>
      </c>
      <c r="D171" s="41">
        <v>2</v>
      </c>
      <c r="E171" s="47"/>
      <c r="F171" s="48" t="s">
        <v>274</v>
      </c>
      <c r="G171" s="58" t="s">
        <v>420</v>
      </c>
      <c r="H171" s="49">
        <v>72060201.64</v>
      </c>
      <c r="I171" s="49">
        <v>34732376.91</v>
      </c>
      <c r="J171" s="49">
        <v>16650591.23</v>
      </c>
      <c r="K171" s="49">
        <v>3742469.57</v>
      </c>
      <c r="L171" s="49">
        <v>700000</v>
      </c>
      <c r="M171" s="49">
        <v>0</v>
      </c>
      <c r="N171" s="49">
        <v>13639316.11</v>
      </c>
      <c r="O171" s="49">
        <v>37327824.73</v>
      </c>
      <c r="P171" s="49">
        <v>37327824.73</v>
      </c>
    </row>
    <row r="172" spans="1:16" ht="12.75">
      <c r="A172" s="46">
        <v>6</v>
      </c>
      <c r="B172" s="46">
        <v>11</v>
      </c>
      <c r="C172" s="46">
        <v>10</v>
      </c>
      <c r="D172" s="41">
        <v>2</v>
      </c>
      <c r="E172" s="47"/>
      <c r="F172" s="48" t="s">
        <v>274</v>
      </c>
      <c r="G172" s="58" t="s">
        <v>421</v>
      </c>
      <c r="H172" s="49">
        <v>49193640.26</v>
      </c>
      <c r="I172" s="49">
        <v>37225091.75</v>
      </c>
      <c r="J172" s="49">
        <v>19397428.77</v>
      </c>
      <c r="K172" s="49">
        <v>1391200</v>
      </c>
      <c r="L172" s="49">
        <v>1000000</v>
      </c>
      <c r="M172" s="49">
        <v>0</v>
      </c>
      <c r="N172" s="49">
        <v>15436462.98</v>
      </c>
      <c r="O172" s="49">
        <v>11968548.51</v>
      </c>
      <c r="P172" s="49">
        <v>11968548.51</v>
      </c>
    </row>
    <row r="173" spans="1:16" ht="12.75">
      <c r="A173" s="46">
        <v>6</v>
      </c>
      <c r="B173" s="46">
        <v>3</v>
      </c>
      <c r="C173" s="46">
        <v>13</v>
      </c>
      <c r="D173" s="41">
        <v>2</v>
      </c>
      <c r="E173" s="47"/>
      <c r="F173" s="48" t="s">
        <v>274</v>
      </c>
      <c r="G173" s="58" t="s">
        <v>422</v>
      </c>
      <c r="H173" s="49">
        <v>36407013.03</v>
      </c>
      <c r="I173" s="49">
        <v>19449829.74</v>
      </c>
      <c r="J173" s="49">
        <v>10197940.81</v>
      </c>
      <c r="K173" s="49">
        <v>1101688.75</v>
      </c>
      <c r="L173" s="49">
        <v>300000</v>
      </c>
      <c r="M173" s="49">
        <v>0</v>
      </c>
      <c r="N173" s="49">
        <v>7850200.18</v>
      </c>
      <c r="O173" s="49">
        <v>16957183.29</v>
      </c>
      <c r="P173" s="49">
        <v>16957183.29</v>
      </c>
    </row>
    <row r="174" spans="1:16" ht="12.75">
      <c r="A174" s="46">
        <v>6</v>
      </c>
      <c r="B174" s="46">
        <v>11</v>
      </c>
      <c r="C174" s="46">
        <v>11</v>
      </c>
      <c r="D174" s="41">
        <v>2</v>
      </c>
      <c r="E174" s="47"/>
      <c r="F174" s="48" t="s">
        <v>274</v>
      </c>
      <c r="G174" s="58" t="s">
        <v>423</v>
      </c>
      <c r="H174" s="49">
        <v>36060850.34</v>
      </c>
      <c r="I174" s="49">
        <v>23801891.72</v>
      </c>
      <c r="J174" s="49">
        <v>14492704.05</v>
      </c>
      <c r="K174" s="49">
        <v>261000</v>
      </c>
      <c r="L174" s="49">
        <v>325520</v>
      </c>
      <c r="M174" s="49">
        <v>0</v>
      </c>
      <c r="N174" s="49">
        <v>8722667.67</v>
      </c>
      <c r="O174" s="49">
        <v>12258958.62</v>
      </c>
      <c r="P174" s="49">
        <v>12258958.62</v>
      </c>
    </row>
    <row r="175" spans="1:16" ht="12.75">
      <c r="A175" s="46">
        <v>6</v>
      </c>
      <c r="B175" s="46">
        <v>19</v>
      </c>
      <c r="C175" s="46">
        <v>7</v>
      </c>
      <c r="D175" s="41">
        <v>2</v>
      </c>
      <c r="E175" s="47"/>
      <c r="F175" s="48" t="s">
        <v>274</v>
      </c>
      <c r="G175" s="58" t="s">
        <v>424</v>
      </c>
      <c r="H175" s="49">
        <v>33832233.2</v>
      </c>
      <c r="I175" s="49">
        <v>24615811.14</v>
      </c>
      <c r="J175" s="49">
        <v>9196296.14</v>
      </c>
      <c r="K175" s="49">
        <v>3697195.91</v>
      </c>
      <c r="L175" s="49">
        <v>3000</v>
      </c>
      <c r="M175" s="49">
        <v>0</v>
      </c>
      <c r="N175" s="49">
        <v>11719319.09</v>
      </c>
      <c r="O175" s="49">
        <v>9216422.06</v>
      </c>
      <c r="P175" s="49">
        <v>9187422.06</v>
      </c>
    </row>
    <row r="176" spans="1:16" ht="12.75">
      <c r="A176" s="46">
        <v>6</v>
      </c>
      <c r="B176" s="46">
        <v>9</v>
      </c>
      <c r="C176" s="46">
        <v>14</v>
      </c>
      <c r="D176" s="41">
        <v>2</v>
      </c>
      <c r="E176" s="47"/>
      <c r="F176" s="48" t="s">
        <v>274</v>
      </c>
      <c r="G176" s="58" t="s">
        <v>425</v>
      </c>
      <c r="H176" s="49">
        <v>112964506.71</v>
      </c>
      <c r="I176" s="49">
        <v>64114481.2</v>
      </c>
      <c r="J176" s="49">
        <v>25569964.96</v>
      </c>
      <c r="K176" s="49">
        <v>4348095.8</v>
      </c>
      <c r="L176" s="49">
        <v>3300000</v>
      </c>
      <c r="M176" s="49">
        <v>0</v>
      </c>
      <c r="N176" s="49">
        <v>30896420.44</v>
      </c>
      <c r="O176" s="49">
        <v>48850025.51</v>
      </c>
      <c r="P176" s="49">
        <v>45850025.51</v>
      </c>
    </row>
    <row r="177" spans="1:16" ht="12.75">
      <c r="A177" s="46">
        <v>6</v>
      </c>
      <c r="B177" s="46">
        <v>19</v>
      </c>
      <c r="C177" s="46">
        <v>8</v>
      </c>
      <c r="D177" s="41">
        <v>2</v>
      </c>
      <c r="E177" s="47"/>
      <c r="F177" s="48" t="s">
        <v>274</v>
      </c>
      <c r="G177" s="58" t="s">
        <v>426</v>
      </c>
      <c r="H177" s="49">
        <v>31145617.57</v>
      </c>
      <c r="I177" s="49">
        <v>13474438.51</v>
      </c>
      <c r="J177" s="49">
        <v>7365499.75</v>
      </c>
      <c r="K177" s="49">
        <v>367214.35</v>
      </c>
      <c r="L177" s="49">
        <v>15000</v>
      </c>
      <c r="M177" s="49">
        <v>0</v>
      </c>
      <c r="N177" s="49">
        <v>5726724.41</v>
      </c>
      <c r="O177" s="49">
        <v>17671179.06</v>
      </c>
      <c r="P177" s="49">
        <v>17671179.06</v>
      </c>
    </row>
    <row r="178" spans="1:16" ht="12.75">
      <c r="A178" s="46">
        <v>6</v>
      </c>
      <c r="B178" s="46">
        <v>9</v>
      </c>
      <c r="C178" s="46">
        <v>15</v>
      </c>
      <c r="D178" s="41">
        <v>2</v>
      </c>
      <c r="E178" s="47"/>
      <c r="F178" s="48" t="s">
        <v>274</v>
      </c>
      <c r="G178" s="58" t="s">
        <v>427</v>
      </c>
      <c r="H178" s="49">
        <v>44915235.35</v>
      </c>
      <c r="I178" s="49">
        <v>20978211.12</v>
      </c>
      <c r="J178" s="49">
        <v>11929226.71</v>
      </c>
      <c r="K178" s="49">
        <v>724722</v>
      </c>
      <c r="L178" s="49">
        <v>70000</v>
      </c>
      <c r="M178" s="49">
        <v>0</v>
      </c>
      <c r="N178" s="49">
        <v>8254262.41</v>
      </c>
      <c r="O178" s="49">
        <v>23937024.23</v>
      </c>
      <c r="P178" s="49">
        <v>20937024.23</v>
      </c>
    </row>
    <row r="179" spans="1:16" ht="12.75">
      <c r="A179" s="46">
        <v>6</v>
      </c>
      <c r="B179" s="46">
        <v>9</v>
      </c>
      <c r="C179" s="46">
        <v>16</v>
      </c>
      <c r="D179" s="41">
        <v>2</v>
      </c>
      <c r="E179" s="47"/>
      <c r="F179" s="48" t="s">
        <v>274</v>
      </c>
      <c r="G179" s="58" t="s">
        <v>428</v>
      </c>
      <c r="H179" s="49">
        <v>27966781.46</v>
      </c>
      <c r="I179" s="49">
        <v>12254057.46</v>
      </c>
      <c r="J179" s="49">
        <v>6875874.35</v>
      </c>
      <c r="K179" s="49">
        <v>287045</v>
      </c>
      <c r="L179" s="49">
        <v>0</v>
      </c>
      <c r="M179" s="49">
        <v>0</v>
      </c>
      <c r="N179" s="49">
        <v>5091138.11</v>
      </c>
      <c r="O179" s="49">
        <v>15712724</v>
      </c>
      <c r="P179" s="49">
        <v>15712724</v>
      </c>
    </row>
    <row r="180" spans="1:16" ht="12.75">
      <c r="A180" s="46">
        <v>6</v>
      </c>
      <c r="B180" s="46">
        <v>7</v>
      </c>
      <c r="C180" s="46">
        <v>10</v>
      </c>
      <c r="D180" s="41">
        <v>2</v>
      </c>
      <c r="E180" s="47"/>
      <c r="F180" s="48" t="s">
        <v>274</v>
      </c>
      <c r="G180" s="58" t="s">
        <v>429</v>
      </c>
      <c r="H180" s="49">
        <v>51590272.17</v>
      </c>
      <c r="I180" s="49">
        <v>30690221.08</v>
      </c>
      <c r="J180" s="49">
        <v>15424927.73</v>
      </c>
      <c r="K180" s="49">
        <v>2273713</v>
      </c>
      <c r="L180" s="49">
        <v>700000</v>
      </c>
      <c r="M180" s="49">
        <v>0</v>
      </c>
      <c r="N180" s="49">
        <v>12291580.35</v>
      </c>
      <c r="O180" s="49">
        <v>20900051.09</v>
      </c>
      <c r="P180" s="49">
        <v>20900051.09</v>
      </c>
    </row>
    <row r="181" spans="1:16" ht="12.75">
      <c r="A181" s="46">
        <v>6</v>
      </c>
      <c r="B181" s="46">
        <v>1</v>
      </c>
      <c r="C181" s="46">
        <v>19</v>
      </c>
      <c r="D181" s="41">
        <v>2</v>
      </c>
      <c r="E181" s="47"/>
      <c r="F181" s="48" t="s">
        <v>274</v>
      </c>
      <c r="G181" s="58" t="s">
        <v>430</v>
      </c>
      <c r="H181" s="49">
        <v>46019444.85</v>
      </c>
      <c r="I181" s="49">
        <v>26766344.85</v>
      </c>
      <c r="J181" s="49">
        <v>14363957</v>
      </c>
      <c r="K181" s="49">
        <v>1542035</v>
      </c>
      <c r="L181" s="49">
        <v>100000</v>
      </c>
      <c r="M181" s="49">
        <v>0</v>
      </c>
      <c r="N181" s="49">
        <v>10760352.85</v>
      </c>
      <c r="O181" s="49">
        <v>19253100</v>
      </c>
      <c r="P181" s="49">
        <v>19253100</v>
      </c>
    </row>
    <row r="182" spans="1:16" ht="12.75">
      <c r="A182" s="46">
        <v>6</v>
      </c>
      <c r="B182" s="46">
        <v>20</v>
      </c>
      <c r="C182" s="46">
        <v>14</v>
      </c>
      <c r="D182" s="41">
        <v>2</v>
      </c>
      <c r="E182" s="47"/>
      <c r="F182" s="48" t="s">
        <v>274</v>
      </c>
      <c r="G182" s="58" t="s">
        <v>431</v>
      </c>
      <c r="H182" s="49">
        <v>132709824.21</v>
      </c>
      <c r="I182" s="49">
        <v>106117232.94</v>
      </c>
      <c r="J182" s="49">
        <v>49462974.66</v>
      </c>
      <c r="K182" s="49">
        <v>11389073.64</v>
      </c>
      <c r="L182" s="49">
        <v>1300000</v>
      </c>
      <c r="M182" s="49">
        <v>0</v>
      </c>
      <c r="N182" s="49">
        <v>43965184.64</v>
      </c>
      <c r="O182" s="49">
        <v>26592591.27</v>
      </c>
      <c r="P182" s="49">
        <v>26592591.27</v>
      </c>
    </row>
    <row r="183" spans="1:16" ht="12.75">
      <c r="A183" s="46">
        <v>6</v>
      </c>
      <c r="B183" s="46">
        <v>3</v>
      </c>
      <c r="C183" s="46">
        <v>14</v>
      </c>
      <c r="D183" s="41">
        <v>2</v>
      </c>
      <c r="E183" s="47"/>
      <c r="F183" s="48" t="s">
        <v>274</v>
      </c>
      <c r="G183" s="58" t="s">
        <v>432</v>
      </c>
      <c r="H183" s="49">
        <v>37490579.94</v>
      </c>
      <c r="I183" s="49">
        <v>16766999.23</v>
      </c>
      <c r="J183" s="49">
        <v>9594834.92</v>
      </c>
      <c r="K183" s="49">
        <v>500000</v>
      </c>
      <c r="L183" s="49">
        <v>230000</v>
      </c>
      <c r="M183" s="49">
        <v>0</v>
      </c>
      <c r="N183" s="49">
        <v>6442164.31</v>
      </c>
      <c r="O183" s="49">
        <v>20723580.71</v>
      </c>
      <c r="P183" s="49">
        <v>20723580.71</v>
      </c>
    </row>
    <row r="184" spans="1:16" ht="12.75">
      <c r="A184" s="46">
        <v>6</v>
      </c>
      <c r="B184" s="46">
        <v>6</v>
      </c>
      <c r="C184" s="46">
        <v>11</v>
      </c>
      <c r="D184" s="41">
        <v>2</v>
      </c>
      <c r="E184" s="47"/>
      <c r="F184" s="48" t="s">
        <v>274</v>
      </c>
      <c r="G184" s="58" t="s">
        <v>433</v>
      </c>
      <c r="H184" s="49">
        <v>39985223.98</v>
      </c>
      <c r="I184" s="49">
        <v>23824246.46</v>
      </c>
      <c r="J184" s="49">
        <v>12824493.83</v>
      </c>
      <c r="K184" s="49">
        <v>1621783.23</v>
      </c>
      <c r="L184" s="49">
        <v>350000</v>
      </c>
      <c r="M184" s="49">
        <v>0</v>
      </c>
      <c r="N184" s="49">
        <v>9027969.4</v>
      </c>
      <c r="O184" s="49">
        <v>16160977.52</v>
      </c>
      <c r="P184" s="49">
        <v>13160977.52</v>
      </c>
    </row>
    <row r="185" spans="1:16" ht="12.75">
      <c r="A185" s="46">
        <v>6</v>
      </c>
      <c r="B185" s="46">
        <v>14</v>
      </c>
      <c r="C185" s="46">
        <v>11</v>
      </c>
      <c r="D185" s="41">
        <v>2</v>
      </c>
      <c r="E185" s="47"/>
      <c r="F185" s="48" t="s">
        <v>274</v>
      </c>
      <c r="G185" s="58" t="s">
        <v>434</v>
      </c>
      <c r="H185" s="49">
        <v>71613455.28</v>
      </c>
      <c r="I185" s="49">
        <v>37371206.26</v>
      </c>
      <c r="J185" s="49">
        <v>21530938.17</v>
      </c>
      <c r="K185" s="49">
        <v>1825113.3</v>
      </c>
      <c r="L185" s="49">
        <v>300000</v>
      </c>
      <c r="M185" s="49">
        <v>5000</v>
      </c>
      <c r="N185" s="49">
        <v>13710154.79</v>
      </c>
      <c r="O185" s="49">
        <v>34242249.02</v>
      </c>
      <c r="P185" s="49">
        <v>34242249.02</v>
      </c>
    </row>
    <row r="186" spans="1:16" ht="12.75">
      <c r="A186" s="46">
        <v>6</v>
      </c>
      <c r="B186" s="46">
        <v>7</v>
      </c>
      <c r="C186" s="46">
        <v>2</v>
      </c>
      <c r="D186" s="41">
        <v>3</v>
      </c>
      <c r="E186" s="47"/>
      <c r="F186" s="48" t="s">
        <v>274</v>
      </c>
      <c r="G186" s="58" t="s">
        <v>435</v>
      </c>
      <c r="H186" s="49">
        <v>60531007.2</v>
      </c>
      <c r="I186" s="49">
        <v>42682670.95</v>
      </c>
      <c r="J186" s="49">
        <v>23101541.38</v>
      </c>
      <c r="K186" s="49">
        <v>4341000</v>
      </c>
      <c r="L186" s="49">
        <v>800000</v>
      </c>
      <c r="M186" s="49">
        <v>0</v>
      </c>
      <c r="N186" s="49">
        <v>14440129.57</v>
      </c>
      <c r="O186" s="49">
        <v>17848336.25</v>
      </c>
      <c r="P186" s="49">
        <v>17848336.25</v>
      </c>
    </row>
    <row r="187" spans="1:16" ht="12.75">
      <c r="A187" s="46">
        <v>6</v>
      </c>
      <c r="B187" s="46">
        <v>9</v>
      </c>
      <c r="C187" s="46">
        <v>1</v>
      </c>
      <c r="D187" s="41">
        <v>3</v>
      </c>
      <c r="E187" s="47"/>
      <c r="F187" s="48" t="s">
        <v>274</v>
      </c>
      <c r="G187" s="58" t="s">
        <v>436</v>
      </c>
      <c r="H187" s="49">
        <v>95809339.23</v>
      </c>
      <c r="I187" s="49">
        <v>67278862.01</v>
      </c>
      <c r="J187" s="49">
        <v>34099379.68</v>
      </c>
      <c r="K187" s="49">
        <v>6351907</v>
      </c>
      <c r="L187" s="49">
        <v>2600000</v>
      </c>
      <c r="M187" s="49">
        <v>0</v>
      </c>
      <c r="N187" s="49">
        <v>24227575.33</v>
      </c>
      <c r="O187" s="49">
        <v>28530477.22</v>
      </c>
      <c r="P187" s="49">
        <v>28530477.22</v>
      </c>
    </row>
    <row r="188" spans="1:16" ht="12.75">
      <c r="A188" s="46">
        <v>6</v>
      </c>
      <c r="B188" s="46">
        <v>9</v>
      </c>
      <c r="C188" s="46">
        <v>3</v>
      </c>
      <c r="D188" s="41">
        <v>3</v>
      </c>
      <c r="E188" s="47"/>
      <c r="F188" s="48" t="s">
        <v>274</v>
      </c>
      <c r="G188" s="58" t="s">
        <v>437</v>
      </c>
      <c r="H188" s="49">
        <v>87041689.68</v>
      </c>
      <c r="I188" s="49">
        <v>57619832.33</v>
      </c>
      <c r="J188" s="49">
        <v>28876986.6</v>
      </c>
      <c r="K188" s="49">
        <v>6584384.48</v>
      </c>
      <c r="L188" s="49">
        <v>1251820</v>
      </c>
      <c r="M188" s="49">
        <v>0</v>
      </c>
      <c r="N188" s="49">
        <v>20906641.25</v>
      </c>
      <c r="O188" s="49">
        <v>29421857.35</v>
      </c>
      <c r="P188" s="49">
        <v>28671857.35</v>
      </c>
    </row>
    <row r="189" spans="1:16" ht="12.75">
      <c r="A189" s="46">
        <v>6</v>
      </c>
      <c r="B189" s="46">
        <v>15</v>
      </c>
      <c r="C189" s="46">
        <v>3</v>
      </c>
      <c r="D189" s="41">
        <v>3</v>
      </c>
      <c r="E189" s="47"/>
      <c r="F189" s="48" t="s">
        <v>274</v>
      </c>
      <c r="G189" s="58" t="s">
        <v>438</v>
      </c>
      <c r="H189" s="49">
        <v>36615877.71</v>
      </c>
      <c r="I189" s="49">
        <v>20357475.48</v>
      </c>
      <c r="J189" s="49">
        <v>10966245.58</v>
      </c>
      <c r="K189" s="49">
        <v>376971</v>
      </c>
      <c r="L189" s="49">
        <v>250000</v>
      </c>
      <c r="M189" s="49">
        <v>0</v>
      </c>
      <c r="N189" s="49">
        <v>8764258.9</v>
      </c>
      <c r="O189" s="49">
        <v>16258402.23</v>
      </c>
      <c r="P189" s="49">
        <v>16258402.23</v>
      </c>
    </row>
    <row r="190" spans="1:16" ht="12.75">
      <c r="A190" s="46">
        <v>6</v>
      </c>
      <c r="B190" s="46">
        <v>2</v>
      </c>
      <c r="C190" s="46">
        <v>5</v>
      </c>
      <c r="D190" s="41">
        <v>3</v>
      </c>
      <c r="E190" s="47"/>
      <c r="F190" s="48" t="s">
        <v>274</v>
      </c>
      <c r="G190" s="58" t="s">
        <v>439</v>
      </c>
      <c r="H190" s="49">
        <v>53749202.65</v>
      </c>
      <c r="I190" s="49">
        <v>30543429.37</v>
      </c>
      <c r="J190" s="49">
        <v>15950216.09</v>
      </c>
      <c r="K190" s="49">
        <v>2533000</v>
      </c>
      <c r="L190" s="49">
        <v>420000</v>
      </c>
      <c r="M190" s="49">
        <v>0</v>
      </c>
      <c r="N190" s="49">
        <v>11640213.28</v>
      </c>
      <c r="O190" s="49">
        <v>23205773.28</v>
      </c>
      <c r="P190" s="49">
        <v>23205773.28</v>
      </c>
    </row>
    <row r="191" spans="1:16" ht="12.75">
      <c r="A191" s="46">
        <v>6</v>
      </c>
      <c r="B191" s="46">
        <v>2</v>
      </c>
      <c r="C191" s="46">
        <v>6</v>
      </c>
      <c r="D191" s="41">
        <v>3</v>
      </c>
      <c r="E191" s="47"/>
      <c r="F191" s="48" t="s">
        <v>274</v>
      </c>
      <c r="G191" s="58" t="s">
        <v>440</v>
      </c>
      <c r="H191" s="49">
        <v>43180117.93</v>
      </c>
      <c r="I191" s="49">
        <v>18976314.93</v>
      </c>
      <c r="J191" s="49">
        <v>9784198.34</v>
      </c>
      <c r="K191" s="49">
        <v>1048960</v>
      </c>
      <c r="L191" s="49">
        <v>60000</v>
      </c>
      <c r="M191" s="49">
        <v>0</v>
      </c>
      <c r="N191" s="49">
        <v>8083156.59</v>
      </c>
      <c r="O191" s="49">
        <v>24203803</v>
      </c>
      <c r="P191" s="49">
        <v>24203803</v>
      </c>
    </row>
    <row r="192" spans="1:16" ht="12.75">
      <c r="A192" s="46">
        <v>6</v>
      </c>
      <c r="B192" s="46">
        <v>6</v>
      </c>
      <c r="C192" s="46">
        <v>4</v>
      </c>
      <c r="D192" s="41">
        <v>3</v>
      </c>
      <c r="E192" s="47"/>
      <c r="F192" s="48" t="s">
        <v>274</v>
      </c>
      <c r="G192" s="58" t="s">
        <v>441</v>
      </c>
      <c r="H192" s="49">
        <v>53533778.4</v>
      </c>
      <c r="I192" s="49">
        <v>40560658.4</v>
      </c>
      <c r="J192" s="49">
        <v>21748112.12</v>
      </c>
      <c r="K192" s="49">
        <v>1732325</v>
      </c>
      <c r="L192" s="49">
        <v>1400000</v>
      </c>
      <c r="M192" s="49">
        <v>0</v>
      </c>
      <c r="N192" s="49">
        <v>15680221.28</v>
      </c>
      <c r="O192" s="49">
        <v>12973120</v>
      </c>
      <c r="P192" s="49">
        <v>12973120</v>
      </c>
    </row>
    <row r="193" spans="1:16" ht="12.75">
      <c r="A193" s="46">
        <v>6</v>
      </c>
      <c r="B193" s="46">
        <v>5</v>
      </c>
      <c r="C193" s="46">
        <v>5</v>
      </c>
      <c r="D193" s="41">
        <v>3</v>
      </c>
      <c r="E193" s="47"/>
      <c r="F193" s="48" t="s">
        <v>274</v>
      </c>
      <c r="G193" s="58" t="s">
        <v>442</v>
      </c>
      <c r="H193" s="49">
        <v>105465435.63</v>
      </c>
      <c r="I193" s="49">
        <v>76743824.99</v>
      </c>
      <c r="J193" s="49">
        <v>40982649.25</v>
      </c>
      <c r="K193" s="49">
        <v>3972667.14</v>
      </c>
      <c r="L193" s="49">
        <v>1000000</v>
      </c>
      <c r="M193" s="49">
        <v>354681.21</v>
      </c>
      <c r="N193" s="49">
        <v>30433827.39</v>
      </c>
      <c r="O193" s="49">
        <v>28721610.64</v>
      </c>
      <c r="P193" s="49">
        <v>28011610.64</v>
      </c>
    </row>
    <row r="194" spans="1:16" ht="12.75">
      <c r="A194" s="46">
        <v>6</v>
      </c>
      <c r="B194" s="46">
        <v>2</v>
      </c>
      <c r="C194" s="46">
        <v>7</v>
      </c>
      <c r="D194" s="41">
        <v>3</v>
      </c>
      <c r="E194" s="47"/>
      <c r="F194" s="48" t="s">
        <v>274</v>
      </c>
      <c r="G194" s="58" t="s">
        <v>443</v>
      </c>
      <c r="H194" s="49">
        <v>58479024.5</v>
      </c>
      <c r="I194" s="49">
        <v>34437578.61</v>
      </c>
      <c r="J194" s="49">
        <v>14197270.67</v>
      </c>
      <c r="K194" s="49">
        <v>7684762.82</v>
      </c>
      <c r="L194" s="49">
        <v>1000000</v>
      </c>
      <c r="M194" s="49">
        <v>11500</v>
      </c>
      <c r="N194" s="49">
        <v>11544045.12</v>
      </c>
      <c r="O194" s="49">
        <v>24041445.89</v>
      </c>
      <c r="P194" s="49">
        <v>24041445.89</v>
      </c>
    </row>
    <row r="195" spans="1:16" ht="12.75">
      <c r="A195" s="46">
        <v>6</v>
      </c>
      <c r="B195" s="46">
        <v>12</v>
      </c>
      <c r="C195" s="46">
        <v>2</v>
      </c>
      <c r="D195" s="41">
        <v>3</v>
      </c>
      <c r="E195" s="47"/>
      <c r="F195" s="48" t="s">
        <v>274</v>
      </c>
      <c r="G195" s="58" t="s">
        <v>444</v>
      </c>
      <c r="H195" s="49">
        <v>45398910.16</v>
      </c>
      <c r="I195" s="49">
        <v>31216569.96</v>
      </c>
      <c r="J195" s="49">
        <v>15847781.71</v>
      </c>
      <c r="K195" s="49">
        <v>1588292</v>
      </c>
      <c r="L195" s="49">
        <v>250000</v>
      </c>
      <c r="M195" s="49">
        <v>0</v>
      </c>
      <c r="N195" s="49">
        <v>13530496.25</v>
      </c>
      <c r="O195" s="49">
        <v>14182340.2</v>
      </c>
      <c r="P195" s="49">
        <v>14182340.2</v>
      </c>
    </row>
    <row r="196" spans="1:16" ht="12.75">
      <c r="A196" s="46">
        <v>6</v>
      </c>
      <c r="B196" s="46">
        <v>8</v>
      </c>
      <c r="C196" s="46">
        <v>5</v>
      </c>
      <c r="D196" s="41">
        <v>3</v>
      </c>
      <c r="E196" s="47"/>
      <c r="F196" s="48" t="s">
        <v>274</v>
      </c>
      <c r="G196" s="58" t="s">
        <v>445</v>
      </c>
      <c r="H196" s="49">
        <v>76124325.38</v>
      </c>
      <c r="I196" s="49">
        <v>29983327.92</v>
      </c>
      <c r="J196" s="49">
        <v>16699983.75</v>
      </c>
      <c r="K196" s="49">
        <v>1120000</v>
      </c>
      <c r="L196" s="49">
        <v>1000000</v>
      </c>
      <c r="M196" s="49">
        <v>0</v>
      </c>
      <c r="N196" s="49">
        <v>11163344.17</v>
      </c>
      <c r="O196" s="49">
        <v>46140997.46</v>
      </c>
      <c r="P196" s="49">
        <v>46140997.46</v>
      </c>
    </row>
    <row r="197" spans="1:16" ht="12.75">
      <c r="A197" s="46">
        <v>6</v>
      </c>
      <c r="B197" s="46">
        <v>14</v>
      </c>
      <c r="C197" s="46">
        <v>4</v>
      </c>
      <c r="D197" s="41">
        <v>3</v>
      </c>
      <c r="E197" s="47"/>
      <c r="F197" s="48" t="s">
        <v>274</v>
      </c>
      <c r="G197" s="58" t="s">
        <v>446</v>
      </c>
      <c r="H197" s="49">
        <v>70417001.48</v>
      </c>
      <c r="I197" s="49">
        <v>39232717</v>
      </c>
      <c r="J197" s="49">
        <v>17429572.34</v>
      </c>
      <c r="K197" s="49">
        <v>2331500</v>
      </c>
      <c r="L197" s="49">
        <v>950000</v>
      </c>
      <c r="M197" s="49">
        <v>24295.07</v>
      </c>
      <c r="N197" s="49">
        <v>18497349.59</v>
      </c>
      <c r="O197" s="49">
        <v>31184284.48</v>
      </c>
      <c r="P197" s="49">
        <v>31184284.48</v>
      </c>
    </row>
    <row r="198" spans="1:16" ht="12.75">
      <c r="A198" s="46">
        <v>6</v>
      </c>
      <c r="B198" s="46">
        <v>8</v>
      </c>
      <c r="C198" s="46">
        <v>6</v>
      </c>
      <c r="D198" s="41">
        <v>3</v>
      </c>
      <c r="E198" s="47"/>
      <c r="F198" s="48" t="s">
        <v>274</v>
      </c>
      <c r="G198" s="58" t="s">
        <v>447</v>
      </c>
      <c r="H198" s="49">
        <v>62735621.24</v>
      </c>
      <c r="I198" s="49">
        <v>31748961.24</v>
      </c>
      <c r="J198" s="49">
        <v>13819992.61</v>
      </c>
      <c r="K198" s="49">
        <v>3254990</v>
      </c>
      <c r="L198" s="49">
        <v>215000</v>
      </c>
      <c r="M198" s="49">
        <v>0</v>
      </c>
      <c r="N198" s="49">
        <v>14458978.63</v>
      </c>
      <c r="O198" s="49">
        <v>30986660</v>
      </c>
      <c r="P198" s="49">
        <v>30986660</v>
      </c>
    </row>
    <row r="199" spans="1:16" ht="12.75">
      <c r="A199" s="46">
        <v>6</v>
      </c>
      <c r="B199" s="46">
        <v>20</v>
      </c>
      <c r="C199" s="46">
        <v>4</v>
      </c>
      <c r="D199" s="41">
        <v>3</v>
      </c>
      <c r="E199" s="47"/>
      <c r="F199" s="48" t="s">
        <v>274</v>
      </c>
      <c r="G199" s="58" t="s">
        <v>448</v>
      </c>
      <c r="H199" s="49">
        <v>57577150.7</v>
      </c>
      <c r="I199" s="49">
        <v>34994759.7</v>
      </c>
      <c r="J199" s="49">
        <v>19913941.5</v>
      </c>
      <c r="K199" s="49">
        <v>1982020.01</v>
      </c>
      <c r="L199" s="49">
        <v>800000</v>
      </c>
      <c r="M199" s="49">
        <v>0</v>
      </c>
      <c r="N199" s="49">
        <v>12298798.19</v>
      </c>
      <c r="O199" s="49">
        <v>22582391</v>
      </c>
      <c r="P199" s="49">
        <v>22582391</v>
      </c>
    </row>
    <row r="200" spans="1:16" ht="12.75">
      <c r="A200" s="46">
        <v>6</v>
      </c>
      <c r="B200" s="46">
        <v>18</v>
      </c>
      <c r="C200" s="46">
        <v>5</v>
      </c>
      <c r="D200" s="41">
        <v>3</v>
      </c>
      <c r="E200" s="47"/>
      <c r="F200" s="48" t="s">
        <v>274</v>
      </c>
      <c r="G200" s="58" t="s">
        <v>449</v>
      </c>
      <c r="H200" s="49">
        <v>58664991.04</v>
      </c>
      <c r="I200" s="49">
        <v>34626261.75</v>
      </c>
      <c r="J200" s="49">
        <v>19457157.37</v>
      </c>
      <c r="K200" s="49">
        <v>1453526</v>
      </c>
      <c r="L200" s="49">
        <v>760000</v>
      </c>
      <c r="M200" s="49">
        <v>0</v>
      </c>
      <c r="N200" s="49">
        <v>12955578.38</v>
      </c>
      <c r="O200" s="49">
        <v>24038729.29</v>
      </c>
      <c r="P200" s="49">
        <v>24038729.29</v>
      </c>
    </row>
    <row r="201" spans="1:16" ht="12.75">
      <c r="A201" s="46">
        <v>6</v>
      </c>
      <c r="B201" s="46">
        <v>18</v>
      </c>
      <c r="C201" s="46">
        <v>6</v>
      </c>
      <c r="D201" s="41">
        <v>3</v>
      </c>
      <c r="E201" s="47"/>
      <c r="F201" s="48" t="s">
        <v>274</v>
      </c>
      <c r="G201" s="58" t="s">
        <v>450</v>
      </c>
      <c r="H201" s="49">
        <v>39093037.64</v>
      </c>
      <c r="I201" s="49">
        <v>28672095.29</v>
      </c>
      <c r="J201" s="49">
        <v>12826728.12</v>
      </c>
      <c r="K201" s="49">
        <v>3954922</v>
      </c>
      <c r="L201" s="49">
        <v>720000</v>
      </c>
      <c r="M201" s="49">
        <v>0</v>
      </c>
      <c r="N201" s="49">
        <v>11170445.17</v>
      </c>
      <c r="O201" s="49">
        <v>10420942.35</v>
      </c>
      <c r="P201" s="49">
        <v>10420942.35</v>
      </c>
    </row>
    <row r="202" spans="1:16" ht="12.75">
      <c r="A202" s="46">
        <v>6</v>
      </c>
      <c r="B202" s="46">
        <v>10</v>
      </c>
      <c r="C202" s="46">
        <v>3</v>
      </c>
      <c r="D202" s="41">
        <v>3</v>
      </c>
      <c r="E202" s="47"/>
      <c r="F202" s="48" t="s">
        <v>274</v>
      </c>
      <c r="G202" s="58" t="s">
        <v>451</v>
      </c>
      <c r="H202" s="49">
        <v>131064996.14</v>
      </c>
      <c r="I202" s="49">
        <v>105014911.77</v>
      </c>
      <c r="J202" s="49">
        <v>56250171</v>
      </c>
      <c r="K202" s="49">
        <v>12793007</v>
      </c>
      <c r="L202" s="49">
        <v>800000</v>
      </c>
      <c r="M202" s="49">
        <v>0</v>
      </c>
      <c r="N202" s="49">
        <v>35171733.77</v>
      </c>
      <c r="O202" s="49">
        <v>26050084.37</v>
      </c>
      <c r="P202" s="49">
        <v>26021084.37</v>
      </c>
    </row>
    <row r="203" spans="1:16" ht="12.75">
      <c r="A203" s="46">
        <v>6</v>
      </c>
      <c r="B203" s="46">
        <v>5</v>
      </c>
      <c r="C203" s="46">
        <v>6</v>
      </c>
      <c r="D203" s="41">
        <v>3</v>
      </c>
      <c r="E203" s="47"/>
      <c r="F203" s="48" t="s">
        <v>274</v>
      </c>
      <c r="G203" s="58" t="s">
        <v>452</v>
      </c>
      <c r="H203" s="49">
        <v>62617211.29</v>
      </c>
      <c r="I203" s="49">
        <v>34436703.29</v>
      </c>
      <c r="J203" s="49">
        <v>18189436</v>
      </c>
      <c r="K203" s="49">
        <v>1376000</v>
      </c>
      <c r="L203" s="49">
        <v>600000</v>
      </c>
      <c r="M203" s="49">
        <v>23125</v>
      </c>
      <c r="N203" s="49">
        <v>14248142.29</v>
      </c>
      <c r="O203" s="49">
        <v>28180508</v>
      </c>
      <c r="P203" s="49">
        <v>28180508</v>
      </c>
    </row>
    <row r="204" spans="1:16" ht="12.75">
      <c r="A204" s="46">
        <v>6</v>
      </c>
      <c r="B204" s="46">
        <v>14</v>
      </c>
      <c r="C204" s="46">
        <v>8</v>
      </c>
      <c r="D204" s="41">
        <v>3</v>
      </c>
      <c r="E204" s="47"/>
      <c r="F204" s="48" t="s">
        <v>274</v>
      </c>
      <c r="G204" s="58" t="s">
        <v>453</v>
      </c>
      <c r="H204" s="49">
        <v>93525621.22</v>
      </c>
      <c r="I204" s="49">
        <v>43663124.38</v>
      </c>
      <c r="J204" s="49">
        <v>20908907.15</v>
      </c>
      <c r="K204" s="49">
        <v>2602000</v>
      </c>
      <c r="L204" s="49">
        <v>0</v>
      </c>
      <c r="M204" s="49">
        <v>0</v>
      </c>
      <c r="N204" s="49">
        <v>20152217.23</v>
      </c>
      <c r="O204" s="49">
        <v>49862496.84</v>
      </c>
      <c r="P204" s="49">
        <v>49862496.84</v>
      </c>
    </row>
    <row r="205" spans="1:16" ht="12.75">
      <c r="A205" s="46">
        <v>6</v>
      </c>
      <c r="B205" s="46">
        <v>12</v>
      </c>
      <c r="C205" s="46">
        <v>5</v>
      </c>
      <c r="D205" s="41">
        <v>3</v>
      </c>
      <c r="E205" s="47"/>
      <c r="F205" s="48" t="s">
        <v>274</v>
      </c>
      <c r="G205" s="58" t="s">
        <v>454</v>
      </c>
      <c r="H205" s="49">
        <v>110810037.05</v>
      </c>
      <c r="I205" s="49">
        <v>91315905.05</v>
      </c>
      <c r="J205" s="49">
        <v>46953141.2</v>
      </c>
      <c r="K205" s="49">
        <v>8537575.34</v>
      </c>
      <c r="L205" s="49">
        <v>2200000</v>
      </c>
      <c r="M205" s="49">
        <v>0</v>
      </c>
      <c r="N205" s="49">
        <v>33625188.51</v>
      </c>
      <c r="O205" s="49">
        <v>19494132</v>
      </c>
      <c r="P205" s="49">
        <v>19494132</v>
      </c>
    </row>
    <row r="206" spans="1:16" ht="12.75">
      <c r="A206" s="46">
        <v>6</v>
      </c>
      <c r="B206" s="46">
        <v>8</v>
      </c>
      <c r="C206" s="46">
        <v>10</v>
      </c>
      <c r="D206" s="41">
        <v>3</v>
      </c>
      <c r="E206" s="47"/>
      <c r="F206" s="48" t="s">
        <v>274</v>
      </c>
      <c r="G206" s="58" t="s">
        <v>455</v>
      </c>
      <c r="H206" s="49">
        <v>65991614.98</v>
      </c>
      <c r="I206" s="49">
        <v>27405574.66</v>
      </c>
      <c r="J206" s="49">
        <v>13651496.49</v>
      </c>
      <c r="K206" s="49">
        <v>2751515</v>
      </c>
      <c r="L206" s="49">
        <v>730000</v>
      </c>
      <c r="M206" s="49">
        <v>0</v>
      </c>
      <c r="N206" s="49">
        <v>10272563.17</v>
      </c>
      <c r="O206" s="49">
        <v>38586040.32</v>
      </c>
      <c r="P206" s="49">
        <v>38586040.32</v>
      </c>
    </row>
    <row r="207" spans="1:16" ht="12.75">
      <c r="A207" s="46">
        <v>6</v>
      </c>
      <c r="B207" s="46">
        <v>13</v>
      </c>
      <c r="C207" s="46">
        <v>4</v>
      </c>
      <c r="D207" s="41">
        <v>3</v>
      </c>
      <c r="E207" s="47"/>
      <c r="F207" s="48" t="s">
        <v>274</v>
      </c>
      <c r="G207" s="58" t="s">
        <v>456</v>
      </c>
      <c r="H207" s="49">
        <v>106244946.22</v>
      </c>
      <c r="I207" s="49">
        <v>75066187.1</v>
      </c>
      <c r="J207" s="49">
        <v>41212533.2</v>
      </c>
      <c r="K207" s="49">
        <v>4770414.6</v>
      </c>
      <c r="L207" s="49">
        <v>1400000</v>
      </c>
      <c r="M207" s="49">
        <v>0</v>
      </c>
      <c r="N207" s="49">
        <v>27683239.3</v>
      </c>
      <c r="O207" s="49">
        <v>31178759.12</v>
      </c>
      <c r="P207" s="49">
        <v>31178759.12</v>
      </c>
    </row>
    <row r="208" spans="1:16" ht="12.75">
      <c r="A208" s="46">
        <v>6</v>
      </c>
      <c r="B208" s="46">
        <v>17</v>
      </c>
      <c r="C208" s="46">
        <v>3</v>
      </c>
      <c r="D208" s="41">
        <v>3</v>
      </c>
      <c r="E208" s="47"/>
      <c r="F208" s="48" t="s">
        <v>274</v>
      </c>
      <c r="G208" s="58" t="s">
        <v>457</v>
      </c>
      <c r="H208" s="49">
        <v>90568564.49</v>
      </c>
      <c r="I208" s="49">
        <v>50504565.35</v>
      </c>
      <c r="J208" s="49">
        <v>23290824</v>
      </c>
      <c r="K208" s="49">
        <v>2044500</v>
      </c>
      <c r="L208" s="49">
        <v>450000</v>
      </c>
      <c r="M208" s="49">
        <v>330602.5</v>
      </c>
      <c r="N208" s="49">
        <v>24388638.85</v>
      </c>
      <c r="O208" s="49">
        <v>40063999.14</v>
      </c>
      <c r="P208" s="49">
        <v>39874999.14</v>
      </c>
    </row>
    <row r="209" spans="1:16" ht="12.75">
      <c r="A209" s="46">
        <v>6</v>
      </c>
      <c r="B209" s="46">
        <v>1</v>
      </c>
      <c r="C209" s="46">
        <v>11</v>
      </c>
      <c r="D209" s="41">
        <v>3</v>
      </c>
      <c r="E209" s="47"/>
      <c r="F209" s="48" t="s">
        <v>274</v>
      </c>
      <c r="G209" s="58" t="s">
        <v>458</v>
      </c>
      <c r="H209" s="49">
        <v>59800971.71</v>
      </c>
      <c r="I209" s="49">
        <v>38904642.71</v>
      </c>
      <c r="J209" s="49">
        <v>22373837.62</v>
      </c>
      <c r="K209" s="49">
        <v>1134084</v>
      </c>
      <c r="L209" s="49">
        <v>700000</v>
      </c>
      <c r="M209" s="49">
        <v>0</v>
      </c>
      <c r="N209" s="49">
        <v>14696721.09</v>
      </c>
      <c r="O209" s="49">
        <v>20896329</v>
      </c>
      <c r="P209" s="49">
        <v>20896329</v>
      </c>
    </row>
    <row r="210" spans="1:16" ht="12.75">
      <c r="A210" s="46">
        <v>6</v>
      </c>
      <c r="B210" s="46">
        <v>12</v>
      </c>
      <c r="C210" s="46">
        <v>6</v>
      </c>
      <c r="D210" s="41">
        <v>3</v>
      </c>
      <c r="E210" s="47"/>
      <c r="F210" s="48" t="s">
        <v>274</v>
      </c>
      <c r="G210" s="58" t="s">
        <v>459</v>
      </c>
      <c r="H210" s="49">
        <v>102031039.4</v>
      </c>
      <c r="I210" s="49">
        <v>70432912.47</v>
      </c>
      <c r="J210" s="49">
        <v>37896838.75</v>
      </c>
      <c r="K210" s="49">
        <v>4715765.76</v>
      </c>
      <c r="L210" s="49">
        <v>2009840</v>
      </c>
      <c r="M210" s="49">
        <v>0</v>
      </c>
      <c r="N210" s="49">
        <v>25810467.96</v>
      </c>
      <c r="O210" s="49">
        <v>31598126.93</v>
      </c>
      <c r="P210" s="49">
        <v>31598126.93</v>
      </c>
    </row>
    <row r="211" spans="1:16" ht="12.75">
      <c r="A211" s="46">
        <v>6</v>
      </c>
      <c r="B211" s="46">
        <v>3</v>
      </c>
      <c r="C211" s="46">
        <v>15</v>
      </c>
      <c r="D211" s="41">
        <v>3</v>
      </c>
      <c r="E211" s="47"/>
      <c r="F211" s="48" t="s">
        <v>274</v>
      </c>
      <c r="G211" s="58" t="s">
        <v>460</v>
      </c>
      <c r="H211" s="49">
        <v>49413222.19</v>
      </c>
      <c r="I211" s="49">
        <v>27242497.19</v>
      </c>
      <c r="J211" s="49">
        <v>12447870.63</v>
      </c>
      <c r="K211" s="49">
        <v>2505231</v>
      </c>
      <c r="L211" s="49">
        <v>228674.62</v>
      </c>
      <c r="M211" s="49">
        <v>0</v>
      </c>
      <c r="N211" s="49">
        <v>12060720.94</v>
      </c>
      <c r="O211" s="49">
        <v>22170725</v>
      </c>
      <c r="P211" s="49">
        <v>22170725</v>
      </c>
    </row>
    <row r="212" spans="1:16" ht="12.75">
      <c r="A212" s="46">
        <v>6</v>
      </c>
      <c r="B212" s="46">
        <v>16</v>
      </c>
      <c r="C212" s="46">
        <v>4</v>
      </c>
      <c r="D212" s="41">
        <v>3</v>
      </c>
      <c r="E212" s="47"/>
      <c r="F212" s="48" t="s">
        <v>274</v>
      </c>
      <c r="G212" s="58" t="s">
        <v>461</v>
      </c>
      <c r="H212" s="49">
        <v>161470442.2</v>
      </c>
      <c r="I212" s="49">
        <v>100842081.74</v>
      </c>
      <c r="J212" s="49">
        <v>53208567.41</v>
      </c>
      <c r="K212" s="49">
        <v>5938833.79</v>
      </c>
      <c r="L212" s="49">
        <v>1000000</v>
      </c>
      <c r="M212" s="49">
        <v>0</v>
      </c>
      <c r="N212" s="49">
        <v>40694680.54</v>
      </c>
      <c r="O212" s="49">
        <v>60628360.46</v>
      </c>
      <c r="P212" s="49">
        <v>60628360.46</v>
      </c>
    </row>
    <row r="213" spans="1:16" ht="12.75">
      <c r="A213" s="46">
        <v>6</v>
      </c>
      <c r="B213" s="46">
        <v>3</v>
      </c>
      <c r="C213" s="46">
        <v>11</v>
      </c>
      <c r="D213" s="41">
        <v>3</v>
      </c>
      <c r="E213" s="47"/>
      <c r="F213" s="48" t="s">
        <v>274</v>
      </c>
      <c r="G213" s="58" t="s">
        <v>462</v>
      </c>
      <c r="H213" s="49">
        <v>72955504.61</v>
      </c>
      <c r="I213" s="49">
        <v>32216907.96</v>
      </c>
      <c r="J213" s="49">
        <v>15540618.25</v>
      </c>
      <c r="K213" s="49">
        <v>1288169</v>
      </c>
      <c r="L213" s="49">
        <v>139000</v>
      </c>
      <c r="M213" s="49">
        <v>0</v>
      </c>
      <c r="N213" s="49">
        <v>15249120.71</v>
      </c>
      <c r="O213" s="49">
        <v>40738596.65</v>
      </c>
      <c r="P213" s="49">
        <v>40738596.65</v>
      </c>
    </row>
    <row r="214" spans="1:16" ht="12.75">
      <c r="A214" s="46">
        <v>6</v>
      </c>
      <c r="B214" s="46">
        <v>20</v>
      </c>
      <c r="C214" s="46">
        <v>13</v>
      </c>
      <c r="D214" s="41">
        <v>3</v>
      </c>
      <c r="E214" s="47"/>
      <c r="F214" s="48" t="s">
        <v>274</v>
      </c>
      <c r="G214" s="58" t="s">
        <v>463</v>
      </c>
      <c r="H214" s="49">
        <v>86048780.88</v>
      </c>
      <c r="I214" s="49">
        <v>51916905.87</v>
      </c>
      <c r="J214" s="49">
        <v>22298776.13</v>
      </c>
      <c r="K214" s="49">
        <v>8104660</v>
      </c>
      <c r="L214" s="49">
        <v>365000</v>
      </c>
      <c r="M214" s="49">
        <v>0</v>
      </c>
      <c r="N214" s="49">
        <v>21148469.74</v>
      </c>
      <c r="O214" s="49">
        <v>34131875.01</v>
      </c>
      <c r="P214" s="49">
        <v>34131875.01</v>
      </c>
    </row>
    <row r="215" spans="1:16" ht="12.75">
      <c r="A215" s="46">
        <v>6</v>
      </c>
      <c r="B215" s="46">
        <v>2</v>
      </c>
      <c r="C215" s="46">
        <v>12</v>
      </c>
      <c r="D215" s="41">
        <v>3</v>
      </c>
      <c r="E215" s="47"/>
      <c r="F215" s="48" t="s">
        <v>274</v>
      </c>
      <c r="G215" s="58" t="s">
        <v>464</v>
      </c>
      <c r="H215" s="49">
        <v>59409130.39</v>
      </c>
      <c r="I215" s="49">
        <v>30877727.09</v>
      </c>
      <c r="J215" s="49">
        <v>16429218.35</v>
      </c>
      <c r="K215" s="49">
        <v>2089180</v>
      </c>
      <c r="L215" s="49">
        <v>458445</v>
      </c>
      <c r="M215" s="49">
        <v>0</v>
      </c>
      <c r="N215" s="49">
        <v>11900883.74</v>
      </c>
      <c r="O215" s="49">
        <v>28531403.3</v>
      </c>
      <c r="P215" s="49">
        <v>28531403.3</v>
      </c>
    </row>
    <row r="216" spans="1:16" ht="12.75">
      <c r="A216" s="46">
        <v>6</v>
      </c>
      <c r="B216" s="46">
        <v>2</v>
      </c>
      <c r="C216" s="46">
        <v>14</v>
      </c>
      <c r="D216" s="41">
        <v>3</v>
      </c>
      <c r="E216" s="47"/>
      <c r="F216" s="48" t="s">
        <v>274</v>
      </c>
      <c r="G216" s="58" t="s">
        <v>465</v>
      </c>
      <c r="H216" s="49">
        <v>51926746.84</v>
      </c>
      <c r="I216" s="49">
        <v>30107918.84</v>
      </c>
      <c r="J216" s="49">
        <v>17559704.92</v>
      </c>
      <c r="K216" s="49">
        <v>632500</v>
      </c>
      <c r="L216" s="49">
        <v>600000</v>
      </c>
      <c r="M216" s="49">
        <v>0</v>
      </c>
      <c r="N216" s="49">
        <v>11315713.92</v>
      </c>
      <c r="O216" s="49">
        <v>21818828</v>
      </c>
      <c r="P216" s="49">
        <v>18818828</v>
      </c>
    </row>
    <row r="217" spans="1:16" ht="12.75">
      <c r="A217" s="46">
        <v>6</v>
      </c>
      <c r="B217" s="46">
        <v>18</v>
      </c>
      <c r="C217" s="46">
        <v>12</v>
      </c>
      <c r="D217" s="41">
        <v>3</v>
      </c>
      <c r="E217" s="47"/>
      <c r="F217" s="48" t="s">
        <v>274</v>
      </c>
      <c r="G217" s="58" t="s">
        <v>466</v>
      </c>
      <c r="H217" s="49">
        <v>52545631.24</v>
      </c>
      <c r="I217" s="49">
        <v>27387706.95</v>
      </c>
      <c r="J217" s="49">
        <v>15938786.39</v>
      </c>
      <c r="K217" s="49">
        <v>870700</v>
      </c>
      <c r="L217" s="49">
        <v>720000</v>
      </c>
      <c r="M217" s="49">
        <v>0</v>
      </c>
      <c r="N217" s="49">
        <v>9858220.56</v>
      </c>
      <c r="O217" s="49">
        <v>25157924.29</v>
      </c>
      <c r="P217" s="49">
        <v>25157924.29</v>
      </c>
    </row>
    <row r="218" spans="1:16" ht="12.75">
      <c r="A218" s="46">
        <v>6</v>
      </c>
      <c r="B218" s="46">
        <v>7</v>
      </c>
      <c r="C218" s="46">
        <v>8</v>
      </c>
      <c r="D218" s="41">
        <v>3</v>
      </c>
      <c r="E218" s="47"/>
      <c r="F218" s="48" t="s">
        <v>274</v>
      </c>
      <c r="G218" s="58" t="s">
        <v>467</v>
      </c>
      <c r="H218" s="49">
        <v>54614618.92</v>
      </c>
      <c r="I218" s="49">
        <v>39758314.12</v>
      </c>
      <c r="J218" s="49">
        <v>19933309.1</v>
      </c>
      <c r="K218" s="49">
        <v>4576085.41</v>
      </c>
      <c r="L218" s="49">
        <v>240000</v>
      </c>
      <c r="M218" s="49">
        <v>0</v>
      </c>
      <c r="N218" s="49">
        <v>15008919.61</v>
      </c>
      <c r="O218" s="49">
        <v>14856304.8</v>
      </c>
      <c r="P218" s="49">
        <v>14856304.8</v>
      </c>
    </row>
    <row r="219" spans="1:16" ht="12.75">
      <c r="A219" s="46">
        <v>6</v>
      </c>
      <c r="B219" s="46">
        <v>20</v>
      </c>
      <c r="C219" s="46">
        <v>15</v>
      </c>
      <c r="D219" s="41">
        <v>3</v>
      </c>
      <c r="E219" s="47"/>
      <c r="F219" s="48" t="s">
        <v>274</v>
      </c>
      <c r="G219" s="58" t="s">
        <v>468</v>
      </c>
      <c r="H219" s="49">
        <v>48677168.44</v>
      </c>
      <c r="I219" s="49">
        <v>34131752.23</v>
      </c>
      <c r="J219" s="49">
        <v>16375269.5</v>
      </c>
      <c r="K219" s="49">
        <v>3150289</v>
      </c>
      <c r="L219" s="49">
        <v>1300000</v>
      </c>
      <c r="M219" s="49">
        <v>0</v>
      </c>
      <c r="N219" s="49">
        <v>13306193.73</v>
      </c>
      <c r="O219" s="49">
        <v>14545416.21</v>
      </c>
      <c r="P219" s="49">
        <v>14545416.21</v>
      </c>
    </row>
    <row r="220" spans="1:16" ht="12.75">
      <c r="A220" s="46">
        <v>6</v>
      </c>
      <c r="B220" s="46">
        <v>61</v>
      </c>
      <c r="C220" s="46">
        <v>0</v>
      </c>
      <c r="D220" s="41">
        <v>0</v>
      </c>
      <c r="E220" s="47"/>
      <c r="F220" s="48" t="s">
        <v>469</v>
      </c>
      <c r="G220" s="58" t="s">
        <v>470</v>
      </c>
      <c r="H220" s="49">
        <v>585636370.86</v>
      </c>
      <c r="I220" s="49">
        <v>460817668.53</v>
      </c>
      <c r="J220" s="49">
        <v>231981662.94</v>
      </c>
      <c r="K220" s="49">
        <v>81490254.4</v>
      </c>
      <c r="L220" s="49">
        <v>6845609.42</v>
      </c>
      <c r="M220" s="49">
        <v>294855.09</v>
      </c>
      <c r="N220" s="49">
        <v>140205286.68</v>
      </c>
      <c r="O220" s="49">
        <v>124818702.33</v>
      </c>
      <c r="P220" s="49">
        <v>124818702.33</v>
      </c>
    </row>
    <row r="221" spans="1:16" ht="12.75">
      <c r="A221" s="46">
        <v>6</v>
      </c>
      <c r="B221" s="46">
        <v>62</v>
      </c>
      <c r="C221" s="46">
        <v>0</v>
      </c>
      <c r="D221" s="41">
        <v>0</v>
      </c>
      <c r="E221" s="47"/>
      <c r="F221" s="48" t="s">
        <v>469</v>
      </c>
      <c r="G221" s="58" t="s">
        <v>471</v>
      </c>
      <c r="H221" s="49">
        <v>778901665.92</v>
      </c>
      <c r="I221" s="49">
        <v>468415957.47</v>
      </c>
      <c r="J221" s="49">
        <v>239830536.24</v>
      </c>
      <c r="K221" s="49">
        <v>65428073.82</v>
      </c>
      <c r="L221" s="49">
        <v>11965000</v>
      </c>
      <c r="M221" s="49">
        <v>351125.81</v>
      </c>
      <c r="N221" s="49">
        <v>150841221.6</v>
      </c>
      <c r="O221" s="49">
        <v>310485708.45</v>
      </c>
      <c r="P221" s="49">
        <v>307671053.45</v>
      </c>
    </row>
    <row r="222" spans="1:16" ht="12.75">
      <c r="A222" s="46">
        <v>6</v>
      </c>
      <c r="B222" s="46">
        <v>63</v>
      </c>
      <c r="C222" s="46">
        <v>0</v>
      </c>
      <c r="D222" s="41">
        <v>0</v>
      </c>
      <c r="E222" s="47"/>
      <c r="F222" s="48" t="s">
        <v>469</v>
      </c>
      <c r="G222" s="58" t="s">
        <v>472</v>
      </c>
      <c r="H222" s="49">
        <v>3405195089.57</v>
      </c>
      <c r="I222" s="49">
        <v>2908844210.84</v>
      </c>
      <c r="J222" s="49">
        <v>1413505343.05</v>
      </c>
      <c r="K222" s="49">
        <v>369038076.32</v>
      </c>
      <c r="L222" s="49">
        <v>140000000</v>
      </c>
      <c r="M222" s="49">
        <v>0</v>
      </c>
      <c r="N222" s="49">
        <v>986300791.47</v>
      </c>
      <c r="O222" s="49">
        <v>496350878.73</v>
      </c>
      <c r="P222" s="49">
        <v>436476278.73</v>
      </c>
    </row>
    <row r="223" spans="1:16" ht="12.75">
      <c r="A223" s="46">
        <v>6</v>
      </c>
      <c r="B223" s="46">
        <v>64</v>
      </c>
      <c r="C223" s="46">
        <v>0</v>
      </c>
      <c r="D223" s="41">
        <v>0</v>
      </c>
      <c r="E223" s="47"/>
      <c r="F223" s="48" t="s">
        <v>469</v>
      </c>
      <c r="G223" s="58" t="s">
        <v>473</v>
      </c>
      <c r="H223" s="49">
        <v>699852400.81</v>
      </c>
      <c r="I223" s="49">
        <v>557067216.81</v>
      </c>
      <c r="J223" s="49">
        <v>288411030.62</v>
      </c>
      <c r="K223" s="49">
        <v>86751518.32</v>
      </c>
      <c r="L223" s="49">
        <v>16717800</v>
      </c>
      <c r="M223" s="49">
        <v>1703831</v>
      </c>
      <c r="N223" s="49">
        <v>163483036.87</v>
      </c>
      <c r="O223" s="49">
        <v>142785184</v>
      </c>
      <c r="P223" s="49">
        <v>142785084</v>
      </c>
    </row>
    <row r="224" spans="1:16" ht="12.75">
      <c r="A224" s="46">
        <v>6</v>
      </c>
      <c r="B224" s="46">
        <v>1</v>
      </c>
      <c r="C224" s="46">
        <v>0</v>
      </c>
      <c r="D224" s="41">
        <v>0</v>
      </c>
      <c r="E224" s="47"/>
      <c r="F224" s="48" t="s">
        <v>474</v>
      </c>
      <c r="G224" s="58" t="s">
        <v>475</v>
      </c>
      <c r="H224" s="49">
        <v>289586833.95</v>
      </c>
      <c r="I224" s="49">
        <v>165512474.8</v>
      </c>
      <c r="J224" s="49">
        <v>95959503.32</v>
      </c>
      <c r="K224" s="49">
        <v>6428662.64</v>
      </c>
      <c r="L224" s="49">
        <v>1610000</v>
      </c>
      <c r="M224" s="49">
        <v>428568</v>
      </c>
      <c r="N224" s="49">
        <v>61085740.84</v>
      </c>
      <c r="O224" s="49">
        <v>124074359.15</v>
      </c>
      <c r="P224" s="49">
        <v>124074359.15</v>
      </c>
    </row>
    <row r="225" spans="1:16" ht="12.75">
      <c r="A225" s="46">
        <v>6</v>
      </c>
      <c r="B225" s="46">
        <v>2</v>
      </c>
      <c r="C225" s="46">
        <v>0</v>
      </c>
      <c r="D225" s="41">
        <v>0</v>
      </c>
      <c r="E225" s="47"/>
      <c r="F225" s="48" t="s">
        <v>474</v>
      </c>
      <c r="G225" s="58" t="s">
        <v>476</v>
      </c>
      <c r="H225" s="49">
        <v>263738447.8</v>
      </c>
      <c r="I225" s="49">
        <v>162004372.6</v>
      </c>
      <c r="J225" s="49">
        <v>107307307.2</v>
      </c>
      <c r="K225" s="49">
        <v>13510385.24</v>
      </c>
      <c r="L225" s="49">
        <v>3000000</v>
      </c>
      <c r="M225" s="49">
        <v>0</v>
      </c>
      <c r="N225" s="49">
        <v>38186680.16</v>
      </c>
      <c r="O225" s="49">
        <v>101734075.2</v>
      </c>
      <c r="P225" s="49">
        <v>101734075.2</v>
      </c>
    </row>
    <row r="226" spans="1:16" ht="12.75">
      <c r="A226" s="46">
        <v>6</v>
      </c>
      <c r="B226" s="46">
        <v>3</v>
      </c>
      <c r="C226" s="46">
        <v>0</v>
      </c>
      <c r="D226" s="41">
        <v>0</v>
      </c>
      <c r="E226" s="47"/>
      <c r="F226" s="48" t="s">
        <v>474</v>
      </c>
      <c r="G226" s="58" t="s">
        <v>477</v>
      </c>
      <c r="H226" s="49">
        <v>204256266.06</v>
      </c>
      <c r="I226" s="49">
        <v>105972737.06</v>
      </c>
      <c r="J226" s="49">
        <v>68355829.21</v>
      </c>
      <c r="K226" s="49">
        <v>4202843.96</v>
      </c>
      <c r="L226" s="49">
        <v>2180000</v>
      </c>
      <c r="M226" s="49">
        <v>0</v>
      </c>
      <c r="N226" s="49">
        <v>31234063.89</v>
      </c>
      <c r="O226" s="49">
        <v>98283529</v>
      </c>
      <c r="P226" s="49">
        <v>98283529</v>
      </c>
    </row>
    <row r="227" spans="1:16" ht="12.75">
      <c r="A227" s="46">
        <v>6</v>
      </c>
      <c r="B227" s="46">
        <v>4</v>
      </c>
      <c r="C227" s="46">
        <v>0</v>
      </c>
      <c r="D227" s="41">
        <v>0</v>
      </c>
      <c r="E227" s="47"/>
      <c r="F227" s="48" t="s">
        <v>474</v>
      </c>
      <c r="G227" s="58" t="s">
        <v>478</v>
      </c>
      <c r="H227" s="49">
        <v>150122157.51</v>
      </c>
      <c r="I227" s="49">
        <v>101980187.5</v>
      </c>
      <c r="J227" s="49">
        <v>65136653.37</v>
      </c>
      <c r="K227" s="49">
        <v>6693077.32</v>
      </c>
      <c r="L227" s="49">
        <v>1550000</v>
      </c>
      <c r="M227" s="49">
        <v>1338019.27</v>
      </c>
      <c r="N227" s="49">
        <v>27262437.54</v>
      </c>
      <c r="O227" s="49">
        <v>48141970.01</v>
      </c>
      <c r="P227" s="49">
        <v>48141970.01</v>
      </c>
    </row>
    <row r="228" spans="1:16" ht="12.75">
      <c r="A228" s="46">
        <v>6</v>
      </c>
      <c r="B228" s="46">
        <v>5</v>
      </c>
      <c r="C228" s="46">
        <v>0</v>
      </c>
      <c r="D228" s="41">
        <v>0</v>
      </c>
      <c r="E228" s="47"/>
      <c r="F228" s="48" t="s">
        <v>474</v>
      </c>
      <c r="G228" s="58" t="s">
        <v>479</v>
      </c>
      <c r="H228" s="49">
        <v>133394052.09</v>
      </c>
      <c r="I228" s="49">
        <v>77588335.14</v>
      </c>
      <c r="J228" s="49">
        <v>56683809.69</v>
      </c>
      <c r="K228" s="49">
        <v>460445.32</v>
      </c>
      <c r="L228" s="49">
        <v>1400000</v>
      </c>
      <c r="M228" s="49">
        <v>782618.68</v>
      </c>
      <c r="N228" s="49">
        <v>18261461.45</v>
      </c>
      <c r="O228" s="49">
        <v>55805716.95</v>
      </c>
      <c r="P228" s="49">
        <v>55805716.95</v>
      </c>
    </row>
    <row r="229" spans="1:16" ht="12.75">
      <c r="A229" s="46">
        <v>6</v>
      </c>
      <c r="B229" s="46">
        <v>6</v>
      </c>
      <c r="C229" s="46">
        <v>0</v>
      </c>
      <c r="D229" s="41">
        <v>0</v>
      </c>
      <c r="E229" s="47"/>
      <c r="F229" s="48" t="s">
        <v>474</v>
      </c>
      <c r="G229" s="58" t="s">
        <v>480</v>
      </c>
      <c r="H229" s="49">
        <v>190092014.62</v>
      </c>
      <c r="I229" s="49">
        <v>129027584.67</v>
      </c>
      <c r="J229" s="49">
        <v>91701544.75</v>
      </c>
      <c r="K229" s="49">
        <v>7937677</v>
      </c>
      <c r="L229" s="49">
        <v>1000730</v>
      </c>
      <c r="M229" s="49">
        <v>429864.65</v>
      </c>
      <c r="N229" s="49">
        <v>27957768.27</v>
      </c>
      <c r="O229" s="49">
        <v>61064429.95</v>
      </c>
      <c r="P229" s="49">
        <v>61064429.95</v>
      </c>
    </row>
    <row r="230" spans="1:16" ht="12.75">
      <c r="A230" s="46">
        <v>6</v>
      </c>
      <c r="B230" s="46">
        <v>7</v>
      </c>
      <c r="C230" s="46">
        <v>0</v>
      </c>
      <c r="D230" s="41">
        <v>0</v>
      </c>
      <c r="E230" s="47"/>
      <c r="F230" s="48" t="s">
        <v>474</v>
      </c>
      <c r="G230" s="58" t="s">
        <v>481</v>
      </c>
      <c r="H230" s="49">
        <v>211845310.06</v>
      </c>
      <c r="I230" s="49">
        <v>165937028.63</v>
      </c>
      <c r="J230" s="49">
        <v>113867254.93</v>
      </c>
      <c r="K230" s="49">
        <v>11196051.64</v>
      </c>
      <c r="L230" s="49">
        <v>1000000</v>
      </c>
      <c r="M230" s="49">
        <v>4464285.72</v>
      </c>
      <c r="N230" s="49">
        <v>35409436.34</v>
      </c>
      <c r="O230" s="49">
        <v>45908281.43</v>
      </c>
      <c r="P230" s="49">
        <v>45908281.43</v>
      </c>
    </row>
    <row r="231" spans="1:16" ht="12.75">
      <c r="A231" s="46">
        <v>6</v>
      </c>
      <c r="B231" s="46">
        <v>8</v>
      </c>
      <c r="C231" s="46">
        <v>0</v>
      </c>
      <c r="D231" s="41">
        <v>0</v>
      </c>
      <c r="E231" s="47"/>
      <c r="F231" s="48" t="s">
        <v>474</v>
      </c>
      <c r="G231" s="58" t="s">
        <v>482</v>
      </c>
      <c r="H231" s="49">
        <v>201245671.02</v>
      </c>
      <c r="I231" s="49">
        <v>129260061.77</v>
      </c>
      <c r="J231" s="49">
        <v>91722292.4</v>
      </c>
      <c r="K231" s="49">
        <v>6559628.3</v>
      </c>
      <c r="L231" s="49">
        <v>3401169</v>
      </c>
      <c r="M231" s="49">
        <v>0</v>
      </c>
      <c r="N231" s="49">
        <v>27576972.07</v>
      </c>
      <c r="O231" s="49">
        <v>71985609.25</v>
      </c>
      <c r="P231" s="49">
        <v>71985609.25</v>
      </c>
    </row>
    <row r="232" spans="1:16" ht="12.75">
      <c r="A232" s="46">
        <v>6</v>
      </c>
      <c r="B232" s="46">
        <v>9</v>
      </c>
      <c r="C232" s="46">
        <v>0</v>
      </c>
      <c r="D232" s="41">
        <v>0</v>
      </c>
      <c r="E232" s="47"/>
      <c r="F232" s="48" t="s">
        <v>474</v>
      </c>
      <c r="G232" s="58" t="s">
        <v>483</v>
      </c>
      <c r="H232" s="49">
        <v>283588469</v>
      </c>
      <c r="I232" s="49">
        <v>180613289</v>
      </c>
      <c r="J232" s="49">
        <v>112621733</v>
      </c>
      <c r="K232" s="49">
        <v>3392029.4</v>
      </c>
      <c r="L232" s="49">
        <v>4400000</v>
      </c>
      <c r="M232" s="49">
        <v>535683</v>
      </c>
      <c r="N232" s="49">
        <v>59663843.6</v>
      </c>
      <c r="O232" s="49">
        <v>102975180</v>
      </c>
      <c r="P232" s="49">
        <v>102975180</v>
      </c>
    </row>
    <row r="233" spans="1:16" ht="12.75">
      <c r="A233" s="46">
        <v>6</v>
      </c>
      <c r="B233" s="46">
        <v>10</v>
      </c>
      <c r="C233" s="46">
        <v>0</v>
      </c>
      <c r="D233" s="41">
        <v>0</v>
      </c>
      <c r="E233" s="47"/>
      <c r="F233" s="48" t="s">
        <v>474</v>
      </c>
      <c r="G233" s="58" t="s">
        <v>484</v>
      </c>
      <c r="H233" s="49">
        <v>187874255</v>
      </c>
      <c r="I233" s="49">
        <v>87749944</v>
      </c>
      <c r="J233" s="49">
        <v>54327555.88</v>
      </c>
      <c r="K233" s="49">
        <v>4072797</v>
      </c>
      <c r="L233" s="49">
        <v>1200000</v>
      </c>
      <c r="M233" s="49">
        <v>0</v>
      </c>
      <c r="N233" s="49">
        <v>28149591.12</v>
      </c>
      <c r="O233" s="49">
        <v>100124311</v>
      </c>
      <c r="P233" s="49">
        <v>100095311</v>
      </c>
    </row>
    <row r="234" spans="1:16" ht="12.75">
      <c r="A234" s="46">
        <v>6</v>
      </c>
      <c r="B234" s="46">
        <v>11</v>
      </c>
      <c r="C234" s="46">
        <v>0</v>
      </c>
      <c r="D234" s="41">
        <v>0</v>
      </c>
      <c r="E234" s="47"/>
      <c r="F234" s="48" t="s">
        <v>474</v>
      </c>
      <c r="G234" s="58" t="s">
        <v>485</v>
      </c>
      <c r="H234" s="49">
        <v>259711489.96</v>
      </c>
      <c r="I234" s="49">
        <v>172974998.65</v>
      </c>
      <c r="J234" s="49">
        <v>114086846.38</v>
      </c>
      <c r="K234" s="49">
        <v>5566486.64</v>
      </c>
      <c r="L234" s="49">
        <v>3700000</v>
      </c>
      <c r="M234" s="49">
        <v>0</v>
      </c>
      <c r="N234" s="49">
        <v>49621665.63</v>
      </c>
      <c r="O234" s="49">
        <v>86736491.31</v>
      </c>
      <c r="P234" s="49">
        <v>86736491.31</v>
      </c>
    </row>
    <row r="235" spans="1:16" ht="12.75">
      <c r="A235" s="46">
        <v>6</v>
      </c>
      <c r="B235" s="46">
        <v>12</v>
      </c>
      <c r="C235" s="46">
        <v>0</v>
      </c>
      <c r="D235" s="41">
        <v>0</v>
      </c>
      <c r="E235" s="47"/>
      <c r="F235" s="48" t="s">
        <v>474</v>
      </c>
      <c r="G235" s="58" t="s">
        <v>486</v>
      </c>
      <c r="H235" s="49">
        <v>137983366.95</v>
      </c>
      <c r="I235" s="49">
        <v>78317146.95</v>
      </c>
      <c r="J235" s="49">
        <v>52085097.33</v>
      </c>
      <c r="K235" s="49">
        <v>4952798.26</v>
      </c>
      <c r="L235" s="49">
        <v>1572748</v>
      </c>
      <c r="M235" s="49">
        <v>0</v>
      </c>
      <c r="N235" s="49">
        <v>19706503.36</v>
      </c>
      <c r="O235" s="49">
        <v>59666220</v>
      </c>
      <c r="P235" s="49">
        <v>58604220</v>
      </c>
    </row>
    <row r="236" spans="1:16" ht="12.75">
      <c r="A236" s="46">
        <v>6</v>
      </c>
      <c r="B236" s="46">
        <v>13</v>
      </c>
      <c r="C236" s="46">
        <v>0</v>
      </c>
      <c r="D236" s="41">
        <v>0</v>
      </c>
      <c r="E236" s="47"/>
      <c r="F236" s="48" t="s">
        <v>474</v>
      </c>
      <c r="G236" s="58" t="s">
        <v>487</v>
      </c>
      <c r="H236" s="49">
        <v>125021980.15</v>
      </c>
      <c r="I236" s="49">
        <v>53533020.09</v>
      </c>
      <c r="J236" s="49">
        <v>33042028.57</v>
      </c>
      <c r="K236" s="49">
        <v>745053.32</v>
      </c>
      <c r="L236" s="49">
        <v>772039</v>
      </c>
      <c r="M236" s="49">
        <v>440716</v>
      </c>
      <c r="N236" s="49">
        <v>18533183.2</v>
      </c>
      <c r="O236" s="49">
        <v>71488960.06</v>
      </c>
      <c r="P236" s="49">
        <v>71488960.06</v>
      </c>
    </row>
    <row r="237" spans="1:16" ht="12.75">
      <c r="A237" s="46">
        <v>6</v>
      </c>
      <c r="B237" s="46">
        <v>14</v>
      </c>
      <c r="C237" s="46">
        <v>0</v>
      </c>
      <c r="D237" s="41">
        <v>0</v>
      </c>
      <c r="E237" s="47"/>
      <c r="F237" s="48" t="s">
        <v>474</v>
      </c>
      <c r="G237" s="58" t="s">
        <v>488</v>
      </c>
      <c r="H237" s="49">
        <v>257854017.69</v>
      </c>
      <c r="I237" s="49">
        <v>190554931.8</v>
      </c>
      <c r="J237" s="49">
        <v>124178977.91</v>
      </c>
      <c r="K237" s="49">
        <v>25193398.41</v>
      </c>
      <c r="L237" s="49">
        <v>1800000</v>
      </c>
      <c r="M237" s="49">
        <v>94477</v>
      </c>
      <c r="N237" s="49">
        <v>39288078.48</v>
      </c>
      <c r="O237" s="49">
        <v>67299085.89</v>
      </c>
      <c r="P237" s="49">
        <v>67299085.89</v>
      </c>
    </row>
    <row r="238" spans="1:16" ht="12.75">
      <c r="A238" s="46">
        <v>6</v>
      </c>
      <c r="B238" s="46">
        <v>15</v>
      </c>
      <c r="C238" s="46">
        <v>0</v>
      </c>
      <c r="D238" s="41">
        <v>0</v>
      </c>
      <c r="E238" s="47"/>
      <c r="F238" s="48" t="s">
        <v>474</v>
      </c>
      <c r="G238" s="58" t="s">
        <v>489</v>
      </c>
      <c r="H238" s="49">
        <v>181702963.46</v>
      </c>
      <c r="I238" s="49">
        <v>99411656.13</v>
      </c>
      <c r="J238" s="49">
        <v>65114611.55</v>
      </c>
      <c r="K238" s="49">
        <v>2884366.93</v>
      </c>
      <c r="L238" s="49">
        <v>1100000</v>
      </c>
      <c r="M238" s="49">
        <v>976650</v>
      </c>
      <c r="N238" s="49">
        <v>29336027.65</v>
      </c>
      <c r="O238" s="49">
        <v>82291307.33</v>
      </c>
      <c r="P238" s="49">
        <v>82291307.33</v>
      </c>
    </row>
    <row r="239" spans="1:16" ht="12.75">
      <c r="A239" s="46">
        <v>6</v>
      </c>
      <c r="B239" s="46">
        <v>16</v>
      </c>
      <c r="C239" s="46">
        <v>0</v>
      </c>
      <c r="D239" s="41">
        <v>0</v>
      </c>
      <c r="E239" s="47"/>
      <c r="F239" s="48" t="s">
        <v>474</v>
      </c>
      <c r="G239" s="58" t="s">
        <v>490</v>
      </c>
      <c r="H239" s="49">
        <v>132880249.59</v>
      </c>
      <c r="I239" s="49">
        <v>88134397.27</v>
      </c>
      <c r="J239" s="49">
        <v>60780696.19</v>
      </c>
      <c r="K239" s="49">
        <v>3066610.32</v>
      </c>
      <c r="L239" s="49">
        <v>1865000</v>
      </c>
      <c r="M239" s="49">
        <v>0</v>
      </c>
      <c r="N239" s="49">
        <v>22422090.76</v>
      </c>
      <c r="O239" s="49">
        <v>44745852.32</v>
      </c>
      <c r="P239" s="49">
        <v>44245852.32</v>
      </c>
    </row>
    <row r="240" spans="1:16" ht="12.75">
      <c r="A240" s="46">
        <v>6</v>
      </c>
      <c r="B240" s="46">
        <v>17</v>
      </c>
      <c r="C240" s="46">
        <v>0</v>
      </c>
      <c r="D240" s="41">
        <v>0</v>
      </c>
      <c r="E240" s="47"/>
      <c r="F240" s="48" t="s">
        <v>474</v>
      </c>
      <c r="G240" s="58" t="s">
        <v>491</v>
      </c>
      <c r="H240" s="49">
        <v>165149486.22</v>
      </c>
      <c r="I240" s="49">
        <v>118531910.08</v>
      </c>
      <c r="J240" s="49">
        <v>78686059.74</v>
      </c>
      <c r="K240" s="49">
        <v>3193649.96</v>
      </c>
      <c r="L240" s="49">
        <v>500000</v>
      </c>
      <c r="M240" s="49">
        <v>500000</v>
      </c>
      <c r="N240" s="49">
        <v>35652200.38</v>
      </c>
      <c r="O240" s="49">
        <v>46617576.14</v>
      </c>
      <c r="P240" s="49">
        <v>46584576.14</v>
      </c>
    </row>
    <row r="241" spans="1:16" ht="12.75">
      <c r="A241" s="46">
        <v>6</v>
      </c>
      <c r="B241" s="46">
        <v>18</v>
      </c>
      <c r="C241" s="46">
        <v>0</v>
      </c>
      <c r="D241" s="41">
        <v>0</v>
      </c>
      <c r="E241" s="47"/>
      <c r="F241" s="48" t="s">
        <v>474</v>
      </c>
      <c r="G241" s="58" t="s">
        <v>492</v>
      </c>
      <c r="H241" s="49">
        <v>213223682.01</v>
      </c>
      <c r="I241" s="49">
        <v>119884473.7</v>
      </c>
      <c r="J241" s="49">
        <v>84362382.61</v>
      </c>
      <c r="K241" s="49">
        <v>8756010.69</v>
      </c>
      <c r="L241" s="49">
        <v>3401000</v>
      </c>
      <c r="M241" s="49">
        <v>0</v>
      </c>
      <c r="N241" s="49">
        <v>23365080.4</v>
      </c>
      <c r="O241" s="49">
        <v>93339208.31</v>
      </c>
      <c r="P241" s="49">
        <v>93339208.31</v>
      </c>
    </row>
    <row r="242" spans="1:16" ht="12.75">
      <c r="A242" s="46">
        <v>6</v>
      </c>
      <c r="B242" s="46">
        <v>19</v>
      </c>
      <c r="C242" s="46">
        <v>0</v>
      </c>
      <c r="D242" s="41">
        <v>0</v>
      </c>
      <c r="E242" s="47"/>
      <c r="F242" s="48" t="s">
        <v>474</v>
      </c>
      <c r="G242" s="58" t="s">
        <v>493</v>
      </c>
      <c r="H242" s="49">
        <v>134360696.25</v>
      </c>
      <c r="I242" s="49">
        <v>97159335.84</v>
      </c>
      <c r="J242" s="49">
        <v>65447522.44</v>
      </c>
      <c r="K242" s="49">
        <v>3922177.91</v>
      </c>
      <c r="L242" s="49">
        <v>1049393</v>
      </c>
      <c r="M242" s="49">
        <v>0</v>
      </c>
      <c r="N242" s="49">
        <v>26740242.49</v>
      </c>
      <c r="O242" s="49">
        <v>37201360.41</v>
      </c>
      <c r="P242" s="49">
        <v>37172360.41</v>
      </c>
    </row>
    <row r="243" spans="1:16" ht="12.75">
      <c r="A243" s="46">
        <v>6</v>
      </c>
      <c r="B243" s="46">
        <v>20</v>
      </c>
      <c r="C243" s="46">
        <v>0</v>
      </c>
      <c r="D243" s="41">
        <v>0</v>
      </c>
      <c r="E243" s="47"/>
      <c r="F243" s="48" t="s">
        <v>474</v>
      </c>
      <c r="G243" s="58" t="s">
        <v>494</v>
      </c>
      <c r="H243" s="49">
        <v>157569184.81</v>
      </c>
      <c r="I243" s="49">
        <v>100890880.35</v>
      </c>
      <c r="J243" s="49">
        <v>59876948.46</v>
      </c>
      <c r="K243" s="49">
        <v>6676887.32</v>
      </c>
      <c r="L243" s="49">
        <v>1655000</v>
      </c>
      <c r="M243" s="49">
        <v>0</v>
      </c>
      <c r="N243" s="49">
        <v>32682044.57</v>
      </c>
      <c r="O243" s="49">
        <v>56678304.46</v>
      </c>
      <c r="P243" s="49">
        <v>56678304.46</v>
      </c>
    </row>
    <row r="244" spans="1:16" ht="12.75">
      <c r="A244" s="46">
        <v>6</v>
      </c>
      <c r="B244" s="46">
        <v>0</v>
      </c>
      <c r="C244" s="46">
        <v>0</v>
      </c>
      <c r="D244" s="41">
        <v>0</v>
      </c>
      <c r="E244" s="47"/>
      <c r="F244" s="48" t="s">
        <v>495</v>
      </c>
      <c r="G244" s="58" t="s">
        <v>496</v>
      </c>
      <c r="H244" s="49">
        <v>1943424401.3</v>
      </c>
      <c r="I244" s="49">
        <v>1238239201.96</v>
      </c>
      <c r="J244" s="49">
        <v>323562245.85</v>
      </c>
      <c r="K244" s="49">
        <v>345620401.34</v>
      </c>
      <c r="L244" s="49">
        <v>21869803.42</v>
      </c>
      <c r="M244" s="49">
        <v>14482843.63</v>
      </c>
      <c r="N244" s="49">
        <v>532703907.72</v>
      </c>
      <c r="O244" s="49">
        <v>705185199.34</v>
      </c>
      <c r="P244" s="49">
        <v>687584299.34</v>
      </c>
    </row>
    <row r="245" spans="1:16" ht="12.75">
      <c r="A245" s="46">
        <v>6</v>
      </c>
      <c r="B245" s="46">
        <v>8</v>
      </c>
      <c r="C245" s="46">
        <v>1</v>
      </c>
      <c r="D245" s="41" t="s">
        <v>497</v>
      </c>
      <c r="E245" s="47">
        <v>271</v>
      </c>
      <c r="F245" s="48" t="s">
        <v>497</v>
      </c>
      <c r="G245" s="58" t="s">
        <v>498</v>
      </c>
      <c r="H245" s="49">
        <v>590252</v>
      </c>
      <c r="I245" s="49">
        <v>590252</v>
      </c>
      <c r="J245" s="49">
        <v>175397</v>
      </c>
      <c r="K245" s="49">
        <v>0</v>
      </c>
      <c r="L245" s="49">
        <v>0</v>
      </c>
      <c r="M245" s="49">
        <v>0</v>
      </c>
      <c r="N245" s="49">
        <v>414855</v>
      </c>
      <c r="O245" s="49">
        <v>0</v>
      </c>
      <c r="P245" s="49">
        <v>0</v>
      </c>
    </row>
    <row r="246" spans="1:16" ht="25.5">
      <c r="A246" s="46">
        <v>6</v>
      </c>
      <c r="B246" s="46">
        <v>19</v>
      </c>
      <c r="C246" s="46">
        <v>1</v>
      </c>
      <c r="D246" s="41" t="s">
        <v>497</v>
      </c>
      <c r="E246" s="47">
        <v>270</v>
      </c>
      <c r="F246" s="48" t="s">
        <v>497</v>
      </c>
      <c r="G246" s="58" t="s">
        <v>499</v>
      </c>
      <c r="H246" s="49">
        <v>14895752.76</v>
      </c>
      <c r="I246" s="49">
        <v>5665737</v>
      </c>
      <c r="J246" s="49">
        <v>870365</v>
      </c>
      <c r="K246" s="49">
        <v>0</v>
      </c>
      <c r="L246" s="49">
        <v>50000</v>
      </c>
      <c r="M246" s="49">
        <v>0</v>
      </c>
      <c r="N246" s="49">
        <v>4745372</v>
      </c>
      <c r="O246" s="49">
        <v>9230015.76</v>
      </c>
      <c r="P246" s="49">
        <v>9230015.76</v>
      </c>
    </row>
    <row r="247" spans="1:16" ht="12.75">
      <c r="A247" s="46">
        <v>6</v>
      </c>
      <c r="B247" s="46">
        <v>7</v>
      </c>
      <c r="C247" s="46">
        <v>1</v>
      </c>
      <c r="D247" s="41" t="s">
        <v>497</v>
      </c>
      <c r="E247" s="47">
        <v>187</v>
      </c>
      <c r="F247" s="48" t="s">
        <v>497</v>
      </c>
      <c r="G247" s="58" t="s">
        <v>500</v>
      </c>
      <c r="H247" s="49">
        <v>321000</v>
      </c>
      <c r="I247" s="49">
        <v>321000</v>
      </c>
      <c r="J247" s="49">
        <v>50350</v>
      </c>
      <c r="K247" s="49">
        <v>0</v>
      </c>
      <c r="L247" s="49">
        <v>0</v>
      </c>
      <c r="M247" s="49">
        <v>0</v>
      </c>
      <c r="N247" s="49">
        <v>270650</v>
      </c>
      <c r="O247" s="49">
        <v>0</v>
      </c>
      <c r="P247" s="49">
        <v>0</v>
      </c>
    </row>
    <row r="248" spans="1:16" ht="12.75">
      <c r="A248" s="46">
        <v>6</v>
      </c>
      <c r="B248" s="46">
        <v>1</v>
      </c>
      <c r="C248" s="46">
        <v>1</v>
      </c>
      <c r="D248" s="41" t="s">
        <v>497</v>
      </c>
      <c r="E248" s="47">
        <v>188</v>
      </c>
      <c r="F248" s="48" t="s">
        <v>497</v>
      </c>
      <c r="G248" s="58" t="s">
        <v>500</v>
      </c>
      <c r="H248" s="49">
        <v>2830760</v>
      </c>
      <c r="I248" s="49">
        <v>2830760</v>
      </c>
      <c r="J248" s="49">
        <v>106142</v>
      </c>
      <c r="K248" s="49">
        <v>0</v>
      </c>
      <c r="L248" s="49">
        <v>0</v>
      </c>
      <c r="M248" s="49">
        <v>0</v>
      </c>
      <c r="N248" s="49">
        <v>2724618</v>
      </c>
      <c r="O248" s="49">
        <v>0</v>
      </c>
      <c r="P248" s="49">
        <v>0</v>
      </c>
    </row>
    <row r="249" spans="1:16" ht="25.5">
      <c r="A249" s="46">
        <v>6</v>
      </c>
      <c r="B249" s="46">
        <v>13</v>
      </c>
      <c r="C249" s="46">
        <v>4</v>
      </c>
      <c r="D249" s="41" t="s">
        <v>497</v>
      </c>
      <c r="E249" s="47">
        <v>186</v>
      </c>
      <c r="F249" s="48" t="s">
        <v>497</v>
      </c>
      <c r="G249" s="58" t="s">
        <v>501</v>
      </c>
      <c r="H249" s="49">
        <v>14400</v>
      </c>
      <c r="I249" s="49">
        <v>14400</v>
      </c>
      <c r="J249" s="49">
        <v>0</v>
      </c>
      <c r="K249" s="49">
        <v>0</v>
      </c>
      <c r="L249" s="49">
        <v>0</v>
      </c>
      <c r="M249" s="49">
        <v>0</v>
      </c>
      <c r="N249" s="49">
        <v>14400</v>
      </c>
      <c r="O249" s="49">
        <v>0</v>
      </c>
      <c r="P249" s="49">
        <v>0</v>
      </c>
    </row>
    <row r="250" spans="1:16" ht="25.5">
      <c r="A250" s="46">
        <v>6</v>
      </c>
      <c r="B250" s="46">
        <v>7</v>
      </c>
      <c r="C250" s="46">
        <v>1</v>
      </c>
      <c r="D250" s="41" t="s">
        <v>497</v>
      </c>
      <c r="E250" s="47">
        <v>31</v>
      </c>
      <c r="F250" s="48" t="s">
        <v>497</v>
      </c>
      <c r="G250" s="58" t="s">
        <v>502</v>
      </c>
      <c r="H250" s="49">
        <v>7905831</v>
      </c>
      <c r="I250" s="49">
        <v>7905831</v>
      </c>
      <c r="J250" s="49">
        <v>159200</v>
      </c>
      <c r="K250" s="49">
        <v>0</v>
      </c>
      <c r="L250" s="49">
        <v>0</v>
      </c>
      <c r="M250" s="49">
        <v>0</v>
      </c>
      <c r="N250" s="49">
        <v>7746631</v>
      </c>
      <c r="O250" s="49">
        <v>0</v>
      </c>
      <c r="P250" s="49">
        <v>0</v>
      </c>
    </row>
    <row r="251" spans="1:16" ht="12.75">
      <c r="A251" s="46">
        <v>6</v>
      </c>
      <c r="B251" s="46">
        <v>18</v>
      </c>
      <c r="C251" s="46">
        <v>1</v>
      </c>
      <c r="D251" s="41" t="s">
        <v>497</v>
      </c>
      <c r="E251" s="47">
        <v>39</v>
      </c>
      <c r="F251" s="48" t="s">
        <v>497</v>
      </c>
      <c r="G251" s="58" t="s">
        <v>503</v>
      </c>
      <c r="H251" s="49">
        <v>713949</v>
      </c>
      <c r="I251" s="49">
        <v>394149</v>
      </c>
      <c r="J251" s="49">
        <v>40530</v>
      </c>
      <c r="K251" s="49">
        <v>0</v>
      </c>
      <c r="L251" s="49">
        <v>0</v>
      </c>
      <c r="M251" s="49">
        <v>0</v>
      </c>
      <c r="N251" s="49">
        <v>353619</v>
      </c>
      <c r="O251" s="49">
        <v>319800</v>
      </c>
      <c r="P251" s="49">
        <v>319800</v>
      </c>
    </row>
    <row r="252" spans="1:16" ht="24">
      <c r="A252" s="46">
        <v>6</v>
      </c>
      <c r="B252" s="46">
        <v>15</v>
      </c>
      <c r="C252" s="46">
        <v>0</v>
      </c>
      <c r="D252" s="41" t="s">
        <v>497</v>
      </c>
      <c r="E252" s="47">
        <v>220</v>
      </c>
      <c r="F252" s="48" t="s">
        <v>497</v>
      </c>
      <c r="G252" s="53" t="s">
        <v>506</v>
      </c>
      <c r="H252" s="49">
        <v>222616.87</v>
      </c>
      <c r="I252" s="49">
        <v>222616.87</v>
      </c>
      <c r="J252" s="49">
        <v>71390</v>
      </c>
      <c r="K252" s="49">
        <v>0</v>
      </c>
      <c r="L252" s="49">
        <v>0</v>
      </c>
      <c r="M252" s="49">
        <v>0</v>
      </c>
      <c r="N252" s="49">
        <v>151226.87</v>
      </c>
      <c r="O252" s="49">
        <v>0</v>
      </c>
      <c r="P252" s="49">
        <v>0</v>
      </c>
    </row>
    <row r="253" spans="1:16" ht="12.75">
      <c r="A253" s="46">
        <v>6</v>
      </c>
      <c r="B253" s="46">
        <v>9</v>
      </c>
      <c r="C253" s="46">
        <v>1</v>
      </c>
      <c r="D253" s="41" t="s">
        <v>497</v>
      </c>
      <c r="E253" s="47">
        <v>140</v>
      </c>
      <c r="F253" s="48" t="s">
        <v>497</v>
      </c>
      <c r="G253" s="58" t="s">
        <v>504</v>
      </c>
      <c r="H253" s="49">
        <v>85030</v>
      </c>
      <c r="I253" s="49">
        <v>85030</v>
      </c>
      <c r="J253" s="49">
        <v>46892</v>
      </c>
      <c r="K253" s="49">
        <v>0</v>
      </c>
      <c r="L253" s="49">
        <v>0</v>
      </c>
      <c r="M253" s="49">
        <v>0</v>
      </c>
      <c r="N253" s="49">
        <v>38138</v>
      </c>
      <c r="O253" s="49">
        <v>0</v>
      </c>
      <c r="P253" s="49">
        <v>0</v>
      </c>
    </row>
    <row r="254" spans="1:16" ht="12.75">
      <c r="A254" s="46">
        <v>6</v>
      </c>
      <c r="B254" s="46">
        <v>8</v>
      </c>
      <c r="C254" s="46">
        <v>1</v>
      </c>
      <c r="D254" s="41" t="s">
        <v>497</v>
      </c>
      <c r="E254" s="47">
        <v>265</v>
      </c>
      <c r="F254" s="48" t="s">
        <v>497</v>
      </c>
      <c r="G254" s="58" t="s">
        <v>505</v>
      </c>
      <c r="H254" s="49">
        <v>50464783</v>
      </c>
      <c r="I254" s="49">
        <v>43061033</v>
      </c>
      <c r="J254" s="49">
        <v>7868117</v>
      </c>
      <c r="K254" s="49">
        <v>0</v>
      </c>
      <c r="L254" s="49">
        <v>646928</v>
      </c>
      <c r="M254" s="49">
        <v>0</v>
      </c>
      <c r="N254" s="49">
        <v>34545988</v>
      </c>
      <c r="O254" s="49">
        <v>7403750</v>
      </c>
      <c r="P254" s="49">
        <v>7403750</v>
      </c>
    </row>
  </sheetData>
  <sheetProtection/>
  <mergeCells count="20"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Zakrzewska</dc:creator>
  <cp:keywords/>
  <dc:description/>
  <cp:lastModifiedBy>Anna Kotłowska</cp:lastModifiedBy>
  <cp:lastPrinted>2019-11-29T08:44:10Z</cp:lastPrinted>
  <dcterms:created xsi:type="dcterms:W3CDTF">2008-02-27T07:21:19Z</dcterms:created>
  <dcterms:modified xsi:type="dcterms:W3CDTF">2024-05-14T07:32:36Z</dcterms:modified>
  <cp:category/>
  <cp:version/>
  <cp:contentType/>
  <cp:contentStatus/>
</cp:coreProperties>
</file>