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10110" tabRatio="803" activeTab="2"/>
  </bookViews>
  <sheets>
    <sheet name="Spis tabel" sheetId="1" r:id="rId1"/>
    <sheet name="Metodologia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12" r:id="rId12"/>
  </sheets>
  <definedNames>
    <definedName name="_xlfn.SINGLE" hidden="1">#NAME?</definedName>
    <definedName name="kwartal">'Spis tabel'!$B$15</definedName>
    <definedName name="_xlnm.Print_Area" localSheetId="0">'Spis tabel'!$A$1:$O$12</definedName>
    <definedName name="rok">'Spis tabel'!$B$14</definedName>
    <definedName name="_xlnm.Print_Titles" localSheetId="2">'tab1'!$A:$G,'tab1'!$2:$8</definedName>
    <definedName name="_xlnm.Print_Titles" localSheetId="11">'tab10'!$A:$G,'tab10'!$2:$7</definedName>
    <definedName name="_xlnm.Print_Titles" localSheetId="3">'tab2'!$A:$G,'tab2'!$2:$8</definedName>
    <definedName name="_xlnm.Print_Titles" localSheetId="6">'tab5'!$A:$G,'tab5'!$2:$9</definedName>
    <definedName name="_xlnm.Print_Titles" localSheetId="7">'tab6'!$A:$G,'tab6'!$2:$8</definedName>
    <definedName name="_xlnm.Print_Titles" localSheetId="8">'tab7'!$A:$G,'tab7'!$2:$10</definedName>
    <definedName name="_xlnm.Print_Titles" localSheetId="9">'tab8'!$A:$G,'tab8'!$2:$10</definedName>
    <definedName name="_xlnm.Print_Titles" localSheetId="10">'tab9'!$A:$G,'tab9'!$4:$7</definedName>
  </definedNames>
  <calcPr fullCalcOnLoad="1"/>
</workbook>
</file>

<file path=xl/sharedStrings.xml><?xml version="1.0" encoding="utf-8"?>
<sst xmlns="http://schemas.openxmlformats.org/spreadsheetml/2006/main" count="5500" uniqueCount="498">
  <si>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</si>
  <si>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</si>
  <si>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</si>
  <si>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</si>
  <si>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</si>
  <si>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</si>
  <si>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</si>
  <si>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</si>
  <si>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</si>
  <si>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</si>
  <si>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</si>
  <si>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</si>
  <si>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</si>
  <si>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</si>
  <si>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</si>
  <si>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</si>
  <si>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</si>
  <si>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</si>
  <si>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</si>
  <si>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</si>
  <si>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</si>
  <si>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</si>
  <si>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</si>
  <si>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</si>
  <si>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</si>
  <si>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</si>
  <si>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</si>
  <si>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papiery wart.</t>
  </si>
  <si>
    <t>zobowiązania wymagalne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</si>
  <si>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</si>
  <si>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</si>
  <si>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</si>
  <si>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</si>
  <si>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</si>
  <si>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</si>
  <si>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</si>
  <si>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</si>
  <si>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</si>
  <si>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</si>
  <si>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</si>
  <si>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</si>
  <si>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</si>
  <si>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</si>
  <si>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</si>
  <si>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</si>
  <si>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</si>
  <si>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</si>
  <si>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</si>
  <si>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</si>
  <si>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</si>
  <si>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</si>
  <si>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</si>
  <si>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</si>
  <si>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</si>
  <si>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</si>
  <si>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</si>
  <si>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</si>
  <si>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</si>
  <si>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</si>
  <si>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</si>
  <si>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</si>
  <si>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</si>
  <si>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</si>
  <si>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</si>
  <si>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</si>
  <si>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</si>
  <si>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</si>
  <si>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</si>
  <si>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</si>
  <si>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</si>
  <si>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</si>
  <si>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</si>
  <si>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</si>
  <si>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</si>
  <si>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</si>
  <si>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</si>
  <si>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</si>
  <si>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</si>
  <si>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Wynik budżetu
(-) deficyt / (+) nadwyżka</t>
  </si>
  <si>
    <t>subwencja ogólna i środki na uzupełnienie dochodów</t>
  </si>
  <si>
    <t>754
Bezpieczeństwo publiczne i ochrona ppoż</t>
  </si>
  <si>
    <t>Metodologia do tabel</t>
  </si>
  <si>
    <t>Tabela</t>
  </si>
  <si>
    <t>Kolumna</t>
  </si>
  <si>
    <t>Treść pozycji</t>
  </si>
  <si>
    <t>Źródło</t>
  </si>
  <si>
    <t>dochody ogółem (plan)</t>
  </si>
  <si>
    <t>Rb-NDS</t>
  </si>
  <si>
    <t>AP</t>
  </si>
  <si>
    <t>dochody ogółem (wykonanie)</t>
  </si>
  <si>
    <t>AW</t>
  </si>
  <si>
    <t xml:space="preserve">wskaźnik wykonania planu </t>
  </si>
  <si>
    <t>x</t>
  </si>
  <si>
    <t>wydatki ogółem (plan)</t>
  </si>
  <si>
    <t>BP</t>
  </si>
  <si>
    <t>wydatki ogółem (wykonanie)</t>
  </si>
  <si>
    <t>BW</t>
  </si>
  <si>
    <t>wskaźnik wykonania planu</t>
  </si>
  <si>
    <t>wynik budżetu (plan)</t>
  </si>
  <si>
    <t>CP</t>
  </si>
  <si>
    <t>wynik budżetu (wykonanie)</t>
  </si>
  <si>
    <t>CW</t>
  </si>
  <si>
    <t>15-16</t>
  </si>
  <si>
    <t>relacja nadwyżki/deficytu do dochodów</t>
  </si>
  <si>
    <t>Rb-27s</t>
  </si>
  <si>
    <t>dochody majątkowe (plan)</t>
  </si>
  <si>
    <t>dochody bieżące (plan)</t>
  </si>
  <si>
    <t>dochody majątkowe (wykonanie)</t>
  </si>
  <si>
    <t>dochody bieżące (wykonanie)</t>
  </si>
  <si>
    <t>13-15</t>
  </si>
  <si>
    <t>wskaźniki wykonania planu</t>
  </si>
  <si>
    <t>Rb-28s</t>
  </si>
  <si>
    <t>wydatki majątkowe (plan)</t>
  </si>
  <si>
    <t>wydatki bieżące (plan)</t>
  </si>
  <si>
    <t>wydatki ogółem  (wykonanie)</t>
  </si>
  <si>
    <t>wydatki majątkowe (wykonanie)</t>
  </si>
  <si>
    <t>wydatki bieżące (wykonanie)</t>
  </si>
  <si>
    <t>22-24</t>
  </si>
  <si>
    <t>zobowiązania ogółem</t>
  </si>
  <si>
    <t>Rb-Z</t>
  </si>
  <si>
    <t>E</t>
  </si>
  <si>
    <t>zob. z tytułu papierów wartościowych</t>
  </si>
  <si>
    <t>E1</t>
  </si>
  <si>
    <t>zob. z tytułu kredytów i pożyczek</t>
  </si>
  <si>
    <t>E2</t>
  </si>
  <si>
    <t>E4</t>
  </si>
  <si>
    <t>wskaźniki struktury zobowiązań</t>
  </si>
  <si>
    <t>suma rb-27s</t>
  </si>
  <si>
    <t>dochody własne (plan)</t>
  </si>
  <si>
    <t>8 = 7 - 9 - 10</t>
  </si>
  <si>
    <t>dotacje ogółem (plan)</t>
  </si>
  <si>
    <t>subwencje ogółem (plan)</t>
  </si>
  <si>
    <t>275, 276, 277, 279, 292, 618</t>
  </si>
  <si>
    <t>dochody własne (wykonanie)</t>
  </si>
  <si>
    <t>12 = 11 - 13 - 14</t>
  </si>
  <si>
    <t>dotacje ogółem (wykonanie)</t>
  </si>
  <si>
    <t>subwencje ogółem (wykonanie)</t>
  </si>
  <si>
    <t>15-18</t>
  </si>
  <si>
    <t>19-21</t>
  </si>
  <si>
    <t>wskaźniki struktury wykonania dochodów</t>
  </si>
  <si>
    <t>22-25</t>
  </si>
  <si>
    <t>wskaźniki dynamiki dochodów wykonanych (do roku poprzedniego)</t>
  </si>
  <si>
    <t xml:space="preserve">suma Rb-28s </t>
  </si>
  <si>
    <t>8 = 7 - 14 (wyd.ogółem - wyd.majątkowe)</t>
  </si>
  <si>
    <t>wynagrodzenia i pochodne (plan)</t>
  </si>
  <si>
    <t>dotacje (plan)</t>
  </si>
  <si>
    <t>obsługa długu  (plan)</t>
  </si>
  <si>
    <t>poręczenia i gwarancje  (plan)</t>
  </si>
  <si>
    <t>pozostałe wydatki bieżące  (plan)</t>
  </si>
  <si>
    <t>13 = 8 - (9+10+11+12)</t>
  </si>
  <si>
    <t>Wydatki majątkowe  (plan)</t>
  </si>
  <si>
    <t>wydatki inwestycyjne  (plan)</t>
  </si>
  <si>
    <t>wynagrodzenia i pochodne (wykonanie)</t>
  </si>
  <si>
    <t>dotacje (wykonanie)</t>
  </si>
  <si>
    <t>obsługa długu  (wykonanie)</t>
  </si>
  <si>
    <t>poręczenia i gwarancje  (wykonanie)</t>
  </si>
  <si>
    <t>pozostałe wydatki bieżące  (wykonanie)</t>
  </si>
  <si>
    <t>Wydatki majątkowe  (wykonanie)</t>
  </si>
  <si>
    <t>wydatki inwestycyjne  (wykonanie)</t>
  </si>
  <si>
    <t>suma Rb-28s</t>
  </si>
  <si>
    <t>wydatki wg działów (plan)</t>
  </si>
  <si>
    <t>plan wydatków w poszczególnych wybranych działach (wg nagłówka tabeli 7)</t>
  </si>
  <si>
    <t>pozostałe (plan)</t>
  </si>
  <si>
    <t>wydatki wg działów (wykonanie)</t>
  </si>
  <si>
    <t>wykonanie wydatków w poszczególnych wybranych działach (wg nagłówka tabeli 8)</t>
  </si>
  <si>
    <t>pozostałe (wykonanie)</t>
  </si>
  <si>
    <t>wynik operacyjny (plan)</t>
  </si>
  <si>
    <t>wynik operacyjny (wykonanie)</t>
  </si>
  <si>
    <t>11-13</t>
  </si>
  <si>
    <t>Przychody (plan)</t>
  </si>
  <si>
    <t>Przychody (wykonanie)</t>
  </si>
  <si>
    <t xml:space="preserve">spłata pożyczek udzielonych </t>
  </si>
  <si>
    <t xml:space="preserve">prywatyzacja majątku </t>
  </si>
  <si>
    <t>inne źródła</t>
  </si>
  <si>
    <t>Rozchody (plan)</t>
  </si>
  <si>
    <t xml:space="preserve">Struktura </t>
  </si>
  <si>
    <t>Rozchody (wykonanie)</t>
  </si>
  <si>
    <t>pożyczki udzielone</t>
  </si>
  <si>
    <t>inne cele</t>
  </si>
  <si>
    <t>wolne środki</t>
  </si>
  <si>
    <t>przychody ogółem (plan)</t>
  </si>
  <si>
    <t>spłata pożyczek udzielonych  (plan)</t>
  </si>
  <si>
    <t>prywatyzacja majątku  (plan)</t>
  </si>
  <si>
    <t>inne źródła  (plan)</t>
  </si>
  <si>
    <t xml:space="preserve">wskaźniki struktury planu przychodów </t>
  </si>
  <si>
    <t>przychody ogółem (wykonanie)</t>
  </si>
  <si>
    <t>spłata pożyczek udzielonych  (wykonanie)</t>
  </si>
  <si>
    <t>prywatyzacja majątku  (wykonanie)</t>
  </si>
  <si>
    <t>inne źródła  (wykonanie)</t>
  </si>
  <si>
    <t xml:space="preserve">wskaźniki struktury wykonania przychodów </t>
  </si>
  <si>
    <t>pożyczki udzielone  (plan)</t>
  </si>
  <si>
    <t>inne cele  (plan)</t>
  </si>
  <si>
    <t>pożyczki udzielone  (wykonanie)</t>
  </si>
  <si>
    <t>inne cele  (wykonanie)</t>
  </si>
  <si>
    <t>wskaźniki struktury wykonania rozchodów</t>
  </si>
  <si>
    <t>rozchody ogółem  (plan)</t>
  </si>
  <si>
    <t>wskaźniki struktury planu rozchodów</t>
  </si>
  <si>
    <t>rozchody ogółem (wykonanie)</t>
  </si>
  <si>
    <t>926
Kultura fizyczna</t>
  </si>
  <si>
    <t>200, 201, 202, 203, 204, 205, 206, 211, 212, 213, 216, 221, 222, 223, 231, 232, 233, 238, 244, 246, 271, 273, 287, 288, 620, 625, 626, 628, 630, 631, 632, 633, 634, 641, 642, 643, 644, 645, 651, 652, 653, 656, 661, 662, 663, 664</t>
  </si>
  <si>
    <t>855
Rodzina</t>
  </si>
  <si>
    <t>8-23</t>
  </si>
  <si>
    <t xml:space="preserve">24 = 7 - suma(8 do 23) </t>
  </si>
  <si>
    <t>kredyty, pożyczki, emisja papierów wartościowych</t>
  </si>
  <si>
    <t>kredyty, pożyczki, emisja pap. wart.</t>
  </si>
  <si>
    <t>spłaty kredytów i pożyczek, wykup papierów wartościowych</t>
  </si>
  <si>
    <t>spłaty kredytów i pożyczek, wykup pap. wart.</t>
  </si>
  <si>
    <t>pożyczki
udzielone</t>
  </si>
  <si>
    <t>kredyty, pożyczki, emisja papierów wartościowych  (plan)</t>
  </si>
  <si>
    <t>D1P</t>
  </si>
  <si>
    <t>D11P</t>
  </si>
  <si>
    <t>D12P</t>
  </si>
  <si>
    <t>D13P</t>
  </si>
  <si>
    <t>D14P</t>
  </si>
  <si>
    <t>D15P</t>
  </si>
  <si>
    <t>D16P</t>
  </si>
  <si>
    <t>D1W</t>
  </si>
  <si>
    <t>D11W</t>
  </si>
  <si>
    <t>D12W</t>
  </si>
  <si>
    <t>D13W</t>
  </si>
  <si>
    <t>D14W</t>
  </si>
  <si>
    <t>D15W</t>
  </si>
  <si>
    <t>D16W</t>
  </si>
  <si>
    <t>spłaty kredytów i pożyczek, wykup papierów wartościowych  (plan)</t>
  </si>
  <si>
    <t>spłaty kredytów i pożyczek, wykup papierów wartościowych  (wykonanie)</t>
  </si>
  <si>
    <t>18-20</t>
  </si>
  <si>
    <t>D2P</t>
  </si>
  <si>
    <t>D21P</t>
  </si>
  <si>
    <t>D22P</t>
  </si>
  <si>
    <t>D23P</t>
  </si>
  <si>
    <t>8..10 : 7</t>
  </si>
  <si>
    <t>D2W</t>
  </si>
  <si>
    <t>D21W</t>
  </si>
  <si>
    <t>D22W</t>
  </si>
  <si>
    <t>D23W</t>
  </si>
  <si>
    <t>15..17 : 14</t>
  </si>
  <si>
    <t>kredyty, pożyczki, emisja papierów wartościowych  (wykonanie)</t>
  </si>
  <si>
    <t>wolne środki  (plan)</t>
  </si>
  <si>
    <t>wolne środki  (wykonanie)</t>
  </si>
  <si>
    <t>A2P</t>
  </si>
  <si>
    <t>A1P</t>
  </si>
  <si>
    <t>A2W</t>
  </si>
  <si>
    <t>A1W</t>
  </si>
  <si>
    <t>B2P</t>
  </si>
  <si>
    <t>B1P</t>
  </si>
  <si>
    <t>B2W</t>
  </si>
  <si>
    <t>B1W</t>
  </si>
  <si>
    <t>C1P</t>
  </si>
  <si>
    <t>C1W</t>
  </si>
  <si>
    <t>Pozycja sprawozdania / Paragrafy / Grupy paragrafów / Formuła licząca</t>
  </si>
  <si>
    <t>1400, 1401, 1402, 1403</t>
  </si>
  <si>
    <t>1200, 1201, 1202, 1203</t>
  </si>
  <si>
    <t>16xx</t>
  </si>
  <si>
    <t>1600, 1601, 1602, 1610, 1611, 1612</t>
  </si>
  <si>
    <t>nadwyżka z lat ubiegłych, pomniejszona o niewykorzystane środki pieniężne</t>
  </si>
  <si>
    <t>niewykorzystane środki pieniężne</t>
  </si>
  <si>
    <t>nadwyżka z lat ubiegłych, pomniejszona…</t>
  </si>
  <si>
    <t>nadwyżka z lat ubiegłych, pomniejszona o niewykorzystane środki pieniężne  (plan)</t>
  </si>
  <si>
    <t>niewykorzystane środki pieniężne  (plan)</t>
  </si>
  <si>
    <t>D13aP</t>
  </si>
  <si>
    <t>15-21</t>
  </si>
  <si>
    <t>nadwyżka z lat ubiegłych, pomniejszona o niewykorzystane środki pieniężne  (wykonanie)</t>
  </si>
  <si>
    <t>niewykorzystane środki pieniężne  (wykonanie)</t>
  </si>
  <si>
    <t>D13aW</t>
  </si>
  <si>
    <t>30-36</t>
  </si>
  <si>
    <t>8..14 : 7</t>
  </si>
  <si>
    <t>23..29 : 22</t>
  </si>
  <si>
    <t>G</t>
  </si>
  <si>
    <t>BIŁGORAJ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</si>
  <si>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</si>
  <si>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</si>
  <si>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</si>
  <si>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</si>
  <si>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</si>
  <si>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</si>
  <si>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</si>
  <si>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</si>
  <si>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</si>
  <si>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</si>
  <si>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</si>
  <si>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</si>
  <si>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</si>
  <si>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</si>
  <si>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</si>
  <si>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</si>
  <si>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</si>
  <si>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</si>
  <si>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</si>
  <si>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</si>
  <si>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</si>
  <si>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</si>
  <si>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</si>
  <si>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</si>
  <si>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</si>
  <si>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</si>
  <si>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</si>
  <si>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</si>
  <si>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</si>
  <si>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</si>
  <si>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CZEMIERNIKI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</si>
  <si>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</si>
  <si>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</si>
  <si>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</si>
  <si>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</si>
  <si>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</si>
  <si>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</si>
  <si>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</si>
  <si>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</si>
  <si>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</si>
  <si>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</si>
  <si>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</si>
  <si>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</si>
  <si>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GORZKÓW</t>
  </si>
  <si>
    <t>GOŚCIERADÓW</t>
  </si>
  <si>
    <t>GRABOWIEC</t>
  </si>
  <si>
    <t>HANNA</t>
  </si>
  <si>
    <t>HAŃSK</t>
  </si>
  <si>
    <t>HORODŁO</t>
  </si>
  <si>
    <t>IZBICA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</si>
  <si>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</si>
  <si>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</si>
  <si>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</si>
  <si>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</si>
  <si>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</si>
  <si>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</si>
  <si>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</si>
  <si>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KAMIEŃ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</si>
  <si>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</si>
  <si>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</si>
  <si>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</si>
  <si>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</si>
  <si>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</si>
  <si>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</si>
  <si>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</si>
  <si>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</si>
  <si>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</si>
  <si>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</si>
  <si>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</si>
  <si>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</si>
  <si>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</si>
  <si>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</si>
  <si>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</si>
  <si>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</si>
  <si>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</si>
  <si>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</si>
  <si>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</si>
  <si>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</si>
  <si>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</si>
  <si>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</si>
  <si>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</si>
  <si>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</si>
  <si>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</si>
  <si>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</si>
  <si>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</si>
  <si>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</si>
  <si>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</si>
  <si>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</si>
  <si>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</si>
  <si>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</si>
  <si>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</si>
  <si>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</si>
  <si>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</si>
  <si>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</si>
  <si>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</si>
  <si>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PISZCZAC</t>
  </si>
  <si>
    <t>PODEDWÓRZE</t>
  </si>
  <si>
    <t>POTOK GÓRNY</t>
  </si>
  <si>
    <t>POTOK WIELKI</t>
  </si>
  <si>
    <t>PUCHACZÓW</t>
  </si>
  <si>
    <t>RACHANIE</t>
  </si>
  <si>
    <t>RADECZNICA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</si>
  <si>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</si>
  <si>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</si>
  <si>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</si>
  <si>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</si>
  <si>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</si>
  <si>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</si>
  <si>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</si>
  <si>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</si>
  <si>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</si>
  <si>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</si>
  <si>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</si>
  <si>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</si>
  <si>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</si>
  <si>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</si>
  <si>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</si>
  <si>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</si>
  <si>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</si>
  <si>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</si>
  <si>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</si>
  <si>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</si>
  <si>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</si>
  <si>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</si>
  <si>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</si>
  <si>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</si>
  <si>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</si>
  <si>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</si>
  <si>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</si>
  <si>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</si>
  <si>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</si>
  <si>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</si>
  <si>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</si>
  <si>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</si>
  <si>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TUROBIN</t>
  </si>
  <si>
    <t>UCHANIE</t>
  </si>
  <si>
    <t>ULAN-MAJORAT</t>
  </si>
  <si>
    <t>ULHÓWEK</t>
  </si>
  <si>
    <t>UŁĘŻ</t>
  </si>
  <si>
    <t>URSZULIN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</si>
  <si>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</si>
  <si>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</si>
  <si>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</si>
  <si>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</si>
  <si>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</si>
  <si>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</si>
  <si>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</si>
  <si>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</si>
  <si>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</si>
  <si>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</si>
  <si>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</si>
  <si>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</si>
  <si>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</si>
  <si>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</si>
  <si>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</si>
  <si>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</si>
  <si>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</si>
  <si>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</si>
  <si>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</si>
  <si>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</si>
  <si>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</si>
  <si>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</si>
  <si>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</si>
  <si>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</si>
  <si>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</si>
  <si>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</si>
  <si>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FRAMPOL</t>
  </si>
  <si>
    <t>GORAJ</t>
  </si>
  <si>
    <t>JANÓW LUBELSKI</t>
  </si>
  <si>
    <t>JÓZEFÓW</t>
  </si>
  <si>
    <t>JÓZEFÓW nad Wisłą</t>
  </si>
  <si>
    <t>KAMIONKA</t>
  </si>
  <si>
    <t>KAZIMIERZ DOLNY</t>
  </si>
  <si>
    <t>KOCK</t>
  </si>
  <si>
    <t>KRASNOBRÓD</t>
  </si>
  <si>
    <t>LUBYCZA KRÓLEWSKA</t>
  </si>
  <si>
    <t>ŁASZCZÓW</t>
  </si>
  <si>
    <t>ŁĘCZNA</t>
  </si>
  <si>
    <t>MODLIBORZYCE</t>
  </si>
  <si>
    <t>NAŁĘCZÓW</t>
  </si>
  <si>
    <t>OPOLE LUBELSKIE</t>
  </si>
  <si>
    <t>OSTRÓW LUBELSKI</t>
  </si>
  <si>
    <t>PARCZEW</t>
  </si>
  <si>
    <t>PIASKI</t>
  </si>
  <si>
    <t>PONIATOWA</t>
  </si>
  <si>
    <t>REJOWIEC</t>
  </si>
  <si>
    <t>RYKI</t>
  </si>
  <si>
    <t>SIEDLISZCZE</t>
  </si>
  <si>
    <t>SZCZEBRZESZYN</t>
  </si>
  <si>
    <t>TARNOGRÓD</t>
  </si>
  <si>
    <t>TYSZOWCE</t>
  </si>
  <si>
    <t>URZĘDÓW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</si>
  <si>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</si>
  <si>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</si>
  <si>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</si>
  <si>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</si>
  <si>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</si>
  <si>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</si>
  <si>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</si>
  <si>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</si>
  <si>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</si>
  <si>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</si>
  <si>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</si>
  <si>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</si>
  <si>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</si>
  <si>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</si>
  <si>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</si>
  <si>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</si>
  <si>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</si>
  <si>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</si>
  <si>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</si>
  <si>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</si>
  <si>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</si>
  <si>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</si>
  <si>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</si>
  <si>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</si>
  <si>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</si>
  <si>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</si>
  <si>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</si>
  <si>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</si>
  <si>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</si>
  <si>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</si>
  <si>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</si>
  <si>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Międzygminny Związek Celowy z siedzibą we Włodawie</t>
  </si>
  <si>
    <t>Międzygminny Związek Komunalny</t>
  </si>
  <si>
    <t>Międzygminny Związek Komunalny w Parczewie</t>
  </si>
  <si>
    <t>Związek Komunalny Gmin w Bełżycach</t>
  </si>
  <si>
    <t>Związek Komunalny Gmin Ziemi Lubartowskiej</t>
  </si>
  <si>
    <t>Związek Gmin Północno-Zachodniej Lubelszczyzny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</si>
</sst>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0"/>
    <numFmt numFmtId="168" formatCode="000"/>
    <numFmt numFmtId="169" formatCode="0.0"/>
    <numFmt numFmtId="170" formatCode="0.000%"/>
    <numFmt numFmtId="171" formatCode="0.0%"/>
    <numFmt numFmtId="172" formatCode="[$-415]dddd\,\ d\ mmmm\ yyyy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11"/>
      <color theme="1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</cellStyleXfs>
  <cellXfs count="184">
    <xf numFmtId="0" fontId="0" fillId="0" borderId="0" xfId="0" applyAlignment="1">
      <alignment/>
    </xf>
    <xf numFmtId="0" fontId="6" fillId="0" borderId="0" xfId="88">
      <alignment/>
      <protection/>
    </xf>
    <xf numFmtId="0" fontId="21" fillId="0" borderId="0" xfId="88" applyFont="1" applyAlignment="1">
      <alignment vertical="center"/>
      <protection/>
    </xf>
    <xf numFmtId="0" fontId="6" fillId="0" borderId="0" xfId="88" applyAlignment="1">
      <alignment vertical="center"/>
      <protection/>
    </xf>
    <xf numFmtId="0" fontId="22" fillId="0" borderId="0" xfId="88" applyFont="1">
      <alignment/>
      <protection/>
    </xf>
    <xf numFmtId="0" fontId="23" fillId="0" borderId="0" xfId="88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6" fontId="24" fillId="0" borderId="10" xfId="0" applyNumberFormat="1" applyFont="1" applyBorder="1" applyAlignment="1">
      <alignment/>
    </xf>
    <xf numFmtId="167" fontId="0" fillId="0" borderId="0" xfId="0" applyNumberFormat="1" applyAlignment="1">
      <alignment/>
    </xf>
    <xf numFmtId="0" fontId="27" fillId="0" borderId="0" xfId="88" applyFont="1" applyBorder="1" applyAlignment="1">
      <alignment vertical="center"/>
      <protection/>
    </xf>
    <xf numFmtId="0" fontId="6" fillId="0" borderId="0" xfId="88" applyBorder="1" applyAlignment="1">
      <alignment vertical="center"/>
      <protection/>
    </xf>
    <xf numFmtId="0" fontId="23" fillId="0" borderId="0" xfId="88" applyFont="1" applyBorder="1" applyAlignment="1">
      <alignment horizontal="right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1" fontId="6" fillId="0" borderId="0" xfId="89" applyNumberFormat="1" applyFont="1" applyFill="1" applyBorder="1" applyAlignment="1">
      <alignment horizontal="left" vertical="center"/>
      <protection/>
    </xf>
    <xf numFmtId="3" fontId="6" fillId="0" borderId="0" xfId="89" applyNumberFormat="1">
      <alignment/>
      <protection/>
    </xf>
    <xf numFmtId="0" fontId="6" fillId="0" borderId="0" xfId="89">
      <alignment/>
      <protection/>
    </xf>
    <xf numFmtId="0" fontId="21" fillId="0" borderId="0" xfId="89" applyFont="1" applyAlignment="1">
      <alignment vertical="center"/>
      <protection/>
    </xf>
    <xf numFmtId="0" fontId="6" fillId="0" borderId="0" xfId="89" applyAlignment="1">
      <alignment vertical="center"/>
      <protection/>
    </xf>
    <xf numFmtId="0" fontId="22" fillId="0" borderId="0" xfId="89" applyFont="1">
      <alignment/>
      <protection/>
    </xf>
    <xf numFmtId="0" fontId="28" fillId="0" borderId="0" xfId="89" applyFont="1">
      <alignment/>
      <protection/>
    </xf>
    <xf numFmtId="0" fontId="23" fillId="0" borderId="0" xfId="89" applyFont="1" applyAlignment="1">
      <alignment horizontal="left" vertical="center"/>
      <protection/>
    </xf>
    <xf numFmtId="0" fontId="23" fillId="0" borderId="0" xfId="89" applyFont="1" applyAlignment="1">
      <alignment horizontal="right" vertical="center"/>
      <protection/>
    </xf>
    <xf numFmtId="0" fontId="6" fillId="0" borderId="0" xfId="89" applyFont="1" applyAlignment="1">
      <alignment vertical="center"/>
      <protection/>
    </xf>
    <xf numFmtId="0" fontId="30" fillId="22" borderId="10" xfId="89" applyFont="1" applyFill="1" applyBorder="1" applyAlignment="1">
      <alignment vertical="center"/>
      <protection/>
    </xf>
    <xf numFmtId="0" fontId="30" fillId="22" borderId="10" xfId="89" applyFont="1" applyFill="1" applyBorder="1" applyAlignment="1">
      <alignment horizontal="center" vertical="center"/>
      <protection/>
    </xf>
    <xf numFmtId="0" fontId="26" fillId="0" borderId="0" xfId="89" applyFont="1">
      <alignment/>
      <protection/>
    </xf>
    <xf numFmtId="0" fontId="26" fillId="0" borderId="10" xfId="89" applyFont="1" applyBorder="1">
      <alignment/>
      <protection/>
    </xf>
    <xf numFmtId="3" fontId="26" fillId="0" borderId="10" xfId="89" applyNumberFormat="1" applyFont="1" applyBorder="1">
      <alignment/>
      <protection/>
    </xf>
    <xf numFmtId="166" fontId="26" fillId="0" borderId="10" xfId="89" applyNumberFormat="1" applyFont="1" applyBorder="1">
      <alignment/>
      <protection/>
    </xf>
    <xf numFmtId="0" fontId="6" fillId="0" borderId="10" xfId="89" applyBorder="1">
      <alignment/>
      <protection/>
    </xf>
    <xf numFmtId="166" fontId="6" fillId="0" borderId="10" xfId="89" applyNumberFormat="1" applyBorder="1">
      <alignment/>
      <protection/>
    </xf>
    <xf numFmtId="3" fontId="6" fillId="0" borderId="10" xfId="89" applyNumberFormat="1" applyBorder="1">
      <alignment/>
      <protection/>
    </xf>
    <xf numFmtId="167" fontId="6" fillId="0" borderId="10" xfId="89" applyNumberFormat="1" applyBorder="1" applyAlignment="1">
      <alignment horizontal="center"/>
      <protection/>
    </xf>
    <xf numFmtId="1" fontId="6" fillId="0" borderId="10" xfId="89" applyNumberFormat="1" applyBorder="1" applyAlignment="1">
      <alignment horizontal="center"/>
      <protection/>
    </xf>
    <xf numFmtId="168" fontId="6" fillId="0" borderId="10" xfId="89" applyNumberFormat="1" applyBorder="1" applyAlignment="1">
      <alignment horizontal="center"/>
      <protection/>
    </xf>
    <xf numFmtId="0" fontId="6" fillId="0" borderId="10" xfId="89" applyFont="1" applyBorder="1">
      <alignment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6" fillId="0" borderId="10" xfId="88" applyNumberFormat="1" applyFont="1" applyFill="1" applyBorder="1" applyAlignment="1">
      <alignment horizontal="center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67" fontId="6" fillId="0" borderId="10" xfId="89" applyNumberFormat="1" applyFont="1" applyFill="1" applyBorder="1" applyAlignment="1">
      <alignment horizontal="center"/>
      <protection/>
    </xf>
    <xf numFmtId="168" fontId="6" fillId="0" borderId="10" xfId="89" applyNumberFormat="1" applyFont="1" applyFill="1" applyBorder="1" applyAlignment="1">
      <alignment horizontal="center"/>
      <protection/>
    </xf>
    <xf numFmtId="0" fontId="6" fillId="0" borderId="10" xfId="89" applyFont="1" applyFill="1" applyBorder="1">
      <alignment/>
      <protection/>
    </xf>
    <xf numFmtId="3" fontId="6" fillId="0" borderId="10" xfId="89" applyNumberFormat="1" applyFont="1" applyFill="1" applyBorder="1">
      <alignment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5" fillId="0" borderId="10" xfId="89" applyNumberFormat="1" applyFont="1" applyFill="1" applyBorder="1" applyAlignment="1">
      <alignment horizontal="center" vertical="center" wrapText="1"/>
      <protection/>
    </xf>
    <xf numFmtId="0" fontId="25" fillId="0" borderId="10" xfId="89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88" applyFont="1" applyBorder="1" applyAlignment="1">
      <alignment horizontal="center" vertical="center" textRotation="90" wrapText="1"/>
      <protection/>
    </xf>
    <xf numFmtId="0" fontId="26" fillId="0" borderId="10" xfId="89" applyFont="1" applyBorder="1" applyAlignment="1">
      <alignment wrapText="1"/>
      <protection/>
    </xf>
    <xf numFmtId="0" fontId="6" fillId="0" borderId="10" xfId="89" applyBorder="1" applyAlignment="1">
      <alignment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6" fillId="0" borderId="10" xfId="89" applyFont="1" applyFill="1" applyBorder="1" applyAlignment="1">
      <alignment wrapText="1"/>
      <protection/>
    </xf>
    <xf numFmtId="0" fontId="6" fillId="0" borderId="10" xfId="89" applyBorder="1" applyAlignment="1">
      <alignment horizontal="left"/>
      <protection/>
    </xf>
    <xf numFmtId="0" fontId="26" fillId="0" borderId="11" xfId="89" applyFont="1" applyBorder="1" applyAlignment="1">
      <alignment horizontal="center" vertical="center"/>
      <protection/>
    </xf>
    <xf numFmtId="0" fontId="26" fillId="0" borderId="12" xfId="89" applyFont="1" applyBorder="1" applyAlignment="1">
      <alignment horizontal="center" vertical="center"/>
      <protection/>
    </xf>
    <xf numFmtId="0" fontId="26" fillId="0" borderId="12" xfId="89" applyFont="1" applyBorder="1" applyAlignment="1">
      <alignment vertical="center" wrapText="1"/>
      <protection/>
    </xf>
    <xf numFmtId="0" fontId="26" fillId="0" borderId="13" xfId="89" applyFont="1" applyBorder="1" applyAlignment="1">
      <alignment horizontal="center" vertical="center" wrapText="1"/>
      <protection/>
    </xf>
    <xf numFmtId="0" fontId="26" fillId="0" borderId="14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vertical="center" wrapText="1"/>
      <protection/>
    </xf>
    <xf numFmtId="0" fontId="26" fillId="0" borderId="15" xfId="89" applyFont="1" applyBorder="1" applyAlignment="1">
      <alignment horizontal="center" vertical="center" wrapText="1"/>
      <protection/>
    </xf>
    <xf numFmtId="20" fontId="26" fillId="0" borderId="15" xfId="89" applyNumberFormat="1" applyFont="1" applyBorder="1" applyAlignment="1">
      <alignment horizontal="center" vertical="center" wrapText="1"/>
      <protection/>
    </xf>
    <xf numFmtId="0" fontId="26" fillId="0" borderId="16" xfId="89" applyFont="1" applyBorder="1" applyAlignment="1">
      <alignment horizontal="center" vertical="center"/>
      <protection/>
    </xf>
    <xf numFmtId="0" fontId="26" fillId="0" borderId="17" xfId="89" applyFont="1" applyBorder="1" applyAlignment="1">
      <alignment horizontal="center" vertical="center"/>
      <protection/>
    </xf>
    <xf numFmtId="0" fontId="26" fillId="0" borderId="17" xfId="89" applyFont="1" applyBorder="1" applyAlignment="1">
      <alignment vertical="center" wrapText="1"/>
      <protection/>
    </xf>
    <xf numFmtId="0" fontId="26" fillId="0" borderId="18" xfId="89" applyFont="1" applyBorder="1" applyAlignment="1">
      <alignment horizontal="center" vertical="center" wrapText="1"/>
      <protection/>
    </xf>
    <xf numFmtId="0" fontId="26" fillId="0" borderId="15" xfId="89" applyFont="1" applyBorder="1" applyAlignment="1">
      <alignment horizontal="center" vertical="center"/>
      <protection/>
    </xf>
    <xf numFmtId="0" fontId="26" fillId="0" borderId="15" xfId="89" applyFont="1" applyBorder="1" applyAlignment="1">
      <alignment horizontal="left" vertical="center" wrapText="1"/>
      <protection/>
    </xf>
    <xf numFmtId="0" fontId="26" fillId="0" borderId="18" xfId="89" applyFont="1" applyBorder="1" applyAlignment="1">
      <alignment horizontal="left" vertical="center" wrapText="1"/>
      <protection/>
    </xf>
    <xf numFmtId="16" fontId="26" fillId="0" borderId="10" xfId="89" applyNumberFormat="1" applyFont="1" applyBorder="1" applyAlignment="1" quotePrefix="1">
      <alignment horizontal="center" vertical="center"/>
      <protection/>
    </xf>
    <xf numFmtId="0" fontId="26" fillId="0" borderId="10" xfId="89" applyFont="1" applyBorder="1" applyAlignment="1" quotePrefix="1">
      <alignment horizontal="center" vertical="center"/>
      <protection/>
    </xf>
    <xf numFmtId="0" fontId="26" fillId="0" borderId="15" xfId="89" applyFont="1" applyBorder="1" applyAlignment="1" quotePrefix="1">
      <alignment horizontal="left" vertical="center" wrapText="1"/>
      <protection/>
    </xf>
    <xf numFmtId="0" fontId="26" fillId="0" borderId="17" xfId="89" applyFont="1" applyBorder="1" applyAlignment="1" quotePrefix="1">
      <alignment horizontal="center" vertical="center"/>
      <protection/>
    </xf>
    <xf numFmtId="0" fontId="26" fillId="0" borderId="12" xfId="89" applyFont="1" applyBorder="1" applyAlignment="1" quotePrefix="1">
      <alignment horizontal="center" vertical="center"/>
      <protection/>
    </xf>
    <xf numFmtId="0" fontId="26" fillId="0" borderId="10" xfId="89" applyFont="1" applyFill="1" applyBorder="1" applyAlignment="1">
      <alignment horizontal="center" vertical="center"/>
      <protection/>
    </xf>
    <xf numFmtId="0" fontId="26" fillId="0" borderId="10" xfId="89" applyFont="1" applyFill="1" applyBorder="1" applyAlignment="1">
      <alignment vertical="center" wrapText="1"/>
      <protection/>
    </xf>
    <xf numFmtId="168" fontId="26" fillId="0" borderId="15" xfId="89" applyNumberFormat="1" applyFont="1" applyBorder="1" applyAlignment="1">
      <alignment horizontal="center" vertical="center" wrapText="1"/>
      <protection/>
    </xf>
    <xf numFmtId="168" fontId="26" fillId="0" borderId="15" xfId="89" applyNumberFormat="1" applyFont="1" applyFill="1" applyBorder="1" applyAlignment="1">
      <alignment horizontal="center" vertical="center" wrapText="1"/>
      <protection/>
    </xf>
    <xf numFmtId="0" fontId="26" fillId="0" borderId="15" xfId="89" applyFont="1" applyFill="1" applyBorder="1" applyAlignment="1">
      <alignment horizontal="center" vertical="center" wrapText="1"/>
      <protection/>
    </xf>
    <xf numFmtId="0" fontId="26" fillId="0" borderId="17" xfId="89" applyFont="1" applyFill="1" applyBorder="1" applyAlignment="1">
      <alignment vertical="center" wrapText="1"/>
      <protection/>
    </xf>
    <xf numFmtId="0" fontId="26" fillId="0" borderId="17" xfId="89" applyFont="1" applyFill="1" applyBorder="1" applyAlignment="1">
      <alignment horizontal="center" vertical="center"/>
      <protection/>
    </xf>
    <xf numFmtId="168" fontId="26" fillId="0" borderId="18" xfId="89" applyNumberFormat="1" applyFont="1" applyFill="1" applyBorder="1" applyAlignment="1">
      <alignment horizontal="center" vertical="center" wrapText="1"/>
      <protection/>
    </xf>
    <xf numFmtId="0" fontId="26" fillId="0" borderId="12" xfId="89" applyFont="1" applyFill="1" applyBorder="1" applyAlignment="1">
      <alignment vertical="center" wrapText="1"/>
      <protection/>
    </xf>
    <xf numFmtId="0" fontId="26" fillId="0" borderId="12" xfId="89" applyFont="1" applyFill="1" applyBorder="1" applyAlignment="1">
      <alignment horizontal="center" vertical="center"/>
      <protection/>
    </xf>
    <xf numFmtId="168" fontId="26" fillId="0" borderId="13" xfId="89" applyNumberFormat="1" applyFont="1" applyFill="1" applyBorder="1" applyAlignment="1">
      <alignment horizontal="center" vertical="center" wrapText="1"/>
      <protection/>
    </xf>
    <xf numFmtId="168" fontId="26" fillId="0" borderId="15" xfId="89" applyNumberFormat="1" applyFont="1" applyFill="1" applyBorder="1" applyAlignment="1">
      <alignment vertical="center" wrapText="1"/>
      <protection/>
    </xf>
    <xf numFmtId="49" fontId="26" fillId="0" borderId="10" xfId="89" applyNumberFormat="1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5" fillId="0" borderId="10" xfId="89" applyFont="1" applyFill="1" applyBorder="1" applyAlignment="1">
      <alignment horizontal="center" vertical="center" textRotation="90" wrapText="1"/>
      <protection/>
    </xf>
    <xf numFmtId="0" fontId="25" fillId="0" borderId="10" xfId="88" applyFont="1" applyBorder="1" applyAlignment="1">
      <alignment horizontal="center" vertical="center" textRotation="90" wrapText="1"/>
      <protection/>
    </xf>
    <xf numFmtId="3" fontId="6" fillId="0" borderId="0" xfId="88" applyNumberFormat="1">
      <alignment/>
      <protection/>
    </xf>
    <xf numFmtId="0" fontId="26" fillId="0" borderId="0" xfId="88" applyFont="1">
      <alignment/>
      <protection/>
    </xf>
    <xf numFmtId="1" fontId="6" fillId="0" borderId="10" xfId="89" applyNumberFormat="1" applyFont="1" applyFill="1" applyBorder="1" applyAlignment="1">
      <alignment vertical="center"/>
      <protection/>
    </xf>
    <xf numFmtId="0" fontId="26" fillId="0" borderId="19" xfId="89" applyFont="1" applyBorder="1" applyAlignment="1">
      <alignment horizontal="center" vertical="center"/>
      <protection/>
    </xf>
    <xf numFmtId="0" fontId="26" fillId="0" borderId="20" xfId="89" applyFont="1" applyBorder="1" applyAlignment="1">
      <alignment horizontal="center" vertical="center" wrapText="1"/>
      <protection/>
    </xf>
    <xf numFmtId="0" fontId="26" fillId="0" borderId="21" xfId="89" applyFont="1" applyBorder="1" applyAlignment="1">
      <alignment horizontal="center" vertical="center"/>
      <protection/>
    </xf>
    <xf numFmtId="0" fontId="26" fillId="0" borderId="22" xfId="89" applyFont="1" applyBorder="1" applyAlignment="1">
      <alignment horizontal="center" vertical="center"/>
      <protection/>
    </xf>
    <xf numFmtId="0" fontId="26" fillId="0" borderId="22" xfId="89" applyFont="1" applyBorder="1" applyAlignment="1">
      <alignment vertical="center" wrapText="1"/>
      <protection/>
    </xf>
    <xf numFmtId="0" fontId="26" fillId="0" borderId="23" xfId="89" applyFont="1" applyBorder="1" applyAlignment="1">
      <alignment horizontal="center" vertical="center"/>
      <protection/>
    </xf>
    <xf numFmtId="0" fontId="26" fillId="0" borderId="0" xfId="89" applyFont="1" applyAlignment="1">
      <alignment vertical="center" wrapText="1"/>
      <protection/>
    </xf>
    <xf numFmtId="0" fontId="26" fillId="0" borderId="0" xfId="89" applyFont="1" applyAlignment="1">
      <alignment vertical="center"/>
      <protection/>
    </xf>
    <xf numFmtId="168" fontId="26" fillId="0" borderId="0" xfId="89" applyNumberFormat="1" applyFont="1" applyAlignment="1">
      <alignment vertical="center" wrapText="1"/>
      <protection/>
    </xf>
    <xf numFmtId="0" fontId="26" fillId="0" borderId="24" xfId="89" applyFont="1" applyBorder="1" applyAlignment="1">
      <alignment vertical="center" wrapText="1"/>
      <protection/>
    </xf>
    <xf numFmtId="0" fontId="26" fillId="0" borderId="24" xfId="89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5" fillId="24" borderId="25" xfId="89" applyFont="1" applyFill="1" applyBorder="1" applyAlignment="1">
      <alignment horizontal="center" vertical="center"/>
      <protection/>
    </xf>
    <xf numFmtId="0" fontId="25" fillId="24" borderId="26" xfId="89" applyFont="1" applyFill="1" applyBorder="1" applyAlignment="1">
      <alignment horizontal="center" vertical="center"/>
      <protection/>
    </xf>
    <xf numFmtId="0" fontId="25" fillId="24" borderId="26" xfId="89" applyFont="1" applyFill="1" applyBorder="1" applyAlignment="1">
      <alignment horizontal="center" vertical="center" wrapText="1"/>
      <protection/>
    </xf>
    <xf numFmtId="0" fontId="25" fillId="24" borderId="27" xfId="89" applyFont="1" applyFill="1" applyBorder="1" applyAlignment="1">
      <alignment horizontal="center" vertical="center" wrapText="1"/>
      <protection/>
    </xf>
    <xf numFmtId="166" fontId="0" fillId="0" borderId="10" xfId="0" applyNumberFormat="1" applyFont="1" applyBorder="1" applyAlignment="1">
      <alignment/>
    </xf>
    <xf numFmtId="0" fontId="6" fillId="0" borderId="10" xfId="89" applyNumberFormat="1" applyBorder="1" applyAlignment="1">
      <alignment horizontal="left"/>
      <protection/>
    </xf>
    <xf numFmtId="0" fontId="21" fillId="0" borderId="28" xfId="89" applyFont="1" applyBorder="1" applyAlignment="1">
      <alignment horizontal="center" vertical="center"/>
      <protection/>
    </xf>
    <xf numFmtId="0" fontId="30" fillId="22" borderId="29" xfId="89" applyFont="1" applyFill="1" applyBorder="1" applyAlignment="1">
      <alignment horizontal="center" vertical="center"/>
      <protection/>
    </xf>
    <xf numFmtId="0" fontId="30" fillId="22" borderId="30" xfId="89" applyFont="1" applyFill="1" applyBorder="1" applyAlignment="1">
      <alignment horizontal="center" vertical="center"/>
      <protection/>
    </xf>
    <xf numFmtId="0" fontId="30" fillId="22" borderId="31" xfId="89" applyFont="1" applyFill="1" applyBorder="1" applyAlignment="1">
      <alignment horizontal="center" vertical="center"/>
      <protection/>
    </xf>
    <xf numFmtId="0" fontId="31" fillId="0" borderId="10" xfId="89" applyFont="1" applyBorder="1" applyAlignment="1">
      <alignment horizontal="left" vertical="center"/>
      <protection/>
    </xf>
    <xf numFmtId="0" fontId="31" fillId="0" borderId="29" xfId="89" applyFont="1" applyBorder="1" applyAlignment="1">
      <alignment horizontal="left" vertical="center"/>
      <protection/>
    </xf>
    <xf numFmtId="0" fontId="31" fillId="0" borderId="30" xfId="89" applyFont="1" applyBorder="1" applyAlignment="1">
      <alignment horizontal="left" vertical="center"/>
      <protection/>
    </xf>
    <xf numFmtId="0" fontId="31" fillId="0" borderId="31" xfId="89" applyFont="1" applyBorder="1" applyAlignment="1">
      <alignment horizontal="left" vertical="center"/>
      <protection/>
    </xf>
    <xf numFmtId="0" fontId="21" fillId="0" borderId="0" xfId="89" applyFont="1" applyBorder="1" applyAlignment="1">
      <alignment horizontal="center" vertical="center"/>
      <protection/>
    </xf>
    <xf numFmtId="0" fontId="25" fillId="0" borderId="29" xfId="88" applyFont="1" applyBorder="1" applyAlignment="1">
      <alignment horizontal="center" vertical="center" wrapText="1"/>
      <protection/>
    </xf>
    <xf numFmtId="0" fontId="25" fillId="0" borderId="31" xfId="88" applyFont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 wrapText="1"/>
      <protection/>
    </xf>
    <xf numFmtId="1" fontId="2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/>
      <protection/>
    </xf>
    <xf numFmtId="1" fontId="25" fillId="0" borderId="10" xfId="88" applyNumberFormat="1" applyFont="1" applyBorder="1" applyAlignment="1">
      <alignment horizontal="center" vertical="center"/>
      <protection/>
    </xf>
    <xf numFmtId="1" fontId="25" fillId="0" borderId="29" xfId="88" applyNumberFormat="1" applyFont="1" applyBorder="1" applyAlignment="1">
      <alignment horizontal="center" vertical="center"/>
      <protection/>
    </xf>
    <xf numFmtId="1" fontId="25" fillId="0" borderId="30" xfId="88" applyNumberFormat="1" applyFont="1" applyBorder="1" applyAlignment="1">
      <alignment horizontal="center" vertical="center"/>
      <protection/>
    </xf>
    <xf numFmtId="1" fontId="25" fillId="0" borderId="31" xfId="88" applyNumberFormat="1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9" fillId="0" borderId="10" xfId="88" applyFont="1" applyBorder="1" applyAlignment="1">
      <alignment horizontal="center" vertical="center" textRotation="180"/>
      <protection/>
    </xf>
    <xf numFmtId="0" fontId="29" fillId="0" borderId="10" xfId="88" applyFont="1" applyBorder="1" applyAlignment="1">
      <alignment horizontal="center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0" fontId="29" fillId="0" borderId="10" xfId="88" applyFont="1" applyBorder="1" applyAlignment="1">
      <alignment horizontal="center" vertical="center" textRotation="180" wrapText="1"/>
      <protection/>
    </xf>
    <xf numFmtId="0" fontId="29" fillId="0" borderId="10" xfId="88" applyFont="1" applyBorder="1" applyAlignment="1">
      <alignment horizontal="center" vertical="center" textRotation="90" wrapText="1"/>
      <protection/>
    </xf>
    <xf numFmtId="0" fontId="28" fillId="0" borderId="10" xfId="88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3" fillId="0" borderId="10" xfId="88" applyFont="1" applyFill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3" fillId="0" borderId="10" xfId="88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/>
      <protection/>
    </xf>
    <xf numFmtId="0" fontId="23" fillId="0" borderId="10" xfId="89" applyFont="1" applyBorder="1" applyAlignment="1">
      <alignment horizontal="center"/>
      <protection/>
    </xf>
    <xf numFmtId="0" fontId="29" fillId="0" borderId="10" xfId="89" applyFont="1" applyBorder="1" applyAlignment="1">
      <alignment horizontal="center" vertical="center" wrapText="1"/>
      <protection/>
    </xf>
    <xf numFmtId="0" fontId="23" fillId="0" borderId="10" xfId="89" applyFont="1" applyBorder="1" applyAlignment="1">
      <alignment horizontal="center" vertical="center" wrapText="1"/>
      <protection/>
    </xf>
    <xf numFmtId="0" fontId="23" fillId="0" borderId="10" xfId="89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1" fontId="29" fillId="0" borderId="10" xfId="89" applyNumberFormat="1" applyFont="1" applyBorder="1" applyAlignment="1">
      <alignment horizontal="center" vertical="center" textRotation="90" wrapText="1"/>
      <protection/>
    </xf>
    <xf numFmtId="0" fontId="29" fillId="0" borderId="10" xfId="89" applyFont="1" applyBorder="1" applyAlignment="1">
      <alignment horizontal="center" vertical="center" textRotation="90" wrapText="1"/>
      <protection/>
    </xf>
    <xf numFmtId="0" fontId="28" fillId="0" borderId="10" xfId="89" applyFont="1" applyBorder="1" applyAlignment="1">
      <alignment horizontal="center" vertical="center"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9" fontId="23" fillId="0" borderId="10" xfId="93" applyFont="1" applyBorder="1" applyAlignment="1">
      <alignment horizontal="center" vertical="center"/>
    </xf>
    <xf numFmtId="0" fontId="23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 textRotation="90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0" fontId="28" fillId="0" borderId="10" xfId="89" applyFont="1" applyFill="1" applyBorder="1" applyAlignment="1">
      <alignment horizontal="center" vertical="center" wrapText="1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28" fillId="0" borderId="10" xfId="89" applyNumberFormat="1" applyFont="1" applyFill="1" applyBorder="1" applyAlignment="1">
      <alignment horizontal="center" vertical="center" wrapText="1"/>
      <protection/>
    </xf>
    <xf numFmtId="0" fontId="28" fillId="0" borderId="10" xfId="89" applyFont="1" applyFill="1" applyBorder="1" applyAlignment="1">
      <alignment horizontal="center" vertical="center"/>
      <protection/>
    </xf>
    <xf numFmtId="49" fontId="28" fillId="0" borderId="10" xfId="89" applyNumberFormat="1" applyFont="1" applyFill="1" applyBorder="1" applyAlignment="1">
      <alignment horizontal="center" vertical="center" wrapText="1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49" fontId="28" fillId="0" borderId="10" xfId="89" applyNumberFormat="1" applyFont="1" applyBorder="1" applyAlignment="1">
      <alignment horizontal="center" vertical="center" wrapText="1"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 wrapText="1"/>
      <protection/>
    </xf>
    <xf numFmtId="0" fontId="6" fillId="0" borderId="10" xfId="89" applyBorder="1" applyAlignment="1">
      <alignment/>
      <protection/>
    </xf>
    <xf numFmtId="0" fontId="6" fillId="0" borderId="10" xfId="89" applyFont="1" applyFill="1" applyBorder="1" applyAlignment="1">
      <alignment/>
      <protection/>
    </xf>
    <xf numFmtId="0" fontId="24" fillId="0" borderId="10" xfId="0" applyFont="1" applyBorder="1" applyAlignment="1">
      <alignment/>
    </xf>
    <xf numFmtId="0" fontId="26" fillId="0" borderId="10" xfId="89" applyFont="1" applyBorder="1" applyAlignment="1">
      <alignment/>
      <protection/>
    </xf>
  </cellXfs>
  <cellStyles count="9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Normalny 2 2" xfId="87"/>
    <cellStyle name="Normalny_Arkusz 1" xfId="88"/>
    <cellStyle name="Normalny_BJST_IV_2006_po korekcie_ver_do_ujednolicenia_ver 20080226" xfId="89"/>
    <cellStyle name="Obliczenia" xfId="90"/>
    <cellStyle name="Obliczenia 2" xfId="91"/>
    <cellStyle name="Followed Hyperlink" xfId="92"/>
    <cellStyle name="Percent" xfId="93"/>
    <cellStyle name="Procentowy 2" xfId="94"/>
    <cellStyle name="Procentowy 2 2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e 2" xfId="108"/>
    <cellStyle name="Zły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6"/>
  <sheetViews>
    <sheetView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28125" style="17" customWidth="1"/>
    <col min="16" max="16384" width="9.140625" style="17" customWidth="1"/>
  </cols>
  <sheetData>
    <row r="1" spans="1:15" ht="38.2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ht="38.25" customHeight="1">
      <c r="A2" s="25" t="s">
        <v>48</v>
      </c>
      <c r="B2" s="121" t="s">
        <v>49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3"/>
    </row>
    <row r="3" spans="1:15" ht="24" customHeight="1">
      <c r="A3" s="26">
        <v>1</v>
      </c>
      <c r="B3" s="124" t="str">
        <f>"Tabela 1. Podstawowe informacje o wykonaniu budżetu jst  wg stanu na koniec "&amp;kwartal&amp;" kwartału "&amp;rok&amp;" roku."</f>
        <v>Tabela 1. Podstawowe informacje o wykonaniu budżetu jst  wg stanu na koniec 1 kwartału 2021 roku.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ht="24" customHeight="1">
      <c r="A4" s="26">
        <v>2</v>
      </c>
      <c r="B4" s="124" t="str">
        <f>"Tabela 2. Wynik operacyjny budżetów jst  wg stanu na koniec  "&amp;kwartal&amp;" kwartału "&amp;rok&amp;" roku."</f>
        <v>Tabela 2. Wynik operacyjny budżetów jst  wg stanu na koniec  1 kwartału 2021 roku.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ht="24" customHeight="1">
      <c r="A5" s="26">
        <v>3</v>
      </c>
      <c r="B5" s="125" t="str">
        <f>"Tabela 3. Przychody budżetów jst wg stanu na koniec "&amp;kwartal&amp;" kwartału "&amp;rok&amp;" roku."</f>
        <v>Tabela 3. Przychody budżetów jst wg stanu na koniec 1 kwartału 2021 roku.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7"/>
    </row>
    <row r="6" spans="1:15" ht="24" customHeight="1">
      <c r="A6" s="26">
        <v>4</v>
      </c>
      <c r="B6" s="125" t="str">
        <f>"Tabela 4. Rozchody budżetów jst wg stanu na koniec  "&amp;kwartal&amp;" kwartału "&amp;rok&amp;" roku."</f>
        <v>Tabela 4. Rozchody budżetów jst wg stanu na koniec  1 kwartału 2021 roku.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/>
    </row>
    <row r="7" spans="1:15" ht="24" customHeight="1">
      <c r="A7" s="26">
        <v>5</v>
      </c>
      <c r="B7" s="125" t="str">
        <f>"Tabela 5. Zadłużenie budżetów jst wg stanu na koniec  "&amp;kwartal&amp;" kwartału "&amp;rok&amp;" roku."</f>
        <v>Tabela 5. Zadłużenie budżetów jst wg stanu na koniec  1 kwartału 2021 roku.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7"/>
    </row>
    <row r="8" spans="1:15" ht="24" customHeight="1">
      <c r="A8" s="26">
        <v>6</v>
      </c>
      <c r="B8" s="124" t="str">
        <f>"Tabela 6. Dochody ogółem budżetów jst wg stanu na koniec "&amp;kwartal&amp;" kwartału "&amp;rok&amp;" roku."</f>
        <v>Tabela 6. Dochody ogółem budżetów jst wg stanu na koniec 1 kwartału 2021 roku.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1:15" ht="24" customHeight="1">
      <c r="A9" s="26">
        <v>7</v>
      </c>
      <c r="B9" s="125" t="str">
        <f>"Tabela 7. Planowane wydatki budżetowe jst wg stanu na koniec  "&amp;kwartal&amp;" kwartału "&amp;rok&amp;" roku."</f>
        <v>Tabela 7. Planowane wydatki budżetowe jst wg stanu na koniec  1 kwartału 2021 roku.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7"/>
    </row>
    <row r="10" spans="1:15" ht="24" customHeight="1">
      <c r="A10" s="26">
        <v>8</v>
      </c>
      <c r="B10" s="124" t="str">
        <f>"Tabela 8. Wykonane wydatki budżetowe jst wg stanu na koniec  "&amp;kwartal&amp;" kwartału "&amp;rok&amp;" roku."</f>
        <v>Tabela 8. Wykonane wydatki budżetowe jst wg stanu na koniec  1 kwartału 2021 roku.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</row>
    <row r="11" spans="1:15" ht="24" customHeight="1">
      <c r="A11" s="26">
        <v>9</v>
      </c>
      <c r="B11" s="124" t="str">
        <f>"Tabela 9. Planowane wydatki budżetowe jst wg ważniejszych działów klasyfikacji budżetowej wg stanu na koniec  "&amp;kwartal&amp;" kwartału "&amp;rok&amp;" roku."</f>
        <v>Tabela 9. Planowane wydatki budżetowe jst wg ważniejszych działów klasyfikacji budżetowej wg stanu na koniec  1 kwartału 2021 roku.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</row>
    <row r="12" spans="1:15" ht="24" customHeight="1">
      <c r="A12" s="26">
        <v>10</v>
      </c>
      <c r="B12" s="124" t="str">
        <f>"Tabela 10. Wykonanie wydatków budżetowych jst wg ważniejszych działów klasyfikacji budżetowej wg stanu na koniec  "&amp;kwartal&amp;" kwartału "&amp;rok&amp;" roku."</f>
        <v>Tabela 10. Wykonanie wydatków budżetowych jst wg ważniejszych działów klasyfikacji budżetowej wg stanu na koniec  1 kwartału 2021 roku.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</row>
    <row r="14" spans="1:2" ht="12.75">
      <c r="A14" s="37" t="s">
        <v>51</v>
      </c>
      <c r="B14" s="59">
        <f>2021</f>
        <v>2021</v>
      </c>
    </row>
    <row r="15" spans="1:2" ht="12.75">
      <c r="A15" s="37" t="s">
        <v>52</v>
      </c>
      <c r="B15" s="59">
        <f>1</f>
        <v>1</v>
      </c>
    </row>
    <row r="16" spans="1:2" ht="12.75">
      <c r="A16" s="37" t="s">
        <v>55</v>
      </c>
      <c r="B16" s="119" t="str">
        <f>"May 12 2021 12:00AM"</f>
        <v>May 12 2021 12:00AM</v>
      </c>
    </row>
  </sheetData>
  <sheetProtection/>
  <mergeCells count="12">
    <mergeCell ref="B9:O9"/>
    <mergeCell ref="B10:O10"/>
    <mergeCell ref="B11:O11"/>
    <mergeCell ref="B12:O12"/>
    <mergeCell ref="A1:O1"/>
    <mergeCell ref="B2:O2"/>
    <mergeCell ref="B3:O3"/>
    <mergeCell ref="B7:O7"/>
    <mergeCell ref="B8:O8"/>
    <mergeCell ref="B4:O4"/>
    <mergeCell ref="B5:O5"/>
    <mergeCell ref="B6:O6"/>
  </mergeCells>
  <printOptions/>
  <pageMargins left="0.75" right="0.75" top="1" bottom="1" header="0.5" footer="0.5"/>
  <pageSetup fitToHeight="1" fitToWidth="1" horizontalDpi="300" verticalDpi="3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7"/>
  <dimension ref="A2:P252"/>
  <sheetViews>
    <sheetView zoomScale="75" zoomScaleNormal="75" zoomScalePageLayoutView="0" workbookViewId="0" topLeftCell="A1">
      <pane xSplit="7" ySplit="10" topLeftCell="H23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6" sqref="G246"/>
    </sheetView>
  </sheetViews>
  <sheetFormatPr defaultColWidth="9.140625" defaultRowHeight="12.75"/>
  <cols>
    <col min="1" max="6" width="4.28125" style="17" customWidth="1"/>
    <col min="7" max="7" width="40.851562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tabel'!B10</f>
        <v>Tabela 8. Wykonane wydatki budżetowe jst wg stanu na koniec  1 kwartału 2021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50" t="s">
        <v>0</v>
      </c>
      <c r="B4" s="150" t="s">
        <v>1</v>
      </c>
      <c r="C4" s="150" t="s">
        <v>2</v>
      </c>
      <c r="D4" s="150" t="s">
        <v>3</v>
      </c>
      <c r="E4" s="150" t="s">
        <v>53</v>
      </c>
      <c r="F4" s="179" t="s">
        <v>56</v>
      </c>
      <c r="G4" s="179"/>
      <c r="H4" s="164" t="s">
        <v>6</v>
      </c>
      <c r="I4" s="151" t="s">
        <v>36</v>
      </c>
      <c r="J4" s="151"/>
      <c r="K4" s="151"/>
      <c r="L4" s="151"/>
      <c r="M4" s="151"/>
      <c r="N4" s="151"/>
      <c r="O4" s="151"/>
      <c r="P4" s="151"/>
    </row>
    <row r="5" spans="1:16" s="19" customFormat="1" ht="17.25" customHeight="1">
      <c r="A5" s="150"/>
      <c r="B5" s="150"/>
      <c r="C5" s="150"/>
      <c r="D5" s="150"/>
      <c r="E5" s="150"/>
      <c r="F5" s="179"/>
      <c r="G5" s="179"/>
      <c r="H5" s="164"/>
      <c r="I5" s="164" t="s">
        <v>37</v>
      </c>
      <c r="J5" s="151" t="s">
        <v>15</v>
      </c>
      <c r="K5" s="151"/>
      <c r="L5" s="151"/>
      <c r="M5" s="151"/>
      <c r="N5" s="151"/>
      <c r="O5" s="177" t="s">
        <v>38</v>
      </c>
      <c r="P5" s="50" t="s">
        <v>25</v>
      </c>
    </row>
    <row r="6" spans="1:16" s="19" customFormat="1" ht="16.5" customHeight="1">
      <c r="A6" s="150"/>
      <c r="B6" s="150"/>
      <c r="C6" s="150"/>
      <c r="D6" s="150"/>
      <c r="E6" s="150"/>
      <c r="F6" s="179"/>
      <c r="G6" s="179"/>
      <c r="H6" s="164"/>
      <c r="I6" s="164"/>
      <c r="J6" s="154" t="s">
        <v>39</v>
      </c>
      <c r="K6" s="154" t="s">
        <v>34</v>
      </c>
      <c r="L6" s="154" t="s">
        <v>40</v>
      </c>
      <c r="M6" s="154" t="s">
        <v>41</v>
      </c>
      <c r="N6" s="154" t="s">
        <v>42</v>
      </c>
      <c r="O6" s="177"/>
      <c r="P6" s="178" t="s">
        <v>43</v>
      </c>
    </row>
    <row r="7" spans="1:16" s="19" customFormat="1" ht="34.5" customHeight="1">
      <c r="A7" s="150"/>
      <c r="B7" s="150"/>
      <c r="C7" s="150"/>
      <c r="D7" s="150"/>
      <c r="E7" s="150"/>
      <c r="F7" s="179"/>
      <c r="G7" s="179"/>
      <c r="H7" s="164"/>
      <c r="I7" s="164"/>
      <c r="J7" s="154"/>
      <c r="K7" s="154"/>
      <c r="L7" s="154"/>
      <c r="M7" s="154"/>
      <c r="N7" s="154"/>
      <c r="O7" s="177"/>
      <c r="P7" s="178"/>
    </row>
    <row r="8" spans="1:16" s="19" customFormat="1" ht="34.5" customHeight="1">
      <c r="A8" s="150"/>
      <c r="B8" s="150"/>
      <c r="C8" s="150"/>
      <c r="D8" s="150"/>
      <c r="E8" s="150"/>
      <c r="F8" s="179"/>
      <c r="G8" s="179"/>
      <c r="H8" s="164"/>
      <c r="I8" s="164"/>
      <c r="J8" s="154"/>
      <c r="K8" s="154"/>
      <c r="L8" s="154"/>
      <c r="M8" s="154"/>
      <c r="N8" s="154"/>
      <c r="O8" s="177"/>
      <c r="P8" s="178"/>
    </row>
    <row r="9" spans="1:16" s="19" customFormat="1" ht="16.5" customHeight="1">
      <c r="A9" s="150"/>
      <c r="B9" s="150"/>
      <c r="C9" s="150"/>
      <c r="D9" s="150"/>
      <c r="E9" s="150"/>
      <c r="F9" s="150"/>
      <c r="G9" s="150"/>
      <c r="H9" s="164" t="s">
        <v>35</v>
      </c>
      <c r="I9" s="164"/>
      <c r="J9" s="164"/>
      <c r="K9" s="164"/>
      <c r="L9" s="164"/>
      <c r="M9" s="164"/>
      <c r="N9" s="164"/>
      <c r="O9" s="164"/>
      <c r="P9" s="164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6">
        <v>6</v>
      </c>
      <c r="G10" s="176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34">
        <v>6</v>
      </c>
      <c r="B11" s="34">
        <v>2</v>
      </c>
      <c r="C11" s="34">
        <v>1</v>
      </c>
      <c r="D11" s="35">
        <v>1</v>
      </c>
      <c r="E11" s="36"/>
      <c r="F11" s="31" t="s">
        <v>267</v>
      </c>
      <c r="G11" s="56" t="s">
        <v>268</v>
      </c>
      <c r="H11" s="33">
        <v>28831711.23</v>
      </c>
      <c r="I11" s="33">
        <v>28270426.72</v>
      </c>
      <c r="J11" s="33">
        <v>12197640.05</v>
      </c>
      <c r="K11" s="33">
        <v>3516217.86</v>
      </c>
      <c r="L11" s="33">
        <v>63010</v>
      </c>
      <c r="M11" s="33">
        <v>0</v>
      </c>
      <c r="N11" s="33">
        <v>12493558.81</v>
      </c>
      <c r="O11" s="33">
        <v>561284.51</v>
      </c>
      <c r="P11" s="33">
        <v>561284.51</v>
      </c>
    </row>
    <row r="12" spans="1:16" ht="12.75">
      <c r="A12" s="34">
        <v>6</v>
      </c>
      <c r="B12" s="34">
        <v>16</v>
      </c>
      <c r="C12" s="34">
        <v>1</v>
      </c>
      <c r="D12" s="35">
        <v>1</v>
      </c>
      <c r="E12" s="36"/>
      <c r="F12" s="31" t="s">
        <v>267</v>
      </c>
      <c r="G12" s="56" t="s">
        <v>269</v>
      </c>
      <c r="H12" s="33">
        <v>18752827.02</v>
      </c>
      <c r="I12" s="33">
        <v>17681313.28</v>
      </c>
      <c r="J12" s="33">
        <v>8627997.82</v>
      </c>
      <c r="K12" s="33">
        <v>740737.58</v>
      </c>
      <c r="L12" s="33">
        <v>113242.79</v>
      </c>
      <c r="M12" s="33">
        <v>0</v>
      </c>
      <c r="N12" s="33">
        <v>8199335.09</v>
      </c>
      <c r="O12" s="33">
        <v>1071513.74</v>
      </c>
      <c r="P12" s="33">
        <v>1071513.74</v>
      </c>
    </row>
    <row r="13" spans="1:16" ht="12.75">
      <c r="A13" s="34">
        <v>6</v>
      </c>
      <c r="B13" s="34">
        <v>4</v>
      </c>
      <c r="C13" s="34">
        <v>1</v>
      </c>
      <c r="D13" s="35">
        <v>1</v>
      </c>
      <c r="E13" s="36"/>
      <c r="F13" s="31" t="s">
        <v>267</v>
      </c>
      <c r="G13" s="56" t="s">
        <v>270</v>
      </c>
      <c r="H13" s="33">
        <v>20259696</v>
      </c>
      <c r="I13" s="33">
        <v>18321350.36</v>
      </c>
      <c r="J13" s="33">
        <v>8332310.59</v>
      </c>
      <c r="K13" s="33">
        <v>1202106.57</v>
      </c>
      <c r="L13" s="33">
        <v>31689.81</v>
      </c>
      <c r="M13" s="33">
        <v>0</v>
      </c>
      <c r="N13" s="33">
        <v>8755243.39</v>
      </c>
      <c r="O13" s="33">
        <v>1938345.64</v>
      </c>
      <c r="P13" s="33">
        <v>1938345.64</v>
      </c>
    </row>
    <row r="14" spans="1:16" ht="12.75">
      <c r="A14" s="34">
        <v>6</v>
      </c>
      <c r="B14" s="34">
        <v>6</v>
      </c>
      <c r="C14" s="34">
        <v>1</v>
      </c>
      <c r="D14" s="35">
        <v>1</v>
      </c>
      <c r="E14" s="36"/>
      <c r="F14" s="31" t="s">
        <v>267</v>
      </c>
      <c r="G14" s="56" t="s">
        <v>271</v>
      </c>
      <c r="H14" s="33">
        <v>19343365.28</v>
      </c>
      <c r="I14" s="33">
        <v>18295076.59</v>
      </c>
      <c r="J14" s="33">
        <v>8444732.16</v>
      </c>
      <c r="K14" s="33">
        <v>1386914.67</v>
      </c>
      <c r="L14" s="33">
        <v>34045.73</v>
      </c>
      <c r="M14" s="33">
        <v>0</v>
      </c>
      <c r="N14" s="33">
        <v>8429384.03</v>
      </c>
      <c r="O14" s="33">
        <v>1048288.69</v>
      </c>
      <c r="P14" s="33">
        <v>676.05</v>
      </c>
    </row>
    <row r="15" spans="1:16" ht="12.75">
      <c r="A15" s="34">
        <v>6</v>
      </c>
      <c r="B15" s="34">
        <v>7</v>
      </c>
      <c r="C15" s="34">
        <v>1</v>
      </c>
      <c r="D15" s="35">
        <v>1</v>
      </c>
      <c r="E15" s="36"/>
      <c r="F15" s="31" t="s">
        <v>267</v>
      </c>
      <c r="G15" s="56" t="s">
        <v>272</v>
      </c>
      <c r="H15" s="33">
        <v>36045472.15</v>
      </c>
      <c r="I15" s="33">
        <v>33608169.85</v>
      </c>
      <c r="J15" s="33">
        <v>14409668.99</v>
      </c>
      <c r="K15" s="33">
        <v>2491997.11</v>
      </c>
      <c r="L15" s="33">
        <v>114384.81</v>
      </c>
      <c r="M15" s="33">
        <v>0</v>
      </c>
      <c r="N15" s="33">
        <v>16592118.94</v>
      </c>
      <c r="O15" s="33">
        <v>2437302.3</v>
      </c>
      <c r="P15" s="33">
        <v>2437302.3</v>
      </c>
    </row>
    <row r="16" spans="1:16" ht="12.75">
      <c r="A16" s="34">
        <v>6</v>
      </c>
      <c r="B16" s="34">
        <v>8</v>
      </c>
      <c r="C16" s="34">
        <v>1</v>
      </c>
      <c r="D16" s="35">
        <v>1</v>
      </c>
      <c r="E16" s="36"/>
      <c r="F16" s="31" t="s">
        <v>267</v>
      </c>
      <c r="G16" s="56" t="s">
        <v>273</v>
      </c>
      <c r="H16" s="33">
        <v>25943565.41</v>
      </c>
      <c r="I16" s="33">
        <v>23916942.23</v>
      </c>
      <c r="J16" s="33">
        <v>12239877.57</v>
      </c>
      <c r="K16" s="33">
        <v>2116196.66</v>
      </c>
      <c r="L16" s="33">
        <v>68717.66</v>
      </c>
      <c r="M16" s="33">
        <v>0</v>
      </c>
      <c r="N16" s="33">
        <v>9492150.34</v>
      </c>
      <c r="O16" s="33">
        <v>2026623.18</v>
      </c>
      <c r="P16" s="33">
        <v>2026623.18</v>
      </c>
    </row>
    <row r="17" spans="1:16" ht="12.75">
      <c r="A17" s="34">
        <v>6</v>
      </c>
      <c r="B17" s="34">
        <v>11</v>
      </c>
      <c r="C17" s="34">
        <v>1</v>
      </c>
      <c r="D17" s="35">
        <v>1</v>
      </c>
      <c r="E17" s="36"/>
      <c r="F17" s="31" t="s">
        <v>267</v>
      </c>
      <c r="G17" s="56" t="s">
        <v>274</v>
      </c>
      <c r="H17" s="33">
        <v>32267943.58</v>
      </c>
      <c r="I17" s="33">
        <v>31833708.08</v>
      </c>
      <c r="J17" s="33">
        <v>14649808.76</v>
      </c>
      <c r="K17" s="33">
        <v>2677127.35</v>
      </c>
      <c r="L17" s="33">
        <v>68710.57</v>
      </c>
      <c r="M17" s="33">
        <v>0</v>
      </c>
      <c r="N17" s="33">
        <v>14438061.4</v>
      </c>
      <c r="O17" s="33">
        <v>434235.5</v>
      </c>
      <c r="P17" s="33">
        <v>434235.5</v>
      </c>
    </row>
    <row r="18" spans="1:16" ht="12.75">
      <c r="A18" s="34">
        <v>6</v>
      </c>
      <c r="B18" s="34">
        <v>1</v>
      </c>
      <c r="C18" s="34">
        <v>1</v>
      </c>
      <c r="D18" s="35">
        <v>1</v>
      </c>
      <c r="E18" s="36"/>
      <c r="F18" s="31" t="s">
        <v>267</v>
      </c>
      <c r="G18" s="56" t="s">
        <v>275</v>
      </c>
      <c r="H18" s="33">
        <v>20753985.8</v>
      </c>
      <c r="I18" s="33">
        <v>20464376.93</v>
      </c>
      <c r="J18" s="33">
        <v>10160588.34</v>
      </c>
      <c r="K18" s="33">
        <v>1047978.86</v>
      </c>
      <c r="L18" s="33">
        <v>93586.31</v>
      </c>
      <c r="M18" s="33">
        <v>0</v>
      </c>
      <c r="N18" s="33">
        <v>9162223.42</v>
      </c>
      <c r="O18" s="33">
        <v>289608.87</v>
      </c>
      <c r="P18" s="33">
        <v>289608.87</v>
      </c>
    </row>
    <row r="19" spans="1:16" ht="12.75">
      <c r="A19" s="34">
        <v>6</v>
      </c>
      <c r="B19" s="34">
        <v>14</v>
      </c>
      <c r="C19" s="34">
        <v>1</v>
      </c>
      <c r="D19" s="35">
        <v>1</v>
      </c>
      <c r="E19" s="36"/>
      <c r="F19" s="31" t="s">
        <v>267</v>
      </c>
      <c r="G19" s="56" t="s">
        <v>276</v>
      </c>
      <c r="H19" s="33">
        <v>69120585.55</v>
      </c>
      <c r="I19" s="33">
        <v>67942011.64</v>
      </c>
      <c r="J19" s="33">
        <v>31078163.08</v>
      </c>
      <c r="K19" s="33">
        <v>5127664.73</v>
      </c>
      <c r="L19" s="33">
        <v>106047.5</v>
      </c>
      <c r="M19" s="33">
        <v>0</v>
      </c>
      <c r="N19" s="33">
        <v>31630136.33</v>
      </c>
      <c r="O19" s="33">
        <v>1178573.91</v>
      </c>
      <c r="P19" s="33">
        <v>1178573.91</v>
      </c>
    </row>
    <row r="20" spans="1:16" ht="12.75">
      <c r="A20" s="34">
        <v>6</v>
      </c>
      <c r="B20" s="34">
        <v>15</v>
      </c>
      <c r="C20" s="34">
        <v>1</v>
      </c>
      <c r="D20" s="35">
        <v>1</v>
      </c>
      <c r="E20" s="36"/>
      <c r="F20" s="31" t="s">
        <v>267</v>
      </c>
      <c r="G20" s="56" t="s">
        <v>277</v>
      </c>
      <c r="H20" s="33">
        <v>17897857.56</v>
      </c>
      <c r="I20" s="33">
        <v>17813493.38</v>
      </c>
      <c r="J20" s="33">
        <v>7342308.62</v>
      </c>
      <c r="K20" s="33">
        <v>1391095.23</v>
      </c>
      <c r="L20" s="33">
        <v>26334.72</v>
      </c>
      <c r="M20" s="33">
        <v>0</v>
      </c>
      <c r="N20" s="33">
        <v>9053754.81</v>
      </c>
      <c r="O20" s="33">
        <v>84364.18</v>
      </c>
      <c r="P20" s="33">
        <v>84364.18</v>
      </c>
    </row>
    <row r="21" spans="1:16" ht="12.75">
      <c r="A21" s="34">
        <v>6</v>
      </c>
      <c r="B21" s="34">
        <v>3</v>
      </c>
      <c r="C21" s="34">
        <v>1</v>
      </c>
      <c r="D21" s="35">
        <v>1</v>
      </c>
      <c r="E21" s="36"/>
      <c r="F21" s="31" t="s">
        <v>267</v>
      </c>
      <c r="G21" s="56" t="s">
        <v>278</v>
      </c>
      <c r="H21" s="33">
        <v>6177664.5</v>
      </c>
      <c r="I21" s="33">
        <v>5552444.49</v>
      </c>
      <c r="J21" s="33">
        <v>2641602.61</v>
      </c>
      <c r="K21" s="33">
        <v>204193.65</v>
      </c>
      <c r="L21" s="33">
        <v>33378.8</v>
      </c>
      <c r="M21" s="33">
        <v>0</v>
      </c>
      <c r="N21" s="33">
        <v>2673269.43</v>
      </c>
      <c r="O21" s="33">
        <v>625220.01</v>
      </c>
      <c r="P21" s="33">
        <v>625220.01</v>
      </c>
    </row>
    <row r="22" spans="1:16" ht="12.75">
      <c r="A22" s="34">
        <v>6</v>
      </c>
      <c r="B22" s="34">
        <v>11</v>
      </c>
      <c r="C22" s="34">
        <v>2</v>
      </c>
      <c r="D22" s="35">
        <v>1</v>
      </c>
      <c r="E22" s="36"/>
      <c r="F22" s="31" t="s">
        <v>267</v>
      </c>
      <c r="G22" s="56" t="s">
        <v>279</v>
      </c>
      <c r="H22" s="33">
        <v>3224341.85</v>
      </c>
      <c r="I22" s="33">
        <v>3145834.85</v>
      </c>
      <c r="J22" s="33">
        <v>1571551.25</v>
      </c>
      <c r="K22" s="33">
        <v>123156.38</v>
      </c>
      <c r="L22" s="33">
        <v>7590.94</v>
      </c>
      <c r="M22" s="33">
        <v>0</v>
      </c>
      <c r="N22" s="33">
        <v>1443536.28</v>
      </c>
      <c r="O22" s="33">
        <v>78507</v>
      </c>
      <c r="P22" s="33">
        <v>78507</v>
      </c>
    </row>
    <row r="23" spans="1:16" ht="12.75">
      <c r="A23" s="34">
        <v>6</v>
      </c>
      <c r="B23" s="34">
        <v>17</v>
      </c>
      <c r="C23" s="34">
        <v>1</v>
      </c>
      <c r="D23" s="35">
        <v>1</v>
      </c>
      <c r="E23" s="36"/>
      <c r="F23" s="31" t="s">
        <v>267</v>
      </c>
      <c r="G23" s="56" t="s">
        <v>280</v>
      </c>
      <c r="H23" s="33">
        <v>49391112.3</v>
      </c>
      <c r="I23" s="33">
        <v>41620237.76</v>
      </c>
      <c r="J23" s="33">
        <v>16019026.86</v>
      </c>
      <c r="K23" s="33">
        <v>4195322.23</v>
      </c>
      <c r="L23" s="33">
        <v>21190</v>
      </c>
      <c r="M23" s="33">
        <v>0</v>
      </c>
      <c r="N23" s="33">
        <v>21384698.67</v>
      </c>
      <c r="O23" s="33">
        <v>7770874.54</v>
      </c>
      <c r="P23" s="33">
        <v>7770874.54</v>
      </c>
    </row>
    <row r="24" spans="1:16" ht="12.75">
      <c r="A24" s="34">
        <v>6</v>
      </c>
      <c r="B24" s="34">
        <v>1</v>
      </c>
      <c r="C24" s="34">
        <v>2</v>
      </c>
      <c r="D24" s="35">
        <v>1</v>
      </c>
      <c r="E24" s="36"/>
      <c r="F24" s="31" t="s">
        <v>267</v>
      </c>
      <c r="G24" s="56" t="s">
        <v>281</v>
      </c>
      <c r="H24" s="33">
        <v>5499099.8</v>
      </c>
      <c r="I24" s="33">
        <v>5314001.95</v>
      </c>
      <c r="J24" s="33">
        <v>2650769.18</v>
      </c>
      <c r="K24" s="33">
        <v>260000</v>
      </c>
      <c r="L24" s="33">
        <v>46288.68</v>
      </c>
      <c r="M24" s="33">
        <v>0</v>
      </c>
      <c r="N24" s="33">
        <v>2356944.09</v>
      </c>
      <c r="O24" s="33">
        <v>185097.85</v>
      </c>
      <c r="P24" s="33">
        <v>185097.85</v>
      </c>
    </row>
    <row r="25" spans="1:16" ht="12.75">
      <c r="A25" s="34">
        <v>6</v>
      </c>
      <c r="B25" s="34">
        <v>18</v>
      </c>
      <c r="C25" s="34">
        <v>1</v>
      </c>
      <c r="D25" s="35">
        <v>1</v>
      </c>
      <c r="E25" s="36"/>
      <c r="F25" s="31" t="s">
        <v>267</v>
      </c>
      <c r="G25" s="56" t="s">
        <v>282</v>
      </c>
      <c r="H25" s="33">
        <v>23780938.84</v>
      </c>
      <c r="I25" s="33">
        <v>23381454.51</v>
      </c>
      <c r="J25" s="33">
        <v>11360903.71</v>
      </c>
      <c r="K25" s="33">
        <v>2359123.01</v>
      </c>
      <c r="L25" s="33">
        <v>5863.43</v>
      </c>
      <c r="M25" s="33">
        <v>0</v>
      </c>
      <c r="N25" s="33">
        <v>9655564.36</v>
      </c>
      <c r="O25" s="33">
        <v>399484.33</v>
      </c>
      <c r="P25" s="33">
        <v>399484.33</v>
      </c>
    </row>
    <row r="26" spans="1:16" ht="12.75">
      <c r="A26" s="34">
        <v>6</v>
      </c>
      <c r="B26" s="34">
        <v>19</v>
      </c>
      <c r="C26" s="34">
        <v>1</v>
      </c>
      <c r="D26" s="35">
        <v>1</v>
      </c>
      <c r="E26" s="36"/>
      <c r="F26" s="31" t="s">
        <v>267</v>
      </c>
      <c r="G26" s="56" t="s">
        <v>283</v>
      </c>
      <c r="H26" s="33">
        <v>14615062.41</v>
      </c>
      <c r="I26" s="33">
        <v>14580062.42</v>
      </c>
      <c r="J26" s="33">
        <v>7183735</v>
      </c>
      <c r="K26" s="33">
        <v>879691.05</v>
      </c>
      <c r="L26" s="33">
        <v>43209.5</v>
      </c>
      <c r="M26" s="33">
        <v>0</v>
      </c>
      <c r="N26" s="33">
        <v>6473426.87</v>
      </c>
      <c r="O26" s="33">
        <v>34999.99</v>
      </c>
      <c r="P26" s="33">
        <v>34999.99</v>
      </c>
    </row>
    <row r="27" spans="1:16" ht="12.75">
      <c r="A27" s="34">
        <v>6</v>
      </c>
      <c r="B27" s="34">
        <v>8</v>
      </c>
      <c r="C27" s="34">
        <v>2</v>
      </c>
      <c r="D27" s="35">
        <v>2</v>
      </c>
      <c r="E27" s="36"/>
      <c r="F27" s="31" t="s">
        <v>267</v>
      </c>
      <c r="G27" s="56" t="s">
        <v>284</v>
      </c>
      <c r="H27" s="33">
        <v>4856431.48</v>
      </c>
      <c r="I27" s="33">
        <v>3994380.53</v>
      </c>
      <c r="J27" s="33">
        <v>1721685.37</v>
      </c>
      <c r="K27" s="33">
        <v>47443</v>
      </c>
      <c r="L27" s="33">
        <v>219.18</v>
      </c>
      <c r="M27" s="33">
        <v>0</v>
      </c>
      <c r="N27" s="33">
        <v>2225032.98</v>
      </c>
      <c r="O27" s="33">
        <v>862050.95</v>
      </c>
      <c r="P27" s="33">
        <v>862050.95</v>
      </c>
    </row>
    <row r="28" spans="1:16" ht="12.75">
      <c r="A28" s="34">
        <v>6</v>
      </c>
      <c r="B28" s="34">
        <v>11</v>
      </c>
      <c r="C28" s="34">
        <v>3</v>
      </c>
      <c r="D28" s="35">
        <v>2</v>
      </c>
      <c r="E28" s="36"/>
      <c r="F28" s="31" t="s">
        <v>267</v>
      </c>
      <c r="G28" s="56" t="s">
        <v>285</v>
      </c>
      <c r="H28" s="33">
        <v>8955396.47</v>
      </c>
      <c r="I28" s="33">
        <v>7454685.75</v>
      </c>
      <c r="J28" s="33">
        <v>3543123.5</v>
      </c>
      <c r="K28" s="33">
        <v>178752</v>
      </c>
      <c r="L28" s="33">
        <v>22364.1</v>
      </c>
      <c r="M28" s="33">
        <v>0</v>
      </c>
      <c r="N28" s="33">
        <v>3710446.15</v>
      </c>
      <c r="O28" s="33">
        <v>1500710.72</v>
      </c>
      <c r="P28" s="33">
        <v>1500710.72</v>
      </c>
    </row>
    <row r="29" spans="1:16" ht="12.75">
      <c r="A29" s="34">
        <v>6</v>
      </c>
      <c r="B29" s="34">
        <v>20</v>
      </c>
      <c r="C29" s="34">
        <v>1</v>
      </c>
      <c r="D29" s="35">
        <v>2</v>
      </c>
      <c r="E29" s="36"/>
      <c r="F29" s="31" t="s">
        <v>267</v>
      </c>
      <c r="G29" s="56" t="s">
        <v>285</v>
      </c>
      <c r="H29" s="33">
        <v>4861937.39</v>
      </c>
      <c r="I29" s="33">
        <v>4854279.42</v>
      </c>
      <c r="J29" s="33">
        <v>2379805.38</v>
      </c>
      <c r="K29" s="33">
        <v>116204</v>
      </c>
      <c r="L29" s="33">
        <v>16188.47</v>
      </c>
      <c r="M29" s="33">
        <v>0</v>
      </c>
      <c r="N29" s="33">
        <v>2342081.57</v>
      </c>
      <c r="O29" s="33">
        <v>7657.97</v>
      </c>
      <c r="P29" s="33">
        <v>7657.97</v>
      </c>
    </row>
    <row r="30" spans="1:16" ht="12.75">
      <c r="A30" s="34">
        <v>6</v>
      </c>
      <c r="B30" s="34">
        <v>2</v>
      </c>
      <c r="C30" s="34">
        <v>2</v>
      </c>
      <c r="D30" s="35">
        <v>2</v>
      </c>
      <c r="E30" s="36"/>
      <c r="F30" s="31" t="s">
        <v>267</v>
      </c>
      <c r="G30" s="56" t="s">
        <v>286</v>
      </c>
      <c r="H30" s="33">
        <v>3796414.26</v>
      </c>
      <c r="I30" s="33">
        <v>3707254.98</v>
      </c>
      <c r="J30" s="33">
        <v>1585388.66</v>
      </c>
      <c r="K30" s="33">
        <v>244496.34</v>
      </c>
      <c r="L30" s="33">
        <v>0</v>
      </c>
      <c r="M30" s="33">
        <v>0</v>
      </c>
      <c r="N30" s="33">
        <v>1877369.98</v>
      </c>
      <c r="O30" s="33">
        <v>89159.28</v>
      </c>
      <c r="P30" s="33">
        <v>89159.28</v>
      </c>
    </row>
    <row r="31" spans="1:16" ht="12.75">
      <c r="A31" s="34">
        <v>6</v>
      </c>
      <c r="B31" s="34">
        <v>14</v>
      </c>
      <c r="C31" s="34">
        <v>2</v>
      </c>
      <c r="D31" s="35">
        <v>2</v>
      </c>
      <c r="E31" s="36"/>
      <c r="F31" s="31" t="s">
        <v>267</v>
      </c>
      <c r="G31" s="56" t="s">
        <v>287</v>
      </c>
      <c r="H31" s="33">
        <v>4798000.84</v>
      </c>
      <c r="I31" s="33">
        <v>3950533.61</v>
      </c>
      <c r="J31" s="33">
        <v>1955113.63</v>
      </c>
      <c r="K31" s="33">
        <v>141262</v>
      </c>
      <c r="L31" s="33">
        <v>1357.81</v>
      </c>
      <c r="M31" s="33">
        <v>0</v>
      </c>
      <c r="N31" s="33">
        <v>1852800.17</v>
      </c>
      <c r="O31" s="33">
        <v>847467.23</v>
      </c>
      <c r="P31" s="33">
        <v>847467.23</v>
      </c>
    </row>
    <row r="32" spans="1:16" ht="12.75">
      <c r="A32" s="34">
        <v>6</v>
      </c>
      <c r="B32" s="34">
        <v>5</v>
      </c>
      <c r="C32" s="34">
        <v>1</v>
      </c>
      <c r="D32" s="35">
        <v>2</v>
      </c>
      <c r="E32" s="36"/>
      <c r="F32" s="31" t="s">
        <v>267</v>
      </c>
      <c r="G32" s="56" t="s">
        <v>288</v>
      </c>
      <c r="H32" s="33">
        <v>3643513.56</v>
      </c>
      <c r="I32" s="33">
        <v>3505787.27</v>
      </c>
      <c r="J32" s="33">
        <v>1771562.73</v>
      </c>
      <c r="K32" s="33">
        <v>132000</v>
      </c>
      <c r="L32" s="33">
        <v>16158.28</v>
      </c>
      <c r="M32" s="33">
        <v>0</v>
      </c>
      <c r="N32" s="33">
        <v>1586066.26</v>
      </c>
      <c r="O32" s="33">
        <v>137726.29</v>
      </c>
      <c r="P32" s="33">
        <v>137726.29</v>
      </c>
    </row>
    <row r="33" spans="1:16" ht="12.75">
      <c r="A33" s="34">
        <v>6</v>
      </c>
      <c r="B33" s="34">
        <v>18</v>
      </c>
      <c r="C33" s="34">
        <v>2</v>
      </c>
      <c r="D33" s="35">
        <v>2</v>
      </c>
      <c r="E33" s="36"/>
      <c r="F33" s="31" t="s">
        <v>267</v>
      </c>
      <c r="G33" s="56" t="s">
        <v>289</v>
      </c>
      <c r="H33" s="33">
        <v>3873705.65</v>
      </c>
      <c r="I33" s="33">
        <v>3872106.65</v>
      </c>
      <c r="J33" s="33">
        <v>1899094.61</v>
      </c>
      <c r="K33" s="33">
        <v>123998</v>
      </c>
      <c r="L33" s="33">
        <v>12688.31</v>
      </c>
      <c r="M33" s="33">
        <v>0</v>
      </c>
      <c r="N33" s="33">
        <v>1836325.73</v>
      </c>
      <c r="O33" s="33">
        <v>1599</v>
      </c>
      <c r="P33" s="33">
        <v>1599</v>
      </c>
    </row>
    <row r="34" spans="1:16" ht="12.75">
      <c r="A34" s="34">
        <v>6</v>
      </c>
      <c r="B34" s="34">
        <v>1</v>
      </c>
      <c r="C34" s="34">
        <v>3</v>
      </c>
      <c r="D34" s="35">
        <v>2</v>
      </c>
      <c r="E34" s="36"/>
      <c r="F34" s="31" t="s">
        <v>267</v>
      </c>
      <c r="G34" s="56" t="s">
        <v>290</v>
      </c>
      <c r="H34" s="33">
        <v>16965494.83</v>
      </c>
      <c r="I34" s="33">
        <v>15840795.05</v>
      </c>
      <c r="J34" s="33">
        <v>5774407.49</v>
      </c>
      <c r="K34" s="33">
        <v>805544.46</v>
      </c>
      <c r="L34" s="33">
        <v>14096.09</v>
      </c>
      <c r="M34" s="33">
        <v>0</v>
      </c>
      <c r="N34" s="33">
        <v>9246747.01</v>
      </c>
      <c r="O34" s="33">
        <v>1124699.78</v>
      </c>
      <c r="P34" s="33">
        <v>1124699.78</v>
      </c>
    </row>
    <row r="35" spans="1:16" ht="12.75">
      <c r="A35" s="34">
        <v>6</v>
      </c>
      <c r="B35" s="34">
        <v>3</v>
      </c>
      <c r="C35" s="34">
        <v>2</v>
      </c>
      <c r="D35" s="35">
        <v>2</v>
      </c>
      <c r="E35" s="36"/>
      <c r="F35" s="31" t="s">
        <v>267</v>
      </c>
      <c r="G35" s="56" t="s">
        <v>291</v>
      </c>
      <c r="H35" s="33">
        <v>2835418.26</v>
      </c>
      <c r="I35" s="33">
        <v>2835388.26</v>
      </c>
      <c r="J35" s="33">
        <v>1377010.92</v>
      </c>
      <c r="K35" s="33">
        <v>60000</v>
      </c>
      <c r="L35" s="33">
        <v>10666.61</v>
      </c>
      <c r="M35" s="33">
        <v>0</v>
      </c>
      <c r="N35" s="33">
        <v>1387710.73</v>
      </c>
      <c r="O35" s="33">
        <v>30</v>
      </c>
      <c r="P35" s="33">
        <v>30</v>
      </c>
    </row>
    <row r="36" spans="1:16" ht="12.75">
      <c r="A36" s="34">
        <v>6</v>
      </c>
      <c r="B36" s="34">
        <v>2</v>
      </c>
      <c r="C36" s="34">
        <v>3</v>
      </c>
      <c r="D36" s="35">
        <v>2</v>
      </c>
      <c r="E36" s="36"/>
      <c r="F36" s="31" t="s">
        <v>267</v>
      </c>
      <c r="G36" s="56" t="s">
        <v>268</v>
      </c>
      <c r="H36" s="33">
        <v>18783689.69</v>
      </c>
      <c r="I36" s="33">
        <v>16111395.49</v>
      </c>
      <c r="J36" s="33">
        <v>5852230.53</v>
      </c>
      <c r="K36" s="33">
        <v>2319363.67</v>
      </c>
      <c r="L36" s="33">
        <v>1484.97</v>
      </c>
      <c r="M36" s="33">
        <v>0</v>
      </c>
      <c r="N36" s="33">
        <v>7938316.32</v>
      </c>
      <c r="O36" s="33">
        <v>2672294.2</v>
      </c>
      <c r="P36" s="33">
        <v>2672294.2</v>
      </c>
    </row>
    <row r="37" spans="1:16" ht="12.75">
      <c r="A37" s="34">
        <v>6</v>
      </c>
      <c r="B37" s="34">
        <v>2</v>
      </c>
      <c r="C37" s="34">
        <v>4</v>
      </c>
      <c r="D37" s="35">
        <v>2</v>
      </c>
      <c r="E37" s="36"/>
      <c r="F37" s="31" t="s">
        <v>267</v>
      </c>
      <c r="G37" s="56" t="s">
        <v>292</v>
      </c>
      <c r="H37" s="33">
        <v>4418006.02</v>
      </c>
      <c r="I37" s="33">
        <v>4392556.21</v>
      </c>
      <c r="J37" s="33">
        <v>1956324.89</v>
      </c>
      <c r="K37" s="33">
        <v>292365</v>
      </c>
      <c r="L37" s="33">
        <v>49100.68</v>
      </c>
      <c r="M37" s="33">
        <v>0</v>
      </c>
      <c r="N37" s="33">
        <v>2094765.64</v>
      </c>
      <c r="O37" s="33">
        <v>25449.81</v>
      </c>
      <c r="P37" s="33">
        <v>25449.81</v>
      </c>
    </row>
    <row r="38" spans="1:16" ht="12.75">
      <c r="A38" s="34">
        <v>6</v>
      </c>
      <c r="B38" s="34">
        <v>15</v>
      </c>
      <c r="C38" s="34">
        <v>2</v>
      </c>
      <c r="D38" s="35">
        <v>2</v>
      </c>
      <c r="E38" s="36"/>
      <c r="F38" s="31" t="s">
        <v>267</v>
      </c>
      <c r="G38" s="56" t="s">
        <v>293</v>
      </c>
      <c r="H38" s="33">
        <v>7989167.13</v>
      </c>
      <c r="I38" s="33">
        <v>7392937.66</v>
      </c>
      <c r="J38" s="33">
        <v>3170391.21</v>
      </c>
      <c r="K38" s="33">
        <v>312206.39</v>
      </c>
      <c r="L38" s="33">
        <v>29049.52</v>
      </c>
      <c r="M38" s="33">
        <v>0</v>
      </c>
      <c r="N38" s="33">
        <v>3881290.54</v>
      </c>
      <c r="O38" s="33">
        <v>596229.47</v>
      </c>
      <c r="P38" s="33">
        <v>596229.47</v>
      </c>
    </row>
    <row r="39" spans="1:16" ht="12.75">
      <c r="A39" s="34">
        <v>6</v>
      </c>
      <c r="B39" s="34">
        <v>9</v>
      </c>
      <c r="C39" s="34">
        <v>2</v>
      </c>
      <c r="D39" s="35">
        <v>2</v>
      </c>
      <c r="E39" s="36"/>
      <c r="F39" s="31" t="s">
        <v>267</v>
      </c>
      <c r="G39" s="56" t="s">
        <v>294</v>
      </c>
      <c r="H39" s="33">
        <v>3768260</v>
      </c>
      <c r="I39" s="33">
        <v>3767030</v>
      </c>
      <c r="J39" s="33">
        <v>1594490.02</v>
      </c>
      <c r="K39" s="33">
        <v>68000</v>
      </c>
      <c r="L39" s="33">
        <v>22771.66</v>
      </c>
      <c r="M39" s="33">
        <v>0</v>
      </c>
      <c r="N39" s="33">
        <v>2081768.32</v>
      </c>
      <c r="O39" s="33">
        <v>1230</v>
      </c>
      <c r="P39" s="33">
        <v>1230</v>
      </c>
    </row>
    <row r="40" spans="1:16" ht="12.75">
      <c r="A40" s="34">
        <v>6</v>
      </c>
      <c r="B40" s="34">
        <v>3</v>
      </c>
      <c r="C40" s="34">
        <v>3</v>
      </c>
      <c r="D40" s="35">
        <v>2</v>
      </c>
      <c r="E40" s="36"/>
      <c r="F40" s="31" t="s">
        <v>267</v>
      </c>
      <c r="G40" s="56" t="s">
        <v>295</v>
      </c>
      <c r="H40" s="33">
        <v>15949355.8</v>
      </c>
      <c r="I40" s="33">
        <v>15906221</v>
      </c>
      <c r="J40" s="33">
        <v>6230926.9</v>
      </c>
      <c r="K40" s="33">
        <v>621553.2</v>
      </c>
      <c r="L40" s="33">
        <v>66053.74</v>
      </c>
      <c r="M40" s="33">
        <v>0</v>
      </c>
      <c r="N40" s="33">
        <v>8987687.16</v>
      </c>
      <c r="O40" s="33">
        <v>43134.8</v>
      </c>
      <c r="P40" s="33">
        <v>43134.8</v>
      </c>
    </row>
    <row r="41" spans="1:16" ht="12.75">
      <c r="A41" s="34">
        <v>6</v>
      </c>
      <c r="B41" s="34">
        <v>12</v>
      </c>
      <c r="C41" s="34">
        <v>1</v>
      </c>
      <c r="D41" s="35">
        <v>2</v>
      </c>
      <c r="E41" s="36"/>
      <c r="F41" s="31" t="s">
        <v>267</v>
      </c>
      <c r="G41" s="56" t="s">
        <v>296</v>
      </c>
      <c r="H41" s="33">
        <v>7825510.18</v>
      </c>
      <c r="I41" s="33">
        <v>7497045.27</v>
      </c>
      <c r="J41" s="33">
        <v>3171173.73</v>
      </c>
      <c r="K41" s="33">
        <v>254734.02</v>
      </c>
      <c r="L41" s="33">
        <v>3329.05</v>
      </c>
      <c r="M41" s="33">
        <v>0</v>
      </c>
      <c r="N41" s="33">
        <v>4067808.47</v>
      </c>
      <c r="O41" s="33">
        <v>328464.91</v>
      </c>
      <c r="P41" s="33">
        <v>328464.91</v>
      </c>
    </row>
    <row r="42" spans="1:16" ht="12.75">
      <c r="A42" s="34">
        <v>6</v>
      </c>
      <c r="B42" s="34">
        <v>5</v>
      </c>
      <c r="C42" s="34">
        <v>2</v>
      </c>
      <c r="D42" s="35">
        <v>2</v>
      </c>
      <c r="E42" s="36"/>
      <c r="F42" s="31" t="s">
        <v>267</v>
      </c>
      <c r="G42" s="56" t="s">
        <v>297</v>
      </c>
      <c r="H42" s="33">
        <v>3156898.91</v>
      </c>
      <c r="I42" s="33">
        <v>3112250.56</v>
      </c>
      <c r="J42" s="33">
        <v>1568716.5</v>
      </c>
      <c r="K42" s="33">
        <v>37341.11</v>
      </c>
      <c r="L42" s="33">
        <v>17912.23</v>
      </c>
      <c r="M42" s="33">
        <v>0</v>
      </c>
      <c r="N42" s="33">
        <v>1488280.72</v>
      </c>
      <c r="O42" s="33">
        <v>44648.35</v>
      </c>
      <c r="P42" s="33">
        <v>44648.35</v>
      </c>
    </row>
    <row r="43" spans="1:16" ht="12.75">
      <c r="A43" s="34">
        <v>6</v>
      </c>
      <c r="B43" s="34">
        <v>10</v>
      </c>
      <c r="C43" s="34">
        <v>1</v>
      </c>
      <c r="D43" s="35">
        <v>2</v>
      </c>
      <c r="E43" s="36"/>
      <c r="F43" s="31" t="s">
        <v>267</v>
      </c>
      <c r="G43" s="56" t="s">
        <v>298</v>
      </c>
      <c r="H43" s="33">
        <v>11756479.35</v>
      </c>
      <c r="I43" s="33">
        <v>11717945.35</v>
      </c>
      <c r="J43" s="33">
        <v>4839015</v>
      </c>
      <c r="K43" s="33">
        <v>229500</v>
      </c>
      <c r="L43" s="33">
        <v>27901.06</v>
      </c>
      <c r="M43" s="33">
        <v>0</v>
      </c>
      <c r="N43" s="33">
        <v>6621529.29</v>
      </c>
      <c r="O43" s="33">
        <v>38534</v>
      </c>
      <c r="P43" s="33">
        <v>38534</v>
      </c>
    </row>
    <row r="44" spans="1:16" ht="12.75">
      <c r="A44" s="34">
        <v>6</v>
      </c>
      <c r="B44" s="34">
        <v>15</v>
      </c>
      <c r="C44" s="34">
        <v>3</v>
      </c>
      <c r="D44" s="35">
        <v>2</v>
      </c>
      <c r="E44" s="36"/>
      <c r="F44" s="31" t="s">
        <v>267</v>
      </c>
      <c r="G44" s="56" t="s">
        <v>299</v>
      </c>
      <c r="H44" s="33">
        <v>4450858.99</v>
      </c>
      <c r="I44" s="33">
        <v>4448398.99</v>
      </c>
      <c r="J44" s="33">
        <v>2114917.24</v>
      </c>
      <c r="K44" s="33">
        <v>53000</v>
      </c>
      <c r="L44" s="33">
        <v>14745.41</v>
      </c>
      <c r="M44" s="33">
        <v>0</v>
      </c>
      <c r="N44" s="33">
        <v>2265736.34</v>
      </c>
      <c r="O44" s="33">
        <v>2460</v>
      </c>
      <c r="P44" s="33">
        <v>2460</v>
      </c>
    </row>
    <row r="45" spans="1:16" ht="12.75">
      <c r="A45" s="34">
        <v>6</v>
      </c>
      <c r="B45" s="34">
        <v>13</v>
      </c>
      <c r="C45" s="34">
        <v>1</v>
      </c>
      <c r="D45" s="35">
        <v>2</v>
      </c>
      <c r="E45" s="36"/>
      <c r="F45" s="31" t="s">
        <v>267</v>
      </c>
      <c r="G45" s="56" t="s">
        <v>300</v>
      </c>
      <c r="H45" s="33">
        <v>4591278.24</v>
      </c>
      <c r="I45" s="33">
        <v>4591278.24</v>
      </c>
      <c r="J45" s="33">
        <v>1985304.38</v>
      </c>
      <c r="K45" s="33">
        <v>127500</v>
      </c>
      <c r="L45" s="33">
        <v>29757.75</v>
      </c>
      <c r="M45" s="33">
        <v>0</v>
      </c>
      <c r="N45" s="33">
        <v>2448716.11</v>
      </c>
      <c r="O45" s="33">
        <v>0</v>
      </c>
      <c r="P45" s="33">
        <v>0</v>
      </c>
    </row>
    <row r="46" spans="1:16" ht="12.75">
      <c r="A46" s="34">
        <v>6</v>
      </c>
      <c r="B46" s="34">
        <v>4</v>
      </c>
      <c r="C46" s="34">
        <v>2</v>
      </c>
      <c r="D46" s="35">
        <v>2</v>
      </c>
      <c r="E46" s="36"/>
      <c r="F46" s="31" t="s">
        <v>267</v>
      </c>
      <c r="G46" s="56" t="s">
        <v>301</v>
      </c>
      <c r="H46" s="33">
        <v>5103729.23</v>
      </c>
      <c r="I46" s="33">
        <v>5101156.28</v>
      </c>
      <c r="J46" s="33">
        <v>2339070.71</v>
      </c>
      <c r="K46" s="33">
        <v>422865.72</v>
      </c>
      <c r="L46" s="33">
        <v>11694.93</v>
      </c>
      <c r="M46" s="33">
        <v>0</v>
      </c>
      <c r="N46" s="33">
        <v>2327524.92</v>
      </c>
      <c r="O46" s="33">
        <v>2572.95</v>
      </c>
      <c r="P46" s="33">
        <v>2572.95</v>
      </c>
    </row>
    <row r="47" spans="1:16" ht="12.75">
      <c r="A47" s="34">
        <v>6</v>
      </c>
      <c r="B47" s="34">
        <v>3</v>
      </c>
      <c r="C47" s="34">
        <v>4</v>
      </c>
      <c r="D47" s="35">
        <v>2</v>
      </c>
      <c r="E47" s="36"/>
      <c r="F47" s="31" t="s">
        <v>267</v>
      </c>
      <c r="G47" s="56" t="s">
        <v>302</v>
      </c>
      <c r="H47" s="33">
        <v>6259536.59</v>
      </c>
      <c r="I47" s="33">
        <v>6236218.99</v>
      </c>
      <c r="J47" s="33">
        <v>2579138.62</v>
      </c>
      <c r="K47" s="33">
        <v>472527.55</v>
      </c>
      <c r="L47" s="33">
        <v>14713.26</v>
      </c>
      <c r="M47" s="33">
        <v>0</v>
      </c>
      <c r="N47" s="33">
        <v>3169839.56</v>
      </c>
      <c r="O47" s="33">
        <v>23317.6</v>
      </c>
      <c r="P47" s="33">
        <v>23317.6</v>
      </c>
    </row>
    <row r="48" spans="1:16" ht="12.75">
      <c r="A48" s="34">
        <v>6</v>
      </c>
      <c r="B48" s="34">
        <v>1</v>
      </c>
      <c r="C48" s="34">
        <v>4</v>
      </c>
      <c r="D48" s="35">
        <v>2</v>
      </c>
      <c r="E48" s="36"/>
      <c r="F48" s="31" t="s">
        <v>267</v>
      </c>
      <c r="G48" s="56" t="s">
        <v>303</v>
      </c>
      <c r="H48" s="33">
        <v>5968355.38</v>
      </c>
      <c r="I48" s="33">
        <v>5947033.48</v>
      </c>
      <c r="J48" s="33">
        <v>2782472.55</v>
      </c>
      <c r="K48" s="33">
        <v>497144.68</v>
      </c>
      <c r="L48" s="33">
        <v>36959.46</v>
      </c>
      <c r="M48" s="33">
        <v>0</v>
      </c>
      <c r="N48" s="33">
        <v>2630456.79</v>
      </c>
      <c r="O48" s="33">
        <v>21321.9</v>
      </c>
      <c r="P48" s="33">
        <v>21321.9</v>
      </c>
    </row>
    <row r="49" spans="1:16" ht="12.75">
      <c r="A49" s="34">
        <v>6</v>
      </c>
      <c r="B49" s="34">
        <v>3</v>
      </c>
      <c r="C49" s="34">
        <v>5</v>
      </c>
      <c r="D49" s="35">
        <v>2</v>
      </c>
      <c r="E49" s="36"/>
      <c r="F49" s="31" t="s">
        <v>267</v>
      </c>
      <c r="G49" s="56" t="s">
        <v>304</v>
      </c>
      <c r="H49" s="33">
        <v>2422878.34</v>
      </c>
      <c r="I49" s="33">
        <v>2413111.74</v>
      </c>
      <c r="J49" s="33">
        <v>1166624.57</v>
      </c>
      <c r="K49" s="33">
        <v>104000</v>
      </c>
      <c r="L49" s="33">
        <v>7554.41</v>
      </c>
      <c r="M49" s="33">
        <v>0</v>
      </c>
      <c r="N49" s="33">
        <v>1134932.76</v>
      </c>
      <c r="O49" s="33">
        <v>9766.6</v>
      </c>
      <c r="P49" s="33">
        <v>9766.6</v>
      </c>
    </row>
    <row r="50" spans="1:16" ht="12.75">
      <c r="A50" s="34">
        <v>6</v>
      </c>
      <c r="B50" s="34">
        <v>7</v>
      </c>
      <c r="C50" s="34">
        <v>3</v>
      </c>
      <c r="D50" s="35">
        <v>2</v>
      </c>
      <c r="E50" s="36"/>
      <c r="F50" s="31" t="s">
        <v>267</v>
      </c>
      <c r="G50" s="56" t="s">
        <v>305</v>
      </c>
      <c r="H50" s="33">
        <v>5390126.24</v>
      </c>
      <c r="I50" s="33">
        <v>5385733.54</v>
      </c>
      <c r="J50" s="33">
        <v>2038939.86</v>
      </c>
      <c r="K50" s="33">
        <v>680826.21</v>
      </c>
      <c r="L50" s="33">
        <v>9496.93</v>
      </c>
      <c r="M50" s="33">
        <v>0</v>
      </c>
      <c r="N50" s="33">
        <v>2656470.54</v>
      </c>
      <c r="O50" s="33">
        <v>4392.7</v>
      </c>
      <c r="P50" s="33">
        <v>4392.7</v>
      </c>
    </row>
    <row r="51" spans="1:16" ht="12.75">
      <c r="A51" s="34">
        <v>6</v>
      </c>
      <c r="B51" s="34">
        <v>5</v>
      </c>
      <c r="C51" s="34">
        <v>3</v>
      </c>
      <c r="D51" s="35">
        <v>2</v>
      </c>
      <c r="E51" s="36"/>
      <c r="F51" s="31" t="s">
        <v>267</v>
      </c>
      <c r="G51" s="56" t="s">
        <v>306</v>
      </c>
      <c r="H51" s="33">
        <v>7360369.62</v>
      </c>
      <c r="I51" s="33">
        <v>6941046.59</v>
      </c>
      <c r="J51" s="33">
        <v>3541327.75</v>
      </c>
      <c r="K51" s="33">
        <v>223468</v>
      </c>
      <c r="L51" s="33">
        <v>19956.6</v>
      </c>
      <c r="M51" s="33">
        <v>0</v>
      </c>
      <c r="N51" s="33">
        <v>3156294.24</v>
      </c>
      <c r="O51" s="33">
        <v>419323.03</v>
      </c>
      <c r="P51" s="33">
        <v>419323.03</v>
      </c>
    </row>
    <row r="52" spans="1:16" ht="12.75">
      <c r="A52" s="34">
        <v>6</v>
      </c>
      <c r="B52" s="34">
        <v>6</v>
      </c>
      <c r="C52" s="34">
        <v>2</v>
      </c>
      <c r="D52" s="35">
        <v>2</v>
      </c>
      <c r="E52" s="36"/>
      <c r="F52" s="31" t="s">
        <v>267</v>
      </c>
      <c r="G52" s="56" t="s">
        <v>307</v>
      </c>
      <c r="H52" s="33">
        <v>5674435.43</v>
      </c>
      <c r="I52" s="33">
        <v>5639739.56</v>
      </c>
      <c r="J52" s="33">
        <v>2594921.25</v>
      </c>
      <c r="K52" s="33">
        <v>352800</v>
      </c>
      <c r="L52" s="33">
        <v>19153.87</v>
      </c>
      <c r="M52" s="33">
        <v>0</v>
      </c>
      <c r="N52" s="33">
        <v>2672864.44</v>
      </c>
      <c r="O52" s="33">
        <v>34695.87</v>
      </c>
      <c r="P52" s="33">
        <v>34695.87</v>
      </c>
    </row>
    <row r="53" spans="1:16" ht="12.75">
      <c r="A53" s="34">
        <v>6</v>
      </c>
      <c r="B53" s="34">
        <v>8</v>
      </c>
      <c r="C53" s="34">
        <v>3</v>
      </c>
      <c r="D53" s="35">
        <v>2</v>
      </c>
      <c r="E53" s="36"/>
      <c r="F53" s="31" t="s">
        <v>267</v>
      </c>
      <c r="G53" s="56" t="s">
        <v>308</v>
      </c>
      <c r="H53" s="33">
        <v>10181626.29</v>
      </c>
      <c r="I53" s="33">
        <v>6854536.93</v>
      </c>
      <c r="J53" s="33">
        <v>2768059.81</v>
      </c>
      <c r="K53" s="33">
        <v>474094.95</v>
      </c>
      <c r="L53" s="33">
        <v>18760.47</v>
      </c>
      <c r="M53" s="33">
        <v>0</v>
      </c>
      <c r="N53" s="33">
        <v>3593621.7</v>
      </c>
      <c r="O53" s="33">
        <v>3327089.36</v>
      </c>
      <c r="P53" s="33">
        <v>3327089.36</v>
      </c>
    </row>
    <row r="54" spans="1:16" ht="12.75">
      <c r="A54" s="34">
        <v>6</v>
      </c>
      <c r="B54" s="34">
        <v>9</v>
      </c>
      <c r="C54" s="34">
        <v>4</v>
      </c>
      <c r="D54" s="35">
        <v>2</v>
      </c>
      <c r="E54" s="36"/>
      <c r="F54" s="31" t="s">
        <v>267</v>
      </c>
      <c r="G54" s="56" t="s">
        <v>309</v>
      </c>
      <c r="H54" s="33">
        <v>11450845.38</v>
      </c>
      <c r="I54" s="33">
        <v>10435033.53</v>
      </c>
      <c r="J54" s="33">
        <v>3997249.21</v>
      </c>
      <c r="K54" s="33">
        <v>1096109.78</v>
      </c>
      <c r="L54" s="33">
        <v>197.26</v>
      </c>
      <c r="M54" s="33">
        <v>0</v>
      </c>
      <c r="N54" s="33">
        <v>5341477.28</v>
      </c>
      <c r="O54" s="33">
        <v>1015811.85</v>
      </c>
      <c r="P54" s="33">
        <v>1015811.85</v>
      </c>
    </row>
    <row r="55" spans="1:16" ht="12.75">
      <c r="A55" s="34">
        <v>6</v>
      </c>
      <c r="B55" s="34">
        <v>9</v>
      </c>
      <c r="C55" s="34">
        <v>5</v>
      </c>
      <c r="D55" s="35">
        <v>2</v>
      </c>
      <c r="E55" s="36"/>
      <c r="F55" s="31" t="s">
        <v>267</v>
      </c>
      <c r="G55" s="56" t="s">
        <v>310</v>
      </c>
      <c r="H55" s="33">
        <v>18981562.68</v>
      </c>
      <c r="I55" s="33">
        <v>16829854.23</v>
      </c>
      <c r="J55" s="33">
        <v>5688355.8</v>
      </c>
      <c r="K55" s="33">
        <v>1423988.64</v>
      </c>
      <c r="L55" s="33">
        <v>73515.6</v>
      </c>
      <c r="M55" s="33">
        <v>0</v>
      </c>
      <c r="N55" s="33">
        <v>9643994.19</v>
      </c>
      <c r="O55" s="33">
        <v>2151708.45</v>
      </c>
      <c r="P55" s="33">
        <v>2151708.45</v>
      </c>
    </row>
    <row r="56" spans="1:16" ht="12.75">
      <c r="A56" s="34">
        <v>6</v>
      </c>
      <c r="B56" s="34">
        <v>5</v>
      </c>
      <c r="C56" s="34">
        <v>4</v>
      </c>
      <c r="D56" s="35">
        <v>2</v>
      </c>
      <c r="E56" s="36"/>
      <c r="F56" s="31" t="s">
        <v>267</v>
      </c>
      <c r="G56" s="56" t="s">
        <v>311</v>
      </c>
      <c r="H56" s="33">
        <v>6260877.51</v>
      </c>
      <c r="I56" s="33">
        <v>6068338.74</v>
      </c>
      <c r="J56" s="33">
        <v>2960302.69</v>
      </c>
      <c r="K56" s="33">
        <v>160000</v>
      </c>
      <c r="L56" s="33">
        <v>19333.44</v>
      </c>
      <c r="M56" s="33">
        <v>0</v>
      </c>
      <c r="N56" s="33">
        <v>2928702.61</v>
      </c>
      <c r="O56" s="33">
        <v>192538.77</v>
      </c>
      <c r="P56" s="33">
        <v>192538.77</v>
      </c>
    </row>
    <row r="57" spans="1:16" ht="12.75">
      <c r="A57" s="34">
        <v>6</v>
      </c>
      <c r="B57" s="34">
        <v>6</v>
      </c>
      <c r="C57" s="34">
        <v>3</v>
      </c>
      <c r="D57" s="35">
        <v>2</v>
      </c>
      <c r="E57" s="36"/>
      <c r="F57" s="31" t="s">
        <v>267</v>
      </c>
      <c r="G57" s="56" t="s">
        <v>312</v>
      </c>
      <c r="H57" s="33">
        <v>3118235.25</v>
      </c>
      <c r="I57" s="33">
        <v>3118235.25</v>
      </c>
      <c r="J57" s="33">
        <v>1571378.9</v>
      </c>
      <c r="K57" s="33">
        <v>41111.61</v>
      </c>
      <c r="L57" s="33">
        <v>2388.44</v>
      </c>
      <c r="M57" s="33">
        <v>0</v>
      </c>
      <c r="N57" s="33">
        <v>1503356.3</v>
      </c>
      <c r="O57" s="33">
        <v>0</v>
      </c>
      <c r="P57" s="33">
        <v>0</v>
      </c>
    </row>
    <row r="58" spans="1:16" ht="12.75">
      <c r="A58" s="34">
        <v>6</v>
      </c>
      <c r="B58" s="34">
        <v>7</v>
      </c>
      <c r="C58" s="34">
        <v>4</v>
      </c>
      <c r="D58" s="35">
        <v>2</v>
      </c>
      <c r="E58" s="36"/>
      <c r="F58" s="31" t="s">
        <v>267</v>
      </c>
      <c r="G58" s="56" t="s">
        <v>313</v>
      </c>
      <c r="H58" s="33">
        <v>9873188.24</v>
      </c>
      <c r="I58" s="33">
        <v>9607695.36</v>
      </c>
      <c r="J58" s="33">
        <v>4810410.2</v>
      </c>
      <c r="K58" s="33">
        <v>507771.91</v>
      </c>
      <c r="L58" s="33">
        <v>13084.01</v>
      </c>
      <c r="M58" s="33">
        <v>0</v>
      </c>
      <c r="N58" s="33">
        <v>4276429.24</v>
      </c>
      <c r="O58" s="33">
        <v>265492.88</v>
      </c>
      <c r="P58" s="33">
        <v>265492.88</v>
      </c>
    </row>
    <row r="59" spans="1:16" ht="12.75">
      <c r="A59" s="34">
        <v>6</v>
      </c>
      <c r="B59" s="34">
        <v>20</v>
      </c>
      <c r="C59" s="34">
        <v>2</v>
      </c>
      <c r="D59" s="35">
        <v>2</v>
      </c>
      <c r="E59" s="36"/>
      <c r="F59" s="31" t="s">
        <v>267</v>
      </c>
      <c r="G59" s="56" t="s">
        <v>314</v>
      </c>
      <c r="H59" s="33">
        <v>4270913.19</v>
      </c>
      <c r="I59" s="33">
        <v>4270913.19</v>
      </c>
      <c r="J59" s="33">
        <v>2371406.37</v>
      </c>
      <c r="K59" s="33">
        <v>149567.6</v>
      </c>
      <c r="L59" s="33">
        <v>17109.53</v>
      </c>
      <c r="M59" s="33">
        <v>0</v>
      </c>
      <c r="N59" s="33">
        <v>1732829.69</v>
      </c>
      <c r="O59" s="33">
        <v>0</v>
      </c>
      <c r="P59" s="33">
        <v>0</v>
      </c>
    </row>
    <row r="60" spans="1:16" ht="12.75">
      <c r="A60" s="34">
        <v>6</v>
      </c>
      <c r="B60" s="34">
        <v>19</v>
      </c>
      <c r="C60" s="34">
        <v>2</v>
      </c>
      <c r="D60" s="35">
        <v>2</v>
      </c>
      <c r="E60" s="36"/>
      <c r="F60" s="31" t="s">
        <v>267</v>
      </c>
      <c r="G60" s="56" t="s">
        <v>315</v>
      </c>
      <c r="H60" s="33">
        <v>3452407.81</v>
      </c>
      <c r="I60" s="33">
        <v>3062225.4</v>
      </c>
      <c r="J60" s="33">
        <v>684786.14</v>
      </c>
      <c r="K60" s="33">
        <v>849964.3</v>
      </c>
      <c r="L60" s="33">
        <v>5531.99</v>
      </c>
      <c r="M60" s="33">
        <v>0</v>
      </c>
      <c r="N60" s="33">
        <v>1521942.97</v>
      </c>
      <c r="O60" s="33">
        <v>390182.41</v>
      </c>
      <c r="P60" s="33">
        <v>353182.41</v>
      </c>
    </row>
    <row r="61" spans="1:16" ht="12.75">
      <c r="A61" s="34">
        <v>6</v>
      </c>
      <c r="B61" s="34">
        <v>19</v>
      </c>
      <c r="C61" s="34">
        <v>3</v>
      </c>
      <c r="D61" s="35">
        <v>2</v>
      </c>
      <c r="E61" s="36"/>
      <c r="F61" s="31" t="s">
        <v>267</v>
      </c>
      <c r="G61" s="56" t="s">
        <v>316</v>
      </c>
      <c r="H61" s="33">
        <v>4205738.34</v>
      </c>
      <c r="I61" s="33">
        <v>4136438.34</v>
      </c>
      <c r="J61" s="33">
        <v>1830677.96</v>
      </c>
      <c r="K61" s="33">
        <v>194924</v>
      </c>
      <c r="L61" s="33">
        <v>2855.08</v>
      </c>
      <c r="M61" s="33">
        <v>0</v>
      </c>
      <c r="N61" s="33">
        <v>2107981.3</v>
      </c>
      <c r="O61" s="33">
        <v>69300</v>
      </c>
      <c r="P61" s="33">
        <v>32300</v>
      </c>
    </row>
    <row r="62" spans="1:16" ht="12.75">
      <c r="A62" s="34">
        <v>6</v>
      </c>
      <c r="B62" s="34">
        <v>4</v>
      </c>
      <c r="C62" s="34">
        <v>3</v>
      </c>
      <c r="D62" s="35">
        <v>2</v>
      </c>
      <c r="E62" s="36"/>
      <c r="F62" s="31" t="s">
        <v>267</v>
      </c>
      <c r="G62" s="56" t="s">
        <v>317</v>
      </c>
      <c r="H62" s="33">
        <v>5404796.81</v>
      </c>
      <c r="I62" s="33">
        <v>5402157.29</v>
      </c>
      <c r="J62" s="33">
        <v>2662204.54</v>
      </c>
      <c r="K62" s="33">
        <v>242433</v>
      </c>
      <c r="L62" s="33">
        <v>11583.97</v>
      </c>
      <c r="M62" s="33">
        <v>0</v>
      </c>
      <c r="N62" s="33">
        <v>2485935.78</v>
      </c>
      <c r="O62" s="33">
        <v>2639.52</v>
      </c>
      <c r="P62" s="33">
        <v>2639.52</v>
      </c>
    </row>
    <row r="63" spans="1:16" ht="12.75">
      <c r="A63" s="34">
        <v>6</v>
      </c>
      <c r="B63" s="34">
        <v>4</v>
      </c>
      <c r="C63" s="34">
        <v>4</v>
      </c>
      <c r="D63" s="35">
        <v>2</v>
      </c>
      <c r="E63" s="36"/>
      <c r="F63" s="31" t="s">
        <v>267</v>
      </c>
      <c r="G63" s="56" t="s">
        <v>270</v>
      </c>
      <c r="H63" s="33">
        <v>9919895.64</v>
      </c>
      <c r="I63" s="33">
        <v>9917530.71</v>
      </c>
      <c r="J63" s="33">
        <v>3560058.59</v>
      </c>
      <c r="K63" s="33">
        <v>1129674.9</v>
      </c>
      <c r="L63" s="33">
        <v>23955.45</v>
      </c>
      <c r="M63" s="33">
        <v>0</v>
      </c>
      <c r="N63" s="33">
        <v>5203841.77</v>
      </c>
      <c r="O63" s="33">
        <v>2364.93</v>
      </c>
      <c r="P63" s="33">
        <v>2364.93</v>
      </c>
    </row>
    <row r="64" spans="1:16" ht="12.75">
      <c r="A64" s="34">
        <v>6</v>
      </c>
      <c r="B64" s="34">
        <v>6</v>
      </c>
      <c r="C64" s="34">
        <v>4</v>
      </c>
      <c r="D64" s="35">
        <v>2</v>
      </c>
      <c r="E64" s="36"/>
      <c r="F64" s="31" t="s">
        <v>267</v>
      </c>
      <c r="G64" s="56" t="s">
        <v>318</v>
      </c>
      <c r="H64" s="33">
        <v>9059566.49</v>
      </c>
      <c r="I64" s="33">
        <v>9055216.8</v>
      </c>
      <c r="J64" s="33">
        <v>4517751.49</v>
      </c>
      <c r="K64" s="33">
        <v>314247</v>
      </c>
      <c r="L64" s="33">
        <v>104147.45</v>
      </c>
      <c r="M64" s="33">
        <v>0</v>
      </c>
      <c r="N64" s="33">
        <v>4119070.86</v>
      </c>
      <c r="O64" s="33">
        <v>4349.69</v>
      </c>
      <c r="P64" s="33">
        <v>4349.69</v>
      </c>
    </row>
    <row r="65" spans="1:16" ht="12.75">
      <c r="A65" s="34">
        <v>6</v>
      </c>
      <c r="B65" s="34">
        <v>9</v>
      </c>
      <c r="C65" s="34">
        <v>6</v>
      </c>
      <c r="D65" s="35">
        <v>2</v>
      </c>
      <c r="E65" s="36"/>
      <c r="F65" s="31" t="s">
        <v>267</v>
      </c>
      <c r="G65" s="56" t="s">
        <v>319</v>
      </c>
      <c r="H65" s="33">
        <v>8777124.78</v>
      </c>
      <c r="I65" s="33">
        <v>8681899.77</v>
      </c>
      <c r="J65" s="33">
        <v>4110819.14</v>
      </c>
      <c r="K65" s="33">
        <v>216546</v>
      </c>
      <c r="L65" s="33">
        <v>26405.3</v>
      </c>
      <c r="M65" s="33">
        <v>0</v>
      </c>
      <c r="N65" s="33">
        <v>4328129.33</v>
      </c>
      <c r="O65" s="33">
        <v>95225.01</v>
      </c>
      <c r="P65" s="33">
        <v>95225.01</v>
      </c>
    </row>
    <row r="66" spans="1:16" ht="12.75">
      <c r="A66" s="34">
        <v>6</v>
      </c>
      <c r="B66" s="34">
        <v>13</v>
      </c>
      <c r="C66" s="34">
        <v>2</v>
      </c>
      <c r="D66" s="35">
        <v>2</v>
      </c>
      <c r="E66" s="36"/>
      <c r="F66" s="31" t="s">
        <v>267</v>
      </c>
      <c r="G66" s="56" t="s">
        <v>320</v>
      </c>
      <c r="H66" s="33">
        <v>4959425.46</v>
      </c>
      <c r="I66" s="33">
        <v>4464064.35</v>
      </c>
      <c r="J66" s="33">
        <v>1497063.05</v>
      </c>
      <c r="K66" s="33">
        <v>1079133.33</v>
      </c>
      <c r="L66" s="33">
        <v>12976.68</v>
      </c>
      <c r="M66" s="33">
        <v>0</v>
      </c>
      <c r="N66" s="33">
        <v>1874891.29</v>
      </c>
      <c r="O66" s="33">
        <v>495361.11</v>
      </c>
      <c r="P66" s="33">
        <v>495361.11</v>
      </c>
    </row>
    <row r="67" spans="1:16" ht="12.75">
      <c r="A67" s="34">
        <v>6</v>
      </c>
      <c r="B67" s="34">
        <v>14</v>
      </c>
      <c r="C67" s="34">
        <v>3</v>
      </c>
      <c r="D67" s="35">
        <v>2</v>
      </c>
      <c r="E67" s="36"/>
      <c r="F67" s="31" t="s">
        <v>267</v>
      </c>
      <c r="G67" s="56" t="s">
        <v>321</v>
      </c>
      <c r="H67" s="33">
        <v>3845364.43</v>
      </c>
      <c r="I67" s="33">
        <v>3827847.62</v>
      </c>
      <c r="J67" s="33">
        <v>1582027.37</v>
      </c>
      <c r="K67" s="33">
        <v>225802</v>
      </c>
      <c r="L67" s="33">
        <v>7980.47</v>
      </c>
      <c r="M67" s="33">
        <v>0</v>
      </c>
      <c r="N67" s="33">
        <v>2012037.78</v>
      </c>
      <c r="O67" s="33">
        <v>17516.81</v>
      </c>
      <c r="P67" s="33">
        <v>17516.81</v>
      </c>
    </row>
    <row r="68" spans="1:16" ht="12.75">
      <c r="A68" s="34">
        <v>6</v>
      </c>
      <c r="B68" s="34">
        <v>1</v>
      </c>
      <c r="C68" s="34">
        <v>5</v>
      </c>
      <c r="D68" s="35">
        <v>2</v>
      </c>
      <c r="E68" s="36"/>
      <c r="F68" s="31" t="s">
        <v>267</v>
      </c>
      <c r="G68" s="56" t="s">
        <v>322</v>
      </c>
      <c r="H68" s="33">
        <v>5772309.65</v>
      </c>
      <c r="I68" s="33">
        <v>5772294.65</v>
      </c>
      <c r="J68" s="33">
        <v>2788386.78</v>
      </c>
      <c r="K68" s="33">
        <v>187799.9</v>
      </c>
      <c r="L68" s="33">
        <v>0</v>
      </c>
      <c r="M68" s="33">
        <v>0</v>
      </c>
      <c r="N68" s="33">
        <v>2796107.97</v>
      </c>
      <c r="O68" s="33">
        <v>15</v>
      </c>
      <c r="P68" s="33">
        <v>15</v>
      </c>
    </row>
    <row r="69" spans="1:16" ht="12.75">
      <c r="A69" s="34">
        <v>6</v>
      </c>
      <c r="B69" s="34">
        <v>18</v>
      </c>
      <c r="C69" s="34">
        <v>3</v>
      </c>
      <c r="D69" s="35">
        <v>2</v>
      </c>
      <c r="E69" s="36"/>
      <c r="F69" s="31" t="s">
        <v>267</v>
      </c>
      <c r="G69" s="56" t="s">
        <v>323</v>
      </c>
      <c r="H69" s="33">
        <v>3255909.38</v>
      </c>
      <c r="I69" s="33">
        <v>3209401.28</v>
      </c>
      <c r="J69" s="33">
        <v>1406444.69</v>
      </c>
      <c r="K69" s="33">
        <v>73000</v>
      </c>
      <c r="L69" s="33">
        <v>29014.4</v>
      </c>
      <c r="M69" s="33">
        <v>0</v>
      </c>
      <c r="N69" s="33">
        <v>1700942.19</v>
      </c>
      <c r="O69" s="33">
        <v>46508.1</v>
      </c>
      <c r="P69" s="33">
        <v>46508.1</v>
      </c>
    </row>
    <row r="70" spans="1:16" ht="12.75">
      <c r="A70" s="34">
        <v>6</v>
      </c>
      <c r="B70" s="34">
        <v>9</v>
      </c>
      <c r="C70" s="34">
        <v>7</v>
      </c>
      <c r="D70" s="35">
        <v>2</v>
      </c>
      <c r="E70" s="36"/>
      <c r="F70" s="31" t="s">
        <v>267</v>
      </c>
      <c r="G70" s="56" t="s">
        <v>324</v>
      </c>
      <c r="H70" s="33">
        <v>16323004.87</v>
      </c>
      <c r="I70" s="33">
        <v>15777575.71</v>
      </c>
      <c r="J70" s="33">
        <v>5940173.17</v>
      </c>
      <c r="K70" s="33">
        <v>615002.55</v>
      </c>
      <c r="L70" s="33">
        <v>74315.25</v>
      </c>
      <c r="M70" s="33">
        <v>0</v>
      </c>
      <c r="N70" s="33">
        <v>9148084.74</v>
      </c>
      <c r="O70" s="33">
        <v>545429.16</v>
      </c>
      <c r="P70" s="33">
        <v>545429.16</v>
      </c>
    </row>
    <row r="71" spans="1:16" ht="12.75">
      <c r="A71" s="34">
        <v>6</v>
      </c>
      <c r="B71" s="34">
        <v>8</v>
      </c>
      <c r="C71" s="34">
        <v>4</v>
      </c>
      <c r="D71" s="35">
        <v>2</v>
      </c>
      <c r="E71" s="36"/>
      <c r="F71" s="31" t="s">
        <v>267</v>
      </c>
      <c r="G71" s="56" t="s">
        <v>325</v>
      </c>
      <c r="H71" s="33">
        <v>3088402.44</v>
      </c>
      <c r="I71" s="33">
        <v>3004754.6</v>
      </c>
      <c r="J71" s="33">
        <v>1305003.08</v>
      </c>
      <c r="K71" s="33">
        <v>64876.45</v>
      </c>
      <c r="L71" s="33">
        <v>3780.83</v>
      </c>
      <c r="M71" s="33">
        <v>0</v>
      </c>
      <c r="N71" s="33">
        <v>1631094.24</v>
      </c>
      <c r="O71" s="33">
        <v>83647.84</v>
      </c>
      <c r="P71" s="33">
        <v>83647.84</v>
      </c>
    </row>
    <row r="72" spans="1:16" ht="12.75">
      <c r="A72" s="34">
        <v>6</v>
      </c>
      <c r="B72" s="34">
        <v>3</v>
      </c>
      <c r="C72" s="34">
        <v>6</v>
      </c>
      <c r="D72" s="35">
        <v>2</v>
      </c>
      <c r="E72" s="36"/>
      <c r="F72" s="31" t="s">
        <v>267</v>
      </c>
      <c r="G72" s="56" t="s">
        <v>326</v>
      </c>
      <c r="H72" s="33">
        <v>4618372.9</v>
      </c>
      <c r="I72" s="33">
        <v>4345175.8</v>
      </c>
      <c r="J72" s="33">
        <v>1884966.8</v>
      </c>
      <c r="K72" s="33">
        <v>292758.4</v>
      </c>
      <c r="L72" s="33">
        <v>8936.69</v>
      </c>
      <c r="M72" s="33">
        <v>0</v>
      </c>
      <c r="N72" s="33">
        <v>2158513.91</v>
      </c>
      <c r="O72" s="33">
        <v>273197.1</v>
      </c>
      <c r="P72" s="33">
        <v>273197.1</v>
      </c>
    </row>
    <row r="73" spans="1:16" ht="12.75">
      <c r="A73" s="34">
        <v>6</v>
      </c>
      <c r="B73" s="34">
        <v>12</v>
      </c>
      <c r="C73" s="34">
        <v>3</v>
      </c>
      <c r="D73" s="35">
        <v>2</v>
      </c>
      <c r="E73" s="36"/>
      <c r="F73" s="31" t="s">
        <v>267</v>
      </c>
      <c r="G73" s="56" t="s">
        <v>327</v>
      </c>
      <c r="H73" s="33">
        <v>6295240.32</v>
      </c>
      <c r="I73" s="33">
        <v>6080326.16</v>
      </c>
      <c r="J73" s="33">
        <v>2951944.86</v>
      </c>
      <c r="K73" s="33">
        <v>192300</v>
      </c>
      <c r="L73" s="33">
        <v>24802.28</v>
      </c>
      <c r="M73" s="33">
        <v>0</v>
      </c>
      <c r="N73" s="33">
        <v>2911279.02</v>
      </c>
      <c r="O73" s="33">
        <v>214914.16</v>
      </c>
      <c r="P73" s="33">
        <v>214914.16</v>
      </c>
    </row>
    <row r="74" spans="1:16" ht="12.75">
      <c r="A74" s="34">
        <v>6</v>
      </c>
      <c r="B74" s="34">
        <v>15</v>
      </c>
      <c r="C74" s="34">
        <v>4</v>
      </c>
      <c r="D74" s="35">
        <v>2</v>
      </c>
      <c r="E74" s="36"/>
      <c r="F74" s="31" t="s">
        <v>267</v>
      </c>
      <c r="G74" s="56" t="s">
        <v>328</v>
      </c>
      <c r="H74" s="33">
        <v>9059799.67</v>
      </c>
      <c r="I74" s="33">
        <v>9016486.48</v>
      </c>
      <c r="J74" s="33">
        <v>3872984.84</v>
      </c>
      <c r="K74" s="33">
        <v>220750</v>
      </c>
      <c r="L74" s="33">
        <v>24346.93</v>
      </c>
      <c r="M74" s="33">
        <v>0</v>
      </c>
      <c r="N74" s="33">
        <v>4898404.71</v>
      </c>
      <c r="O74" s="33">
        <v>43313.19</v>
      </c>
      <c r="P74" s="33">
        <v>43313.19</v>
      </c>
    </row>
    <row r="75" spans="1:16" ht="12.75">
      <c r="A75" s="34">
        <v>6</v>
      </c>
      <c r="B75" s="34">
        <v>16</v>
      </c>
      <c r="C75" s="34">
        <v>2</v>
      </c>
      <c r="D75" s="35">
        <v>2</v>
      </c>
      <c r="E75" s="36"/>
      <c r="F75" s="31" t="s">
        <v>267</v>
      </c>
      <c r="G75" s="56" t="s">
        <v>329</v>
      </c>
      <c r="H75" s="33">
        <v>8257386.48</v>
      </c>
      <c r="I75" s="33">
        <v>8196575.38</v>
      </c>
      <c r="J75" s="33">
        <v>3542007.43</v>
      </c>
      <c r="K75" s="33">
        <v>161878.72</v>
      </c>
      <c r="L75" s="33">
        <v>5612.11</v>
      </c>
      <c r="M75" s="33">
        <v>0</v>
      </c>
      <c r="N75" s="33">
        <v>4487077.12</v>
      </c>
      <c r="O75" s="33">
        <v>60811.1</v>
      </c>
      <c r="P75" s="33">
        <v>60811.1</v>
      </c>
    </row>
    <row r="76" spans="1:16" ht="12.75">
      <c r="A76" s="34">
        <v>6</v>
      </c>
      <c r="B76" s="34">
        <v>1</v>
      </c>
      <c r="C76" s="34">
        <v>6</v>
      </c>
      <c r="D76" s="35">
        <v>2</v>
      </c>
      <c r="E76" s="36"/>
      <c r="F76" s="31" t="s">
        <v>267</v>
      </c>
      <c r="G76" s="56" t="s">
        <v>330</v>
      </c>
      <c r="H76" s="33">
        <v>4164479.37</v>
      </c>
      <c r="I76" s="33">
        <v>3925520.19</v>
      </c>
      <c r="J76" s="33">
        <v>1964990.75</v>
      </c>
      <c r="K76" s="33">
        <v>81000</v>
      </c>
      <c r="L76" s="33">
        <v>14240.87</v>
      </c>
      <c r="M76" s="33">
        <v>0</v>
      </c>
      <c r="N76" s="33">
        <v>1865288.57</v>
      </c>
      <c r="O76" s="33">
        <v>238959.18</v>
      </c>
      <c r="P76" s="33">
        <v>238959.18</v>
      </c>
    </row>
    <row r="77" spans="1:16" ht="12.75">
      <c r="A77" s="34">
        <v>6</v>
      </c>
      <c r="B77" s="34">
        <v>15</v>
      </c>
      <c r="C77" s="34">
        <v>5</v>
      </c>
      <c r="D77" s="35">
        <v>2</v>
      </c>
      <c r="E77" s="36"/>
      <c r="F77" s="31" t="s">
        <v>267</v>
      </c>
      <c r="G77" s="56" t="s">
        <v>331</v>
      </c>
      <c r="H77" s="33">
        <v>5388247.13</v>
      </c>
      <c r="I77" s="33">
        <v>5368958.53</v>
      </c>
      <c r="J77" s="33">
        <v>2734142.75</v>
      </c>
      <c r="K77" s="33">
        <v>231206.96</v>
      </c>
      <c r="L77" s="33">
        <v>21540.74</v>
      </c>
      <c r="M77" s="33">
        <v>0</v>
      </c>
      <c r="N77" s="33">
        <v>2382068.08</v>
      </c>
      <c r="O77" s="33">
        <v>19288.6</v>
      </c>
      <c r="P77" s="33">
        <v>19288.6</v>
      </c>
    </row>
    <row r="78" spans="1:16" ht="12.75">
      <c r="A78" s="34">
        <v>6</v>
      </c>
      <c r="B78" s="34">
        <v>20</v>
      </c>
      <c r="C78" s="34">
        <v>3</v>
      </c>
      <c r="D78" s="35">
        <v>2</v>
      </c>
      <c r="E78" s="36"/>
      <c r="F78" s="31" t="s">
        <v>267</v>
      </c>
      <c r="G78" s="56" t="s">
        <v>332</v>
      </c>
      <c r="H78" s="33">
        <v>4907585.13</v>
      </c>
      <c r="I78" s="33">
        <v>4863520.93</v>
      </c>
      <c r="J78" s="33">
        <v>2283699.7</v>
      </c>
      <c r="K78" s="33">
        <v>163050</v>
      </c>
      <c r="L78" s="33">
        <v>29745.07</v>
      </c>
      <c r="M78" s="33">
        <v>0</v>
      </c>
      <c r="N78" s="33">
        <v>2387026.16</v>
      </c>
      <c r="O78" s="33">
        <v>44064.2</v>
      </c>
      <c r="P78" s="33">
        <v>44064.2</v>
      </c>
    </row>
    <row r="79" spans="1:16" ht="12.75">
      <c r="A79" s="34">
        <v>6</v>
      </c>
      <c r="B79" s="34">
        <v>9</v>
      </c>
      <c r="C79" s="34">
        <v>8</v>
      </c>
      <c r="D79" s="35">
        <v>2</v>
      </c>
      <c r="E79" s="36"/>
      <c r="F79" s="31" t="s">
        <v>267</v>
      </c>
      <c r="G79" s="56" t="s">
        <v>333</v>
      </c>
      <c r="H79" s="33">
        <v>15917267.59</v>
      </c>
      <c r="I79" s="33">
        <v>15857230.96</v>
      </c>
      <c r="J79" s="33">
        <v>4705752.58</v>
      </c>
      <c r="K79" s="33">
        <v>1658319.8</v>
      </c>
      <c r="L79" s="33">
        <v>33395.92</v>
      </c>
      <c r="M79" s="33">
        <v>0</v>
      </c>
      <c r="N79" s="33">
        <v>9459762.66</v>
      </c>
      <c r="O79" s="33">
        <v>60036.63</v>
      </c>
      <c r="P79" s="33">
        <v>60036.63</v>
      </c>
    </row>
    <row r="80" spans="1:16" ht="12.75">
      <c r="A80" s="34">
        <v>6</v>
      </c>
      <c r="B80" s="34">
        <v>1</v>
      </c>
      <c r="C80" s="34">
        <v>7</v>
      </c>
      <c r="D80" s="35">
        <v>2</v>
      </c>
      <c r="E80" s="36"/>
      <c r="F80" s="31" t="s">
        <v>267</v>
      </c>
      <c r="G80" s="56" t="s">
        <v>334</v>
      </c>
      <c r="H80" s="33">
        <v>5070837.69</v>
      </c>
      <c r="I80" s="33">
        <v>5017197.45</v>
      </c>
      <c r="J80" s="33">
        <v>2371843.45</v>
      </c>
      <c r="K80" s="33">
        <v>162300</v>
      </c>
      <c r="L80" s="33">
        <v>10392.38</v>
      </c>
      <c r="M80" s="33">
        <v>0</v>
      </c>
      <c r="N80" s="33">
        <v>2472661.62</v>
      </c>
      <c r="O80" s="33">
        <v>53640.24</v>
      </c>
      <c r="P80" s="33">
        <v>53640.24</v>
      </c>
    </row>
    <row r="81" spans="1:16" ht="12.75">
      <c r="A81" s="34">
        <v>6</v>
      </c>
      <c r="B81" s="34">
        <v>14</v>
      </c>
      <c r="C81" s="34">
        <v>5</v>
      </c>
      <c r="D81" s="35">
        <v>2</v>
      </c>
      <c r="E81" s="36"/>
      <c r="F81" s="31" t="s">
        <v>267</v>
      </c>
      <c r="G81" s="56" t="s">
        <v>335</v>
      </c>
      <c r="H81" s="33">
        <v>9892798.62</v>
      </c>
      <c r="I81" s="33">
        <v>9868115.58</v>
      </c>
      <c r="J81" s="33">
        <v>4439604.13</v>
      </c>
      <c r="K81" s="33">
        <v>450384</v>
      </c>
      <c r="L81" s="33">
        <v>3299.52</v>
      </c>
      <c r="M81" s="33">
        <v>0</v>
      </c>
      <c r="N81" s="33">
        <v>4974827.93</v>
      </c>
      <c r="O81" s="33">
        <v>24683.04</v>
      </c>
      <c r="P81" s="33">
        <v>24683.04</v>
      </c>
    </row>
    <row r="82" spans="1:16" ht="12.75">
      <c r="A82" s="34">
        <v>6</v>
      </c>
      <c r="B82" s="34">
        <v>6</v>
      </c>
      <c r="C82" s="34">
        <v>5</v>
      </c>
      <c r="D82" s="35">
        <v>2</v>
      </c>
      <c r="E82" s="36"/>
      <c r="F82" s="31" t="s">
        <v>267</v>
      </c>
      <c r="G82" s="56" t="s">
        <v>271</v>
      </c>
      <c r="H82" s="33">
        <v>9068253.35</v>
      </c>
      <c r="I82" s="33">
        <v>9020640.71</v>
      </c>
      <c r="J82" s="33">
        <v>4546361.66</v>
      </c>
      <c r="K82" s="33">
        <v>193912.8</v>
      </c>
      <c r="L82" s="33">
        <v>42226.93</v>
      </c>
      <c r="M82" s="33">
        <v>0</v>
      </c>
      <c r="N82" s="33">
        <v>4238139.32</v>
      </c>
      <c r="O82" s="33">
        <v>47612.64</v>
      </c>
      <c r="P82" s="33">
        <v>0</v>
      </c>
    </row>
    <row r="83" spans="1:16" ht="12.75">
      <c r="A83" s="34">
        <v>6</v>
      </c>
      <c r="B83" s="34">
        <v>6</v>
      </c>
      <c r="C83" s="34">
        <v>6</v>
      </c>
      <c r="D83" s="35">
        <v>2</v>
      </c>
      <c r="E83" s="36"/>
      <c r="F83" s="31" t="s">
        <v>267</v>
      </c>
      <c r="G83" s="56" t="s">
        <v>336</v>
      </c>
      <c r="H83" s="33">
        <v>3666054.08</v>
      </c>
      <c r="I83" s="33">
        <v>3663754.08</v>
      </c>
      <c r="J83" s="33">
        <v>1625855.53</v>
      </c>
      <c r="K83" s="33">
        <v>129477.24</v>
      </c>
      <c r="L83" s="33">
        <v>13756.83</v>
      </c>
      <c r="M83" s="33">
        <v>0</v>
      </c>
      <c r="N83" s="33">
        <v>1894664.48</v>
      </c>
      <c r="O83" s="33">
        <v>2300</v>
      </c>
      <c r="P83" s="33">
        <v>2300</v>
      </c>
    </row>
    <row r="84" spans="1:16" ht="12.75">
      <c r="A84" s="34">
        <v>6</v>
      </c>
      <c r="B84" s="34">
        <v>7</v>
      </c>
      <c r="C84" s="34">
        <v>5</v>
      </c>
      <c r="D84" s="35">
        <v>2</v>
      </c>
      <c r="E84" s="36"/>
      <c r="F84" s="31" t="s">
        <v>267</v>
      </c>
      <c r="G84" s="56" t="s">
        <v>272</v>
      </c>
      <c r="H84" s="33">
        <v>8264678.6</v>
      </c>
      <c r="I84" s="33">
        <v>8189732.9</v>
      </c>
      <c r="J84" s="33">
        <v>3955494.47</v>
      </c>
      <c r="K84" s="33">
        <v>220000</v>
      </c>
      <c r="L84" s="33">
        <v>14234.94</v>
      </c>
      <c r="M84" s="33">
        <v>0</v>
      </c>
      <c r="N84" s="33">
        <v>4000003.49</v>
      </c>
      <c r="O84" s="33">
        <v>74945.7</v>
      </c>
      <c r="P84" s="33">
        <v>74945.7</v>
      </c>
    </row>
    <row r="85" spans="1:16" ht="12.75">
      <c r="A85" s="34">
        <v>6</v>
      </c>
      <c r="B85" s="34">
        <v>18</v>
      </c>
      <c r="C85" s="34">
        <v>4</v>
      </c>
      <c r="D85" s="35">
        <v>2</v>
      </c>
      <c r="E85" s="36"/>
      <c r="F85" s="31" t="s">
        <v>267</v>
      </c>
      <c r="G85" s="56" t="s">
        <v>337</v>
      </c>
      <c r="H85" s="33">
        <v>4008816.65</v>
      </c>
      <c r="I85" s="33">
        <v>3363204.36</v>
      </c>
      <c r="J85" s="33">
        <v>1330554.52</v>
      </c>
      <c r="K85" s="33">
        <v>452986.6</v>
      </c>
      <c r="L85" s="33">
        <v>17455.2</v>
      </c>
      <c r="M85" s="33">
        <v>0</v>
      </c>
      <c r="N85" s="33">
        <v>1562208.04</v>
      </c>
      <c r="O85" s="33">
        <v>645612.29</v>
      </c>
      <c r="P85" s="33">
        <v>645612.29</v>
      </c>
    </row>
    <row r="86" spans="1:16" ht="12.75">
      <c r="A86" s="34">
        <v>6</v>
      </c>
      <c r="B86" s="34">
        <v>9</v>
      </c>
      <c r="C86" s="34">
        <v>9</v>
      </c>
      <c r="D86" s="35">
        <v>2</v>
      </c>
      <c r="E86" s="36"/>
      <c r="F86" s="31" t="s">
        <v>267</v>
      </c>
      <c r="G86" s="56" t="s">
        <v>338</v>
      </c>
      <c r="H86" s="33">
        <v>4603687.27</v>
      </c>
      <c r="I86" s="33">
        <v>4580057.01</v>
      </c>
      <c r="J86" s="33">
        <v>2211801.31</v>
      </c>
      <c r="K86" s="33">
        <v>232091.32</v>
      </c>
      <c r="L86" s="33">
        <v>2259.86</v>
      </c>
      <c r="M86" s="33">
        <v>0</v>
      </c>
      <c r="N86" s="33">
        <v>2133904.52</v>
      </c>
      <c r="O86" s="33">
        <v>23630.26</v>
      </c>
      <c r="P86" s="33">
        <v>23630.26</v>
      </c>
    </row>
    <row r="87" spans="1:16" ht="12.75">
      <c r="A87" s="34">
        <v>6</v>
      </c>
      <c r="B87" s="34">
        <v>11</v>
      </c>
      <c r="C87" s="34">
        <v>4</v>
      </c>
      <c r="D87" s="35">
        <v>2</v>
      </c>
      <c r="E87" s="36"/>
      <c r="F87" s="31" t="s">
        <v>267</v>
      </c>
      <c r="G87" s="56" t="s">
        <v>339</v>
      </c>
      <c r="H87" s="33">
        <v>15528253.14</v>
      </c>
      <c r="I87" s="33">
        <v>14284004.8</v>
      </c>
      <c r="J87" s="33">
        <v>6745067.42</v>
      </c>
      <c r="K87" s="33">
        <v>649704.2</v>
      </c>
      <c r="L87" s="33">
        <v>29002.16</v>
      </c>
      <c r="M87" s="33">
        <v>0</v>
      </c>
      <c r="N87" s="33">
        <v>6860231.02</v>
      </c>
      <c r="O87" s="33">
        <v>1244248.34</v>
      </c>
      <c r="P87" s="33">
        <v>1244248.34</v>
      </c>
    </row>
    <row r="88" spans="1:16" ht="12.75">
      <c r="A88" s="34">
        <v>6</v>
      </c>
      <c r="B88" s="34">
        <v>2</v>
      </c>
      <c r="C88" s="34">
        <v>8</v>
      </c>
      <c r="D88" s="35">
        <v>2</v>
      </c>
      <c r="E88" s="36"/>
      <c r="F88" s="31" t="s">
        <v>267</v>
      </c>
      <c r="G88" s="56" t="s">
        <v>340</v>
      </c>
      <c r="H88" s="33">
        <v>8583734.42</v>
      </c>
      <c r="I88" s="33">
        <v>7643770.89</v>
      </c>
      <c r="J88" s="33">
        <v>3564556.2</v>
      </c>
      <c r="K88" s="33">
        <v>428676.52</v>
      </c>
      <c r="L88" s="33">
        <v>0</v>
      </c>
      <c r="M88" s="33">
        <v>0</v>
      </c>
      <c r="N88" s="33">
        <v>3650538.17</v>
      </c>
      <c r="O88" s="33">
        <v>939963.53</v>
      </c>
      <c r="P88" s="33">
        <v>939963.53</v>
      </c>
    </row>
    <row r="89" spans="1:16" ht="12.75">
      <c r="A89" s="34">
        <v>6</v>
      </c>
      <c r="B89" s="34">
        <v>14</v>
      </c>
      <c r="C89" s="34">
        <v>6</v>
      </c>
      <c r="D89" s="35">
        <v>2</v>
      </c>
      <c r="E89" s="36"/>
      <c r="F89" s="31" t="s">
        <v>267</v>
      </c>
      <c r="G89" s="56" t="s">
        <v>341</v>
      </c>
      <c r="H89" s="33">
        <v>9716257.28</v>
      </c>
      <c r="I89" s="33">
        <v>8479083.08</v>
      </c>
      <c r="J89" s="33">
        <v>3448313.32</v>
      </c>
      <c r="K89" s="33">
        <v>438881.44</v>
      </c>
      <c r="L89" s="33">
        <v>2192.99</v>
      </c>
      <c r="M89" s="33">
        <v>0</v>
      </c>
      <c r="N89" s="33">
        <v>4589695.33</v>
      </c>
      <c r="O89" s="33">
        <v>1237174.2</v>
      </c>
      <c r="P89" s="33">
        <v>1112174.2</v>
      </c>
    </row>
    <row r="90" spans="1:16" ht="12.75">
      <c r="A90" s="34">
        <v>6</v>
      </c>
      <c r="B90" s="34">
        <v>1</v>
      </c>
      <c r="C90" s="34">
        <v>8</v>
      </c>
      <c r="D90" s="35">
        <v>2</v>
      </c>
      <c r="E90" s="36"/>
      <c r="F90" s="31" t="s">
        <v>267</v>
      </c>
      <c r="G90" s="56" t="s">
        <v>342</v>
      </c>
      <c r="H90" s="33">
        <v>5674275.05</v>
      </c>
      <c r="I90" s="33">
        <v>5033148.97</v>
      </c>
      <c r="J90" s="33">
        <v>2434688.69</v>
      </c>
      <c r="K90" s="33">
        <v>130248</v>
      </c>
      <c r="L90" s="33">
        <v>14998.89</v>
      </c>
      <c r="M90" s="33">
        <v>0</v>
      </c>
      <c r="N90" s="33">
        <v>2453213.39</v>
      </c>
      <c r="O90" s="33">
        <v>641126.08</v>
      </c>
      <c r="P90" s="33">
        <v>641126.08</v>
      </c>
    </row>
    <row r="91" spans="1:16" ht="12.75">
      <c r="A91" s="34">
        <v>6</v>
      </c>
      <c r="B91" s="34">
        <v>3</v>
      </c>
      <c r="C91" s="34">
        <v>7</v>
      </c>
      <c r="D91" s="35">
        <v>2</v>
      </c>
      <c r="E91" s="36"/>
      <c r="F91" s="31" t="s">
        <v>267</v>
      </c>
      <c r="G91" s="56" t="s">
        <v>343</v>
      </c>
      <c r="H91" s="33">
        <v>4240208.51</v>
      </c>
      <c r="I91" s="33">
        <v>4236770.51</v>
      </c>
      <c r="J91" s="33">
        <v>866391.84</v>
      </c>
      <c r="K91" s="33">
        <v>1188559.72</v>
      </c>
      <c r="L91" s="33">
        <v>4438.07</v>
      </c>
      <c r="M91" s="33">
        <v>0</v>
      </c>
      <c r="N91" s="33">
        <v>2177380.88</v>
      </c>
      <c r="O91" s="33">
        <v>3438</v>
      </c>
      <c r="P91" s="33">
        <v>3438</v>
      </c>
    </row>
    <row r="92" spans="1:16" ht="12.75">
      <c r="A92" s="34">
        <v>6</v>
      </c>
      <c r="B92" s="34">
        <v>8</v>
      </c>
      <c r="C92" s="34">
        <v>7</v>
      </c>
      <c r="D92" s="35">
        <v>2</v>
      </c>
      <c r="E92" s="36"/>
      <c r="F92" s="31" t="s">
        <v>267</v>
      </c>
      <c r="G92" s="56" t="s">
        <v>273</v>
      </c>
      <c r="H92" s="33">
        <v>13563773.26</v>
      </c>
      <c r="I92" s="33">
        <v>13359997.53</v>
      </c>
      <c r="J92" s="33">
        <v>5487633.81</v>
      </c>
      <c r="K92" s="33">
        <v>1301020.52</v>
      </c>
      <c r="L92" s="33">
        <v>92914.68</v>
      </c>
      <c r="M92" s="33">
        <v>0</v>
      </c>
      <c r="N92" s="33">
        <v>6478428.52</v>
      </c>
      <c r="O92" s="33">
        <v>203775.73</v>
      </c>
      <c r="P92" s="33">
        <v>203775.73</v>
      </c>
    </row>
    <row r="93" spans="1:16" ht="12.75">
      <c r="A93" s="34">
        <v>6</v>
      </c>
      <c r="B93" s="34">
        <v>10</v>
      </c>
      <c r="C93" s="34">
        <v>2</v>
      </c>
      <c r="D93" s="35">
        <v>2</v>
      </c>
      <c r="E93" s="36"/>
      <c r="F93" s="31" t="s">
        <v>267</v>
      </c>
      <c r="G93" s="56" t="s">
        <v>344</v>
      </c>
      <c r="H93" s="33">
        <v>7786723.32</v>
      </c>
      <c r="I93" s="33">
        <v>7336356.14</v>
      </c>
      <c r="J93" s="33">
        <v>3315980.29</v>
      </c>
      <c r="K93" s="33">
        <v>320500</v>
      </c>
      <c r="L93" s="33">
        <v>22775.14</v>
      </c>
      <c r="M93" s="33">
        <v>0</v>
      </c>
      <c r="N93" s="33">
        <v>3677100.71</v>
      </c>
      <c r="O93" s="33">
        <v>450367.18</v>
      </c>
      <c r="P93" s="33">
        <v>450367.18</v>
      </c>
    </row>
    <row r="94" spans="1:16" ht="12.75">
      <c r="A94" s="34">
        <v>6</v>
      </c>
      <c r="B94" s="34">
        <v>20</v>
      </c>
      <c r="C94" s="34">
        <v>5</v>
      </c>
      <c r="D94" s="35">
        <v>2</v>
      </c>
      <c r="E94" s="36"/>
      <c r="F94" s="31" t="s">
        <v>267</v>
      </c>
      <c r="G94" s="56" t="s">
        <v>345</v>
      </c>
      <c r="H94" s="33">
        <v>6535365.43</v>
      </c>
      <c r="I94" s="33">
        <v>6510988.78</v>
      </c>
      <c r="J94" s="33">
        <v>2993718.81</v>
      </c>
      <c r="K94" s="33">
        <v>101845.01</v>
      </c>
      <c r="L94" s="33">
        <v>14262.98</v>
      </c>
      <c r="M94" s="33">
        <v>0</v>
      </c>
      <c r="N94" s="33">
        <v>3401161.98</v>
      </c>
      <c r="O94" s="33">
        <v>24376.65</v>
      </c>
      <c r="P94" s="33">
        <v>24376.65</v>
      </c>
    </row>
    <row r="95" spans="1:16" ht="12.75">
      <c r="A95" s="34">
        <v>6</v>
      </c>
      <c r="B95" s="34">
        <v>12</v>
      </c>
      <c r="C95" s="34">
        <v>4</v>
      </c>
      <c r="D95" s="35">
        <v>2</v>
      </c>
      <c r="E95" s="36"/>
      <c r="F95" s="31" t="s">
        <v>267</v>
      </c>
      <c r="G95" s="56" t="s">
        <v>346</v>
      </c>
      <c r="H95" s="33">
        <v>4751829.61</v>
      </c>
      <c r="I95" s="33">
        <v>4748829.61</v>
      </c>
      <c r="J95" s="33">
        <v>2123110.76</v>
      </c>
      <c r="K95" s="33">
        <v>312564.49</v>
      </c>
      <c r="L95" s="33">
        <v>5255.51</v>
      </c>
      <c r="M95" s="33">
        <v>0</v>
      </c>
      <c r="N95" s="33">
        <v>2307898.85</v>
      </c>
      <c r="O95" s="33">
        <v>3000</v>
      </c>
      <c r="P95" s="33">
        <v>3000</v>
      </c>
    </row>
    <row r="96" spans="1:16" ht="12.75">
      <c r="A96" s="34">
        <v>6</v>
      </c>
      <c r="B96" s="34">
        <v>1</v>
      </c>
      <c r="C96" s="34">
        <v>9</v>
      </c>
      <c r="D96" s="35">
        <v>2</v>
      </c>
      <c r="E96" s="36"/>
      <c r="F96" s="31" t="s">
        <v>267</v>
      </c>
      <c r="G96" s="56" t="s">
        <v>347</v>
      </c>
      <c r="H96" s="33">
        <v>8142856.28</v>
      </c>
      <c r="I96" s="33">
        <v>5422465.86</v>
      </c>
      <c r="J96" s="33">
        <v>2668652.46</v>
      </c>
      <c r="K96" s="33">
        <v>150500</v>
      </c>
      <c r="L96" s="33">
        <v>26089.75</v>
      </c>
      <c r="M96" s="33">
        <v>0</v>
      </c>
      <c r="N96" s="33">
        <v>2577223.65</v>
      </c>
      <c r="O96" s="33">
        <v>2720390.42</v>
      </c>
      <c r="P96" s="33">
        <v>2720390.42</v>
      </c>
    </row>
    <row r="97" spans="1:16" ht="12.75">
      <c r="A97" s="34">
        <v>6</v>
      </c>
      <c r="B97" s="34">
        <v>6</v>
      </c>
      <c r="C97" s="34">
        <v>7</v>
      </c>
      <c r="D97" s="35">
        <v>2</v>
      </c>
      <c r="E97" s="36"/>
      <c r="F97" s="31" t="s">
        <v>267</v>
      </c>
      <c r="G97" s="56" t="s">
        <v>348</v>
      </c>
      <c r="H97" s="33">
        <v>3833524.54</v>
      </c>
      <c r="I97" s="33">
        <v>3831491.64</v>
      </c>
      <c r="J97" s="33">
        <v>1803893.63</v>
      </c>
      <c r="K97" s="33">
        <v>240306.72</v>
      </c>
      <c r="L97" s="33">
        <v>5569.06</v>
      </c>
      <c r="M97" s="33">
        <v>0</v>
      </c>
      <c r="N97" s="33">
        <v>1781722.23</v>
      </c>
      <c r="O97" s="33">
        <v>2032.9</v>
      </c>
      <c r="P97" s="33">
        <v>2032.9</v>
      </c>
    </row>
    <row r="98" spans="1:16" ht="12.75">
      <c r="A98" s="34">
        <v>6</v>
      </c>
      <c r="B98" s="34">
        <v>2</v>
      </c>
      <c r="C98" s="34">
        <v>9</v>
      </c>
      <c r="D98" s="35">
        <v>2</v>
      </c>
      <c r="E98" s="36"/>
      <c r="F98" s="31" t="s">
        <v>267</v>
      </c>
      <c r="G98" s="56" t="s">
        <v>349</v>
      </c>
      <c r="H98" s="33">
        <v>4544396.3</v>
      </c>
      <c r="I98" s="33">
        <v>4532866.3</v>
      </c>
      <c r="J98" s="33">
        <v>2124521.11</v>
      </c>
      <c r="K98" s="33">
        <v>236700</v>
      </c>
      <c r="L98" s="33">
        <v>8900.83</v>
      </c>
      <c r="M98" s="33">
        <v>0</v>
      </c>
      <c r="N98" s="33">
        <v>2162744.36</v>
      </c>
      <c r="O98" s="33">
        <v>11530</v>
      </c>
      <c r="P98" s="33">
        <v>11530</v>
      </c>
    </row>
    <row r="99" spans="1:16" ht="12.75">
      <c r="A99" s="34">
        <v>6</v>
      </c>
      <c r="B99" s="34">
        <v>11</v>
      </c>
      <c r="C99" s="34">
        <v>5</v>
      </c>
      <c r="D99" s="35">
        <v>2</v>
      </c>
      <c r="E99" s="36"/>
      <c r="F99" s="31" t="s">
        <v>267</v>
      </c>
      <c r="G99" s="56" t="s">
        <v>274</v>
      </c>
      <c r="H99" s="33">
        <v>22348706.74</v>
      </c>
      <c r="I99" s="33">
        <v>22258699.81</v>
      </c>
      <c r="J99" s="33">
        <v>9945943.07</v>
      </c>
      <c r="K99" s="33">
        <v>1104441.22</v>
      </c>
      <c r="L99" s="33">
        <v>1283.24</v>
      </c>
      <c r="M99" s="33">
        <v>0</v>
      </c>
      <c r="N99" s="33">
        <v>11207032.28</v>
      </c>
      <c r="O99" s="33">
        <v>90006.93</v>
      </c>
      <c r="P99" s="33">
        <v>90006.93</v>
      </c>
    </row>
    <row r="100" spans="1:16" ht="12.75">
      <c r="A100" s="34">
        <v>6</v>
      </c>
      <c r="B100" s="34">
        <v>14</v>
      </c>
      <c r="C100" s="34">
        <v>7</v>
      </c>
      <c r="D100" s="35">
        <v>2</v>
      </c>
      <c r="E100" s="36"/>
      <c r="F100" s="31" t="s">
        <v>267</v>
      </c>
      <c r="G100" s="56" t="s">
        <v>350</v>
      </c>
      <c r="H100" s="33">
        <v>3543096.84</v>
      </c>
      <c r="I100" s="33">
        <v>3525698.81</v>
      </c>
      <c r="J100" s="33">
        <v>1571097.45</v>
      </c>
      <c r="K100" s="33">
        <v>39000</v>
      </c>
      <c r="L100" s="33">
        <v>9687.47</v>
      </c>
      <c r="M100" s="33">
        <v>0</v>
      </c>
      <c r="N100" s="33">
        <v>1905913.89</v>
      </c>
      <c r="O100" s="33">
        <v>17398.03</v>
      </c>
      <c r="P100" s="33">
        <v>17398.03</v>
      </c>
    </row>
    <row r="101" spans="1:16" ht="12.75">
      <c r="A101" s="34">
        <v>6</v>
      </c>
      <c r="B101" s="34">
        <v>17</v>
      </c>
      <c r="C101" s="34">
        <v>2</v>
      </c>
      <c r="D101" s="35">
        <v>2</v>
      </c>
      <c r="E101" s="36"/>
      <c r="F101" s="31" t="s">
        <v>267</v>
      </c>
      <c r="G101" s="56" t="s">
        <v>351</v>
      </c>
      <c r="H101" s="33">
        <v>10789001.27</v>
      </c>
      <c r="I101" s="33">
        <v>10699700.49</v>
      </c>
      <c r="J101" s="33">
        <v>3848615.15</v>
      </c>
      <c r="K101" s="33">
        <v>485050.1</v>
      </c>
      <c r="L101" s="33">
        <v>7863.54</v>
      </c>
      <c r="M101" s="33">
        <v>0</v>
      </c>
      <c r="N101" s="33">
        <v>6358171.7</v>
      </c>
      <c r="O101" s="33">
        <v>89300.78</v>
      </c>
      <c r="P101" s="33">
        <v>52300.78</v>
      </c>
    </row>
    <row r="102" spans="1:16" ht="12.75">
      <c r="A102" s="34">
        <v>6</v>
      </c>
      <c r="B102" s="34">
        <v>20</v>
      </c>
      <c r="C102" s="34">
        <v>6</v>
      </c>
      <c r="D102" s="35">
        <v>2</v>
      </c>
      <c r="E102" s="36"/>
      <c r="F102" s="31" t="s">
        <v>267</v>
      </c>
      <c r="G102" s="56" t="s">
        <v>352</v>
      </c>
      <c r="H102" s="33">
        <v>6315901.07</v>
      </c>
      <c r="I102" s="33">
        <v>6116946.78</v>
      </c>
      <c r="J102" s="33">
        <v>2926568.94</v>
      </c>
      <c r="K102" s="33">
        <v>419829.41</v>
      </c>
      <c r="L102" s="33">
        <v>12215.66</v>
      </c>
      <c r="M102" s="33">
        <v>0</v>
      </c>
      <c r="N102" s="33">
        <v>2758332.77</v>
      </c>
      <c r="O102" s="33">
        <v>198954.29</v>
      </c>
      <c r="P102" s="33">
        <v>198954.29</v>
      </c>
    </row>
    <row r="103" spans="1:16" ht="12.75">
      <c r="A103" s="34">
        <v>6</v>
      </c>
      <c r="B103" s="34">
        <v>8</v>
      </c>
      <c r="C103" s="34">
        <v>8</v>
      </c>
      <c r="D103" s="35">
        <v>2</v>
      </c>
      <c r="E103" s="36"/>
      <c r="F103" s="31" t="s">
        <v>267</v>
      </c>
      <c r="G103" s="56" t="s">
        <v>353</v>
      </c>
      <c r="H103" s="33">
        <v>6578741.38</v>
      </c>
      <c r="I103" s="33">
        <v>6555360.28</v>
      </c>
      <c r="J103" s="33">
        <v>3316597.83</v>
      </c>
      <c r="K103" s="33">
        <v>160000</v>
      </c>
      <c r="L103" s="33">
        <v>6270.74</v>
      </c>
      <c r="M103" s="33">
        <v>0</v>
      </c>
      <c r="N103" s="33">
        <v>3072491.71</v>
      </c>
      <c r="O103" s="33">
        <v>23381.1</v>
      </c>
      <c r="P103" s="33">
        <v>23381.1</v>
      </c>
    </row>
    <row r="104" spans="1:16" ht="12.75">
      <c r="A104" s="34">
        <v>6</v>
      </c>
      <c r="B104" s="34">
        <v>1</v>
      </c>
      <c r="C104" s="34">
        <v>10</v>
      </c>
      <c r="D104" s="35">
        <v>2</v>
      </c>
      <c r="E104" s="36"/>
      <c r="F104" s="31" t="s">
        <v>267</v>
      </c>
      <c r="G104" s="56" t="s">
        <v>275</v>
      </c>
      <c r="H104" s="33">
        <v>16024839.18</v>
      </c>
      <c r="I104" s="33">
        <v>13561742.29</v>
      </c>
      <c r="J104" s="33">
        <v>6131443.83</v>
      </c>
      <c r="K104" s="33">
        <v>1039818.81</v>
      </c>
      <c r="L104" s="33">
        <v>49523.07</v>
      </c>
      <c r="M104" s="33">
        <v>0</v>
      </c>
      <c r="N104" s="33">
        <v>6340956.58</v>
      </c>
      <c r="O104" s="33">
        <v>2463096.89</v>
      </c>
      <c r="P104" s="33">
        <v>2463096.89</v>
      </c>
    </row>
    <row r="105" spans="1:16" ht="12.75">
      <c r="A105" s="34">
        <v>6</v>
      </c>
      <c r="B105" s="34">
        <v>13</v>
      </c>
      <c r="C105" s="34">
        <v>3</v>
      </c>
      <c r="D105" s="35">
        <v>2</v>
      </c>
      <c r="E105" s="36"/>
      <c r="F105" s="31" t="s">
        <v>267</v>
      </c>
      <c r="G105" s="56" t="s">
        <v>354</v>
      </c>
      <c r="H105" s="33">
        <v>4559488.6</v>
      </c>
      <c r="I105" s="33">
        <v>4522188.6</v>
      </c>
      <c r="J105" s="33">
        <v>2168137.28</v>
      </c>
      <c r="K105" s="33">
        <v>174988.06</v>
      </c>
      <c r="L105" s="33">
        <v>11052.31</v>
      </c>
      <c r="M105" s="33">
        <v>0</v>
      </c>
      <c r="N105" s="33">
        <v>2168010.95</v>
      </c>
      <c r="O105" s="33">
        <v>37300</v>
      </c>
      <c r="P105" s="33">
        <v>37300</v>
      </c>
    </row>
    <row r="106" spans="1:16" ht="12.75">
      <c r="A106" s="34">
        <v>6</v>
      </c>
      <c r="B106" s="34">
        <v>10</v>
      </c>
      <c r="C106" s="34">
        <v>4</v>
      </c>
      <c r="D106" s="35">
        <v>2</v>
      </c>
      <c r="E106" s="36"/>
      <c r="F106" s="31" t="s">
        <v>267</v>
      </c>
      <c r="G106" s="56" t="s">
        <v>355</v>
      </c>
      <c r="H106" s="33">
        <v>13077860.08</v>
      </c>
      <c r="I106" s="33">
        <v>10745995.91</v>
      </c>
      <c r="J106" s="33">
        <v>4527013.2</v>
      </c>
      <c r="K106" s="33">
        <v>584111.3</v>
      </c>
      <c r="L106" s="33">
        <v>118445.26</v>
      </c>
      <c r="M106" s="33">
        <v>0</v>
      </c>
      <c r="N106" s="33">
        <v>5516426.15</v>
      </c>
      <c r="O106" s="33">
        <v>2331864.17</v>
      </c>
      <c r="P106" s="33">
        <v>2331864.17</v>
      </c>
    </row>
    <row r="107" spans="1:16" ht="12.75">
      <c r="A107" s="34">
        <v>6</v>
      </c>
      <c r="B107" s="34">
        <v>4</v>
      </c>
      <c r="C107" s="34">
        <v>5</v>
      </c>
      <c r="D107" s="35">
        <v>2</v>
      </c>
      <c r="E107" s="36"/>
      <c r="F107" s="31" t="s">
        <v>267</v>
      </c>
      <c r="G107" s="56" t="s">
        <v>356</v>
      </c>
      <c r="H107" s="33">
        <v>6783300.17</v>
      </c>
      <c r="I107" s="33">
        <v>6777203.67</v>
      </c>
      <c r="J107" s="33">
        <v>3401033.89</v>
      </c>
      <c r="K107" s="33">
        <v>371346.06</v>
      </c>
      <c r="L107" s="33">
        <v>21959.43</v>
      </c>
      <c r="M107" s="33">
        <v>0</v>
      </c>
      <c r="N107" s="33">
        <v>2982864.29</v>
      </c>
      <c r="O107" s="33">
        <v>6096.5</v>
      </c>
      <c r="P107" s="33">
        <v>6096.5</v>
      </c>
    </row>
    <row r="108" spans="1:16" ht="12.75">
      <c r="A108" s="34">
        <v>6</v>
      </c>
      <c r="B108" s="34">
        <v>9</v>
      </c>
      <c r="C108" s="34">
        <v>10</v>
      </c>
      <c r="D108" s="35">
        <v>2</v>
      </c>
      <c r="E108" s="36"/>
      <c r="F108" s="31" t="s">
        <v>267</v>
      </c>
      <c r="G108" s="56" t="s">
        <v>357</v>
      </c>
      <c r="H108" s="33">
        <v>14898911.18</v>
      </c>
      <c r="I108" s="33">
        <v>14158184.16</v>
      </c>
      <c r="J108" s="33">
        <v>5800299.48</v>
      </c>
      <c r="K108" s="33">
        <v>940440.98</v>
      </c>
      <c r="L108" s="33">
        <v>47522.78</v>
      </c>
      <c r="M108" s="33">
        <v>0</v>
      </c>
      <c r="N108" s="33">
        <v>7369920.92</v>
      </c>
      <c r="O108" s="33">
        <v>740727.02</v>
      </c>
      <c r="P108" s="33">
        <v>740727.02</v>
      </c>
    </row>
    <row r="109" spans="1:16" ht="12.75">
      <c r="A109" s="34">
        <v>6</v>
      </c>
      <c r="B109" s="34">
        <v>8</v>
      </c>
      <c r="C109" s="34">
        <v>9</v>
      </c>
      <c r="D109" s="35">
        <v>2</v>
      </c>
      <c r="E109" s="36"/>
      <c r="F109" s="31" t="s">
        <v>267</v>
      </c>
      <c r="G109" s="56" t="s">
        <v>358</v>
      </c>
      <c r="H109" s="33">
        <v>7730969.68</v>
      </c>
      <c r="I109" s="33">
        <v>6288046.21</v>
      </c>
      <c r="J109" s="33">
        <v>2629769.9</v>
      </c>
      <c r="K109" s="33">
        <v>303639.24</v>
      </c>
      <c r="L109" s="33">
        <v>10810.42</v>
      </c>
      <c r="M109" s="33">
        <v>0</v>
      </c>
      <c r="N109" s="33">
        <v>3343826.65</v>
      </c>
      <c r="O109" s="33">
        <v>1442923.47</v>
      </c>
      <c r="P109" s="33">
        <v>1442923.47</v>
      </c>
    </row>
    <row r="110" spans="1:16" ht="12.75">
      <c r="A110" s="34">
        <v>6</v>
      </c>
      <c r="B110" s="34">
        <v>20</v>
      </c>
      <c r="C110" s="34">
        <v>7</v>
      </c>
      <c r="D110" s="35">
        <v>2</v>
      </c>
      <c r="E110" s="36"/>
      <c r="F110" s="31" t="s">
        <v>267</v>
      </c>
      <c r="G110" s="56" t="s">
        <v>359</v>
      </c>
      <c r="H110" s="33">
        <v>6343022.54</v>
      </c>
      <c r="I110" s="33">
        <v>5495462.66</v>
      </c>
      <c r="J110" s="33">
        <v>2212307.68</v>
      </c>
      <c r="K110" s="33">
        <v>312375.3</v>
      </c>
      <c r="L110" s="33">
        <v>40262.5</v>
      </c>
      <c r="M110" s="33">
        <v>0</v>
      </c>
      <c r="N110" s="33">
        <v>2930517.18</v>
      </c>
      <c r="O110" s="33">
        <v>847559.88</v>
      </c>
      <c r="P110" s="33">
        <v>847559.88</v>
      </c>
    </row>
    <row r="111" spans="1:16" ht="12.75">
      <c r="A111" s="34">
        <v>6</v>
      </c>
      <c r="B111" s="34">
        <v>9</v>
      </c>
      <c r="C111" s="34">
        <v>11</v>
      </c>
      <c r="D111" s="35">
        <v>2</v>
      </c>
      <c r="E111" s="36"/>
      <c r="F111" s="31" t="s">
        <v>267</v>
      </c>
      <c r="G111" s="56" t="s">
        <v>360</v>
      </c>
      <c r="H111" s="33">
        <v>22372769.88</v>
      </c>
      <c r="I111" s="33">
        <v>21678620.05</v>
      </c>
      <c r="J111" s="33">
        <v>8521239.76</v>
      </c>
      <c r="K111" s="33">
        <v>459186.76</v>
      </c>
      <c r="L111" s="33">
        <v>78510.35</v>
      </c>
      <c r="M111" s="33">
        <v>0</v>
      </c>
      <c r="N111" s="33">
        <v>12619683.18</v>
      </c>
      <c r="O111" s="33">
        <v>694149.83</v>
      </c>
      <c r="P111" s="33">
        <v>694149.83</v>
      </c>
    </row>
    <row r="112" spans="1:16" ht="12.75">
      <c r="A112" s="34">
        <v>6</v>
      </c>
      <c r="B112" s="34">
        <v>16</v>
      </c>
      <c r="C112" s="34">
        <v>3</v>
      </c>
      <c r="D112" s="35">
        <v>2</v>
      </c>
      <c r="E112" s="36"/>
      <c r="F112" s="31" t="s">
        <v>267</v>
      </c>
      <c r="G112" s="56" t="s">
        <v>361</v>
      </c>
      <c r="H112" s="33">
        <v>4803935.22</v>
      </c>
      <c r="I112" s="33">
        <v>4803571.22</v>
      </c>
      <c r="J112" s="33">
        <v>2137706.8</v>
      </c>
      <c r="K112" s="33">
        <v>149271.87</v>
      </c>
      <c r="L112" s="33">
        <v>383.63</v>
      </c>
      <c r="M112" s="33">
        <v>0</v>
      </c>
      <c r="N112" s="33">
        <v>2516208.92</v>
      </c>
      <c r="O112" s="33">
        <v>364</v>
      </c>
      <c r="P112" s="33">
        <v>364</v>
      </c>
    </row>
    <row r="113" spans="1:16" ht="12.75">
      <c r="A113" s="34">
        <v>6</v>
      </c>
      <c r="B113" s="34">
        <v>2</v>
      </c>
      <c r="C113" s="34">
        <v>10</v>
      </c>
      <c r="D113" s="35">
        <v>2</v>
      </c>
      <c r="E113" s="36"/>
      <c r="F113" s="31" t="s">
        <v>267</v>
      </c>
      <c r="G113" s="56" t="s">
        <v>362</v>
      </c>
      <c r="H113" s="33">
        <v>6603660.59</v>
      </c>
      <c r="I113" s="33">
        <v>5180856.96</v>
      </c>
      <c r="J113" s="33">
        <v>2593394.72</v>
      </c>
      <c r="K113" s="33">
        <v>216372</v>
      </c>
      <c r="L113" s="33">
        <v>24161.42</v>
      </c>
      <c r="M113" s="33">
        <v>0</v>
      </c>
      <c r="N113" s="33">
        <v>2346928.82</v>
      </c>
      <c r="O113" s="33">
        <v>1422803.63</v>
      </c>
      <c r="P113" s="33">
        <v>1422803.63</v>
      </c>
    </row>
    <row r="114" spans="1:16" ht="12.75">
      <c r="A114" s="34">
        <v>6</v>
      </c>
      <c r="B114" s="34">
        <v>8</v>
      </c>
      <c r="C114" s="34">
        <v>11</v>
      </c>
      <c r="D114" s="35">
        <v>2</v>
      </c>
      <c r="E114" s="36"/>
      <c r="F114" s="31" t="s">
        <v>267</v>
      </c>
      <c r="G114" s="56" t="s">
        <v>363</v>
      </c>
      <c r="H114" s="33">
        <v>4974865.63</v>
      </c>
      <c r="I114" s="33">
        <v>4974865.63</v>
      </c>
      <c r="J114" s="33">
        <v>2300852.11</v>
      </c>
      <c r="K114" s="33">
        <v>118822.61</v>
      </c>
      <c r="L114" s="33">
        <v>8559.36</v>
      </c>
      <c r="M114" s="33">
        <v>0</v>
      </c>
      <c r="N114" s="33">
        <v>2546631.55</v>
      </c>
      <c r="O114" s="33">
        <v>0</v>
      </c>
      <c r="P114" s="33">
        <v>0</v>
      </c>
    </row>
    <row r="115" spans="1:16" ht="12.75">
      <c r="A115" s="34">
        <v>6</v>
      </c>
      <c r="B115" s="34">
        <v>1</v>
      </c>
      <c r="C115" s="34">
        <v>11</v>
      </c>
      <c r="D115" s="35">
        <v>2</v>
      </c>
      <c r="E115" s="36"/>
      <c r="F115" s="31" t="s">
        <v>267</v>
      </c>
      <c r="G115" s="56" t="s">
        <v>364</v>
      </c>
      <c r="H115" s="33">
        <v>9386253.31</v>
      </c>
      <c r="I115" s="33">
        <v>9375170.81</v>
      </c>
      <c r="J115" s="33">
        <v>4838957.69</v>
      </c>
      <c r="K115" s="33">
        <v>128749.98</v>
      </c>
      <c r="L115" s="33">
        <v>57407.15</v>
      </c>
      <c r="M115" s="33">
        <v>0</v>
      </c>
      <c r="N115" s="33">
        <v>4350055.99</v>
      </c>
      <c r="O115" s="33">
        <v>11082.5</v>
      </c>
      <c r="P115" s="33">
        <v>11082.5</v>
      </c>
    </row>
    <row r="116" spans="1:16" ht="12.75">
      <c r="A116" s="34">
        <v>6</v>
      </c>
      <c r="B116" s="34">
        <v>13</v>
      </c>
      <c r="C116" s="34">
        <v>5</v>
      </c>
      <c r="D116" s="35">
        <v>2</v>
      </c>
      <c r="E116" s="36"/>
      <c r="F116" s="31" t="s">
        <v>267</v>
      </c>
      <c r="G116" s="56" t="s">
        <v>365</v>
      </c>
      <c r="H116" s="33">
        <v>1638630.5</v>
      </c>
      <c r="I116" s="33">
        <v>1546566.26</v>
      </c>
      <c r="J116" s="33">
        <v>799723.46</v>
      </c>
      <c r="K116" s="33">
        <v>43403.2</v>
      </c>
      <c r="L116" s="33">
        <v>9183.91</v>
      </c>
      <c r="M116" s="33">
        <v>0</v>
      </c>
      <c r="N116" s="33">
        <v>694255.69</v>
      </c>
      <c r="O116" s="33">
        <v>92064.24</v>
      </c>
      <c r="P116" s="33">
        <v>92064.24</v>
      </c>
    </row>
    <row r="117" spans="1:16" ht="12.75">
      <c r="A117" s="34">
        <v>6</v>
      </c>
      <c r="B117" s="34">
        <v>2</v>
      </c>
      <c r="C117" s="34">
        <v>11</v>
      </c>
      <c r="D117" s="35">
        <v>2</v>
      </c>
      <c r="E117" s="36"/>
      <c r="F117" s="31" t="s">
        <v>267</v>
      </c>
      <c r="G117" s="56" t="s">
        <v>366</v>
      </c>
      <c r="H117" s="33">
        <v>5138980.07</v>
      </c>
      <c r="I117" s="33">
        <v>5138965.07</v>
      </c>
      <c r="J117" s="33">
        <v>2627121.97</v>
      </c>
      <c r="K117" s="33">
        <v>195383.8</v>
      </c>
      <c r="L117" s="33">
        <v>0</v>
      </c>
      <c r="M117" s="33">
        <v>0</v>
      </c>
      <c r="N117" s="33">
        <v>2316459.3</v>
      </c>
      <c r="O117" s="33">
        <v>15</v>
      </c>
      <c r="P117" s="33">
        <v>15</v>
      </c>
    </row>
    <row r="118" spans="1:16" ht="12.75">
      <c r="A118" s="34">
        <v>6</v>
      </c>
      <c r="B118" s="34">
        <v>5</v>
      </c>
      <c r="C118" s="34">
        <v>7</v>
      </c>
      <c r="D118" s="35">
        <v>2</v>
      </c>
      <c r="E118" s="36"/>
      <c r="F118" s="31" t="s">
        <v>267</v>
      </c>
      <c r="G118" s="56" t="s">
        <v>367</v>
      </c>
      <c r="H118" s="33">
        <v>4955718.83</v>
      </c>
      <c r="I118" s="33">
        <v>4884909.33</v>
      </c>
      <c r="J118" s="33">
        <v>2645097.72</v>
      </c>
      <c r="K118" s="33">
        <v>120934</v>
      </c>
      <c r="L118" s="33">
        <v>8396.49</v>
      </c>
      <c r="M118" s="33">
        <v>0</v>
      </c>
      <c r="N118" s="33">
        <v>2110481.12</v>
      </c>
      <c r="O118" s="33">
        <v>70809.5</v>
      </c>
      <c r="P118" s="33">
        <v>70809.5</v>
      </c>
    </row>
    <row r="119" spans="1:16" ht="12.75">
      <c r="A119" s="34">
        <v>6</v>
      </c>
      <c r="B119" s="34">
        <v>10</v>
      </c>
      <c r="C119" s="34">
        <v>5</v>
      </c>
      <c r="D119" s="35">
        <v>2</v>
      </c>
      <c r="E119" s="36"/>
      <c r="F119" s="31" t="s">
        <v>267</v>
      </c>
      <c r="G119" s="56" t="s">
        <v>368</v>
      </c>
      <c r="H119" s="33">
        <v>16891241.48</v>
      </c>
      <c r="I119" s="33">
        <v>11235033.41</v>
      </c>
      <c r="J119" s="33">
        <v>5470790.24</v>
      </c>
      <c r="K119" s="33">
        <v>690510</v>
      </c>
      <c r="L119" s="33">
        <v>12100.78</v>
      </c>
      <c r="M119" s="33">
        <v>0</v>
      </c>
      <c r="N119" s="33">
        <v>5061632.39</v>
      </c>
      <c r="O119" s="33">
        <v>5656208.07</v>
      </c>
      <c r="P119" s="33">
        <v>5656208.07</v>
      </c>
    </row>
    <row r="120" spans="1:16" ht="12.75">
      <c r="A120" s="34">
        <v>6</v>
      </c>
      <c r="B120" s="34">
        <v>14</v>
      </c>
      <c r="C120" s="34">
        <v>9</v>
      </c>
      <c r="D120" s="35">
        <v>2</v>
      </c>
      <c r="E120" s="36"/>
      <c r="F120" s="31" t="s">
        <v>267</v>
      </c>
      <c r="G120" s="56" t="s">
        <v>276</v>
      </c>
      <c r="H120" s="33">
        <v>13106084.87</v>
      </c>
      <c r="I120" s="33">
        <v>13057474.03</v>
      </c>
      <c r="J120" s="33">
        <v>5334476.58</v>
      </c>
      <c r="K120" s="33">
        <v>881078.38</v>
      </c>
      <c r="L120" s="33">
        <v>0</v>
      </c>
      <c r="M120" s="33">
        <v>0</v>
      </c>
      <c r="N120" s="33">
        <v>6841919.07</v>
      </c>
      <c r="O120" s="33">
        <v>48610.84</v>
      </c>
      <c r="P120" s="33">
        <v>48610.84</v>
      </c>
    </row>
    <row r="121" spans="1:16" ht="12.75">
      <c r="A121" s="34">
        <v>6</v>
      </c>
      <c r="B121" s="34">
        <v>18</v>
      </c>
      <c r="C121" s="34">
        <v>7</v>
      </c>
      <c r="D121" s="35">
        <v>2</v>
      </c>
      <c r="E121" s="36"/>
      <c r="F121" s="31" t="s">
        <v>267</v>
      </c>
      <c r="G121" s="56" t="s">
        <v>369</v>
      </c>
      <c r="H121" s="33">
        <v>5579056.83</v>
      </c>
      <c r="I121" s="33">
        <v>5554011.83</v>
      </c>
      <c r="J121" s="33">
        <v>2741698.56</v>
      </c>
      <c r="K121" s="33">
        <v>77400</v>
      </c>
      <c r="L121" s="33">
        <v>14059.57</v>
      </c>
      <c r="M121" s="33">
        <v>0</v>
      </c>
      <c r="N121" s="33">
        <v>2720853.7</v>
      </c>
      <c r="O121" s="33">
        <v>25045</v>
      </c>
      <c r="P121" s="33">
        <v>25045</v>
      </c>
    </row>
    <row r="122" spans="1:16" ht="12.75">
      <c r="A122" s="34">
        <v>6</v>
      </c>
      <c r="B122" s="34">
        <v>20</v>
      </c>
      <c r="C122" s="34">
        <v>8</v>
      </c>
      <c r="D122" s="35">
        <v>2</v>
      </c>
      <c r="E122" s="36"/>
      <c r="F122" s="31" t="s">
        <v>267</v>
      </c>
      <c r="G122" s="56" t="s">
        <v>370</v>
      </c>
      <c r="H122" s="33">
        <v>5508998.66</v>
      </c>
      <c r="I122" s="33">
        <v>5496498.96</v>
      </c>
      <c r="J122" s="33">
        <v>2807655.17</v>
      </c>
      <c r="K122" s="33">
        <v>113353.12</v>
      </c>
      <c r="L122" s="33">
        <v>5933.37</v>
      </c>
      <c r="M122" s="33">
        <v>0</v>
      </c>
      <c r="N122" s="33">
        <v>2569557.3</v>
      </c>
      <c r="O122" s="33">
        <v>12499.7</v>
      </c>
      <c r="P122" s="33">
        <v>12499.7</v>
      </c>
    </row>
    <row r="123" spans="1:16" ht="12.75">
      <c r="A123" s="34">
        <v>6</v>
      </c>
      <c r="B123" s="34">
        <v>15</v>
      </c>
      <c r="C123" s="34">
        <v>6</v>
      </c>
      <c r="D123" s="35">
        <v>2</v>
      </c>
      <c r="E123" s="36"/>
      <c r="F123" s="31" t="s">
        <v>267</v>
      </c>
      <c r="G123" s="56" t="s">
        <v>277</v>
      </c>
      <c r="H123" s="33">
        <v>9393364.96</v>
      </c>
      <c r="I123" s="33">
        <v>9326889.72</v>
      </c>
      <c r="J123" s="33">
        <v>4155751.77</v>
      </c>
      <c r="K123" s="33">
        <v>185215</v>
      </c>
      <c r="L123" s="33">
        <v>95208.49</v>
      </c>
      <c r="M123" s="33">
        <v>0</v>
      </c>
      <c r="N123" s="33">
        <v>4890714.46</v>
      </c>
      <c r="O123" s="33">
        <v>66475.24</v>
      </c>
      <c r="P123" s="33">
        <v>66475.24</v>
      </c>
    </row>
    <row r="124" spans="1:16" ht="12.75">
      <c r="A124" s="34">
        <v>6</v>
      </c>
      <c r="B124" s="34">
        <v>3</v>
      </c>
      <c r="C124" s="34">
        <v>8</v>
      </c>
      <c r="D124" s="35">
        <v>2</v>
      </c>
      <c r="E124" s="36"/>
      <c r="F124" s="31" t="s">
        <v>267</v>
      </c>
      <c r="G124" s="56" t="s">
        <v>278</v>
      </c>
      <c r="H124" s="33">
        <v>5397652.42</v>
      </c>
      <c r="I124" s="33">
        <v>4994445.21</v>
      </c>
      <c r="J124" s="33">
        <v>2266407</v>
      </c>
      <c r="K124" s="33">
        <v>223710.52</v>
      </c>
      <c r="L124" s="33">
        <v>10648.53</v>
      </c>
      <c r="M124" s="33">
        <v>0</v>
      </c>
      <c r="N124" s="33">
        <v>2493679.16</v>
      </c>
      <c r="O124" s="33">
        <v>403207.21</v>
      </c>
      <c r="P124" s="33">
        <v>403207.21</v>
      </c>
    </row>
    <row r="125" spans="1:16" ht="12.75">
      <c r="A125" s="34">
        <v>6</v>
      </c>
      <c r="B125" s="34">
        <v>1</v>
      </c>
      <c r="C125" s="34">
        <v>12</v>
      </c>
      <c r="D125" s="35">
        <v>2</v>
      </c>
      <c r="E125" s="36"/>
      <c r="F125" s="31" t="s">
        <v>267</v>
      </c>
      <c r="G125" s="56" t="s">
        <v>371</v>
      </c>
      <c r="H125" s="33">
        <v>3462793.01</v>
      </c>
      <c r="I125" s="33">
        <v>3432043.01</v>
      </c>
      <c r="J125" s="33">
        <v>1653563.23</v>
      </c>
      <c r="K125" s="33">
        <v>144499</v>
      </c>
      <c r="L125" s="33">
        <v>5751.52</v>
      </c>
      <c r="M125" s="33">
        <v>0</v>
      </c>
      <c r="N125" s="33">
        <v>1628229.26</v>
      </c>
      <c r="O125" s="33">
        <v>30750</v>
      </c>
      <c r="P125" s="33">
        <v>30750</v>
      </c>
    </row>
    <row r="126" spans="1:16" ht="12.75">
      <c r="A126" s="34">
        <v>6</v>
      </c>
      <c r="B126" s="34">
        <v>1</v>
      </c>
      <c r="C126" s="34">
        <v>13</v>
      </c>
      <c r="D126" s="35">
        <v>2</v>
      </c>
      <c r="E126" s="36"/>
      <c r="F126" s="31" t="s">
        <v>267</v>
      </c>
      <c r="G126" s="56" t="s">
        <v>372</v>
      </c>
      <c r="H126" s="33">
        <v>2647676.24</v>
      </c>
      <c r="I126" s="33">
        <v>2602080.25</v>
      </c>
      <c r="J126" s="33">
        <v>1333061.36</v>
      </c>
      <c r="K126" s="33">
        <v>69000</v>
      </c>
      <c r="L126" s="33">
        <v>1154.26</v>
      </c>
      <c r="M126" s="33">
        <v>0</v>
      </c>
      <c r="N126" s="33">
        <v>1198864.63</v>
      </c>
      <c r="O126" s="33">
        <v>45595.99</v>
      </c>
      <c r="P126" s="33">
        <v>45595.99</v>
      </c>
    </row>
    <row r="127" spans="1:16" ht="12.75">
      <c r="A127" s="34">
        <v>6</v>
      </c>
      <c r="B127" s="34">
        <v>3</v>
      </c>
      <c r="C127" s="34">
        <v>9</v>
      </c>
      <c r="D127" s="35">
        <v>2</v>
      </c>
      <c r="E127" s="36"/>
      <c r="F127" s="31" t="s">
        <v>267</v>
      </c>
      <c r="G127" s="56" t="s">
        <v>373</v>
      </c>
      <c r="H127" s="33">
        <v>4653683.21</v>
      </c>
      <c r="I127" s="33">
        <v>4636667.4</v>
      </c>
      <c r="J127" s="33">
        <v>1733835.01</v>
      </c>
      <c r="K127" s="33">
        <v>251092.9</v>
      </c>
      <c r="L127" s="33">
        <v>20017</v>
      </c>
      <c r="M127" s="33">
        <v>0</v>
      </c>
      <c r="N127" s="33">
        <v>2631722.49</v>
      </c>
      <c r="O127" s="33">
        <v>17015.81</v>
      </c>
      <c r="P127" s="33">
        <v>17015.81</v>
      </c>
    </row>
    <row r="128" spans="1:16" ht="12.75">
      <c r="A128" s="34">
        <v>6</v>
      </c>
      <c r="B128" s="34">
        <v>6</v>
      </c>
      <c r="C128" s="34">
        <v>9</v>
      </c>
      <c r="D128" s="35">
        <v>2</v>
      </c>
      <c r="E128" s="36"/>
      <c r="F128" s="31" t="s">
        <v>267</v>
      </c>
      <c r="G128" s="56" t="s">
        <v>374</v>
      </c>
      <c r="H128" s="33">
        <v>3106507.74</v>
      </c>
      <c r="I128" s="33">
        <v>3083311.69</v>
      </c>
      <c r="J128" s="33">
        <v>1403132.6</v>
      </c>
      <c r="K128" s="33">
        <v>56000</v>
      </c>
      <c r="L128" s="33">
        <v>4136.97</v>
      </c>
      <c r="M128" s="33">
        <v>0</v>
      </c>
      <c r="N128" s="33">
        <v>1620042.12</v>
      </c>
      <c r="O128" s="33">
        <v>23196.05</v>
      </c>
      <c r="P128" s="33">
        <v>23196.05</v>
      </c>
    </row>
    <row r="129" spans="1:16" ht="12.75">
      <c r="A129" s="34">
        <v>6</v>
      </c>
      <c r="B129" s="34">
        <v>17</v>
      </c>
      <c r="C129" s="34">
        <v>4</v>
      </c>
      <c r="D129" s="35">
        <v>2</v>
      </c>
      <c r="E129" s="36"/>
      <c r="F129" s="31" t="s">
        <v>267</v>
      </c>
      <c r="G129" s="56" t="s">
        <v>375</v>
      </c>
      <c r="H129" s="33">
        <v>3944045.04</v>
      </c>
      <c r="I129" s="33">
        <v>3508376.29</v>
      </c>
      <c r="J129" s="33">
        <v>1675479.73</v>
      </c>
      <c r="K129" s="33">
        <v>76897.94</v>
      </c>
      <c r="L129" s="33">
        <v>14858.63</v>
      </c>
      <c r="M129" s="33">
        <v>0</v>
      </c>
      <c r="N129" s="33">
        <v>1741139.99</v>
      </c>
      <c r="O129" s="33">
        <v>435668.75</v>
      </c>
      <c r="P129" s="33">
        <v>435668.75</v>
      </c>
    </row>
    <row r="130" spans="1:16" ht="12.75">
      <c r="A130" s="34">
        <v>6</v>
      </c>
      <c r="B130" s="34">
        <v>3</v>
      </c>
      <c r="C130" s="34">
        <v>10</v>
      </c>
      <c r="D130" s="35">
        <v>2</v>
      </c>
      <c r="E130" s="36"/>
      <c r="F130" s="31" t="s">
        <v>267</v>
      </c>
      <c r="G130" s="56" t="s">
        <v>376</v>
      </c>
      <c r="H130" s="33">
        <v>6602503.38</v>
      </c>
      <c r="I130" s="33">
        <v>6591556.38</v>
      </c>
      <c r="J130" s="33">
        <v>2719850.64</v>
      </c>
      <c r="K130" s="33">
        <v>758842.4</v>
      </c>
      <c r="L130" s="33">
        <v>10787.75</v>
      </c>
      <c r="M130" s="33">
        <v>0</v>
      </c>
      <c r="N130" s="33">
        <v>3102075.59</v>
      </c>
      <c r="O130" s="33">
        <v>10947</v>
      </c>
      <c r="P130" s="33">
        <v>10947</v>
      </c>
    </row>
    <row r="131" spans="1:16" ht="12.75">
      <c r="A131" s="34">
        <v>6</v>
      </c>
      <c r="B131" s="34">
        <v>8</v>
      </c>
      <c r="C131" s="34">
        <v>12</v>
      </c>
      <c r="D131" s="35">
        <v>2</v>
      </c>
      <c r="E131" s="36"/>
      <c r="F131" s="31" t="s">
        <v>267</v>
      </c>
      <c r="G131" s="56" t="s">
        <v>377</v>
      </c>
      <c r="H131" s="33">
        <v>5675330.85</v>
      </c>
      <c r="I131" s="33">
        <v>4679627.81</v>
      </c>
      <c r="J131" s="33">
        <v>1984371.07</v>
      </c>
      <c r="K131" s="33">
        <v>221512.9</v>
      </c>
      <c r="L131" s="33">
        <v>0</v>
      </c>
      <c r="M131" s="33">
        <v>0</v>
      </c>
      <c r="N131" s="33">
        <v>2473743.84</v>
      </c>
      <c r="O131" s="33">
        <v>995703.04</v>
      </c>
      <c r="P131" s="33">
        <v>995703.04</v>
      </c>
    </row>
    <row r="132" spans="1:16" ht="12.75">
      <c r="A132" s="34">
        <v>6</v>
      </c>
      <c r="B132" s="34">
        <v>11</v>
      </c>
      <c r="C132" s="34">
        <v>6</v>
      </c>
      <c r="D132" s="35">
        <v>2</v>
      </c>
      <c r="E132" s="36"/>
      <c r="F132" s="31" t="s">
        <v>267</v>
      </c>
      <c r="G132" s="56" t="s">
        <v>378</v>
      </c>
      <c r="H132" s="33">
        <v>4995961.28</v>
      </c>
      <c r="I132" s="33">
        <v>4885054.91</v>
      </c>
      <c r="J132" s="33">
        <v>2421888.03</v>
      </c>
      <c r="K132" s="33">
        <v>110000</v>
      </c>
      <c r="L132" s="33">
        <v>9354.42</v>
      </c>
      <c r="M132" s="33">
        <v>0</v>
      </c>
      <c r="N132" s="33">
        <v>2343812.46</v>
      </c>
      <c r="O132" s="33">
        <v>110906.37</v>
      </c>
      <c r="P132" s="33">
        <v>110906.37</v>
      </c>
    </row>
    <row r="133" spans="1:16" ht="12.75">
      <c r="A133" s="34">
        <v>6</v>
      </c>
      <c r="B133" s="34">
        <v>13</v>
      </c>
      <c r="C133" s="34">
        <v>6</v>
      </c>
      <c r="D133" s="35">
        <v>2</v>
      </c>
      <c r="E133" s="36"/>
      <c r="F133" s="31" t="s">
        <v>267</v>
      </c>
      <c r="G133" s="56" t="s">
        <v>379</v>
      </c>
      <c r="H133" s="33">
        <v>4720313.21</v>
      </c>
      <c r="I133" s="33">
        <v>4685583.71</v>
      </c>
      <c r="J133" s="33">
        <v>2186644.82</v>
      </c>
      <c r="K133" s="33">
        <v>246016.96</v>
      </c>
      <c r="L133" s="33">
        <v>0</v>
      </c>
      <c r="M133" s="33">
        <v>0</v>
      </c>
      <c r="N133" s="33">
        <v>2252921.93</v>
      </c>
      <c r="O133" s="33">
        <v>34729.5</v>
      </c>
      <c r="P133" s="33">
        <v>34729.5</v>
      </c>
    </row>
    <row r="134" spans="1:16" ht="12.75">
      <c r="A134" s="34">
        <v>6</v>
      </c>
      <c r="B134" s="34">
        <v>6</v>
      </c>
      <c r="C134" s="34">
        <v>10</v>
      </c>
      <c r="D134" s="35">
        <v>2</v>
      </c>
      <c r="E134" s="36"/>
      <c r="F134" s="31" t="s">
        <v>267</v>
      </c>
      <c r="G134" s="56" t="s">
        <v>380</v>
      </c>
      <c r="H134" s="33">
        <v>3865240.09</v>
      </c>
      <c r="I134" s="33">
        <v>3840397.89</v>
      </c>
      <c r="J134" s="33">
        <v>1791846.87</v>
      </c>
      <c r="K134" s="33">
        <v>149023.65</v>
      </c>
      <c r="L134" s="33">
        <v>12000.97</v>
      </c>
      <c r="M134" s="33">
        <v>0</v>
      </c>
      <c r="N134" s="33">
        <v>1887526.4</v>
      </c>
      <c r="O134" s="33">
        <v>24842.2</v>
      </c>
      <c r="P134" s="33">
        <v>24842.2</v>
      </c>
    </row>
    <row r="135" spans="1:16" ht="12.75">
      <c r="A135" s="34">
        <v>6</v>
      </c>
      <c r="B135" s="34">
        <v>20</v>
      </c>
      <c r="C135" s="34">
        <v>9</v>
      </c>
      <c r="D135" s="35">
        <v>2</v>
      </c>
      <c r="E135" s="36"/>
      <c r="F135" s="31" t="s">
        <v>267</v>
      </c>
      <c r="G135" s="56" t="s">
        <v>381</v>
      </c>
      <c r="H135" s="33">
        <v>8100964.94</v>
      </c>
      <c r="I135" s="33">
        <v>8100964.94</v>
      </c>
      <c r="J135" s="33">
        <v>3206487.41</v>
      </c>
      <c r="K135" s="33">
        <v>1392290.25</v>
      </c>
      <c r="L135" s="33">
        <v>36988.62</v>
      </c>
      <c r="M135" s="33">
        <v>0</v>
      </c>
      <c r="N135" s="33">
        <v>3465198.66</v>
      </c>
      <c r="O135" s="33">
        <v>0</v>
      </c>
      <c r="P135" s="33">
        <v>0</v>
      </c>
    </row>
    <row r="136" spans="1:16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31" t="s">
        <v>267</v>
      </c>
      <c r="G136" s="56" t="s">
        <v>382</v>
      </c>
      <c r="H136" s="33">
        <v>5909235.33</v>
      </c>
      <c r="I136" s="33">
        <v>5026812.67</v>
      </c>
      <c r="J136" s="33">
        <v>1994861.36</v>
      </c>
      <c r="K136" s="33">
        <v>533560.99</v>
      </c>
      <c r="L136" s="33">
        <v>19979.99</v>
      </c>
      <c r="M136" s="33">
        <v>0</v>
      </c>
      <c r="N136" s="33">
        <v>2478410.33</v>
      </c>
      <c r="O136" s="33">
        <v>882422.66</v>
      </c>
      <c r="P136" s="33">
        <v>882422.66</v>
      </c>
    </row>
    <row r="137" spans="1:16" ht="12.75">
      <c r="A137" s="34">
        <v>6</v>
      </c>
      <c r="B137" s="34">
        <v>1</v>
      </c>
      <c r="C137" s="34">
        <v>14</v>
      </c>
      <c r="D137" s="35">
        <v>2</v>
      </c>
      <c r="E137" s="36"/>
      <c r="F137" s="31" t="s">
        <v>267</v>
      </c>
      <c r="G137" s="56" t="s">
        <v>383</v>
      </c>
      <c r="H137" s="33">
        <v>2960670.97</v>
      </c>
      <c r="I137" s="33">
        <v>2835960.97</v>
      </c>
      <c r="J137" s="33">
        <v>1442803.73</v>
      </c>
      <c r="K137" s="33">
        <v>94185.09</v>
      </c>
      <c r="L137" s="33">
        <v>6212.5</v>
      </c>
      <c r="M137" s="33">
        <v>0</v>
      </c>
      <c r="N137" s="33">
        <v>1292759.65</v>
      </c>
      <c r="O137" s="33">
        <v>124710</v>
      </c>
      <c r="P137" s="33">
        <v>124710</v>
      </c>
    </row>
    <row r="138" spans="1:16" ht="12.75">
      <c r="A138" s="34">
        <v>6</v>
      </c>
      <c r="B138" s="34">
        <v>13</v>
      </c>
      <c r="C138" s="34">
        <v>7</v>
      </c>
      <c r="D138" s="35">
        <v>2</v>
      </c>
      <c r="E138" s="36"/>
      <c r="F138" s="31" t="s">
        <v>267</v>
      </c>
      <c r="G138" s="56" t="s">
        <v>384</v>
      </c>
      <c r="H138" s="33">
        <v>3719225.44</v>
      </c>
      <c r="I138" s="33">
        <v>3337039.04</v>
      </c>
      <c r="J138" s="33">
        <v>1625756</v>
      </c>
      <c r="K138" s="33">
        <v>110200</v>
      </c>
      <c r="L138" s="33">
        <v>12652.1</v>
      </c>
      <c r="M138" s="33">
        <v>0</v>
      </c>
      <c r="N138" s="33">
        <v>1588430.94</v>
      </c>
      <c r="O138" s="33">
        <v>382186.4</v>
      </c>
      <c r="P138" s="33">
        <v>382186.4</v>
      </c>
    </row>
    <row r="139" spans="1:16" ht="12.75">
      <c r="A139" s="34">
        <v>6</v>
      </c>
      <c r="B139" s="34">
        <v>1</v>
      </c>
      <c r="C139" s="34">
        <v>15</v>
      </c>
      <c r="D139" s="35">
        <v>2</v>
      </c>
      <c r="E139" s="36"/>
      <c r="F139" s="31" t="s">
        <v>267</v>
      </c>
      <c r="G139" s="56" t="s">
        <v>385</v>
      </c>
      <c r="H139" s="33">
        <v>2844031.97</v>
      </c>
      <c r="I139" s="33">
        <v>2615251.97</v>
      </c>
      <c r="J139" s="33">
        <v>1158524.62</v>
      </c>
      <c r="K139" s="33">
        <v>297282.58</v>
      </c>
      <c r="L139" s="33">
        <v>577.17</v>
      </c>
      <c r="M139" s="33">
        <v>0</v>
      </c>
      <c r="N139" s="33">
        <v>1158867.6</v>
      </c>
      <c r="O139" s="33">
        <v>228780</v>
      </c>
      <c r="P139" s="33">
        <v>228780</v>
      </c>
    </row>
    <row r="140" spans="1:16" ht="12.75">
      <c r="A140" s="34">
        <v>6</v>
      </c>
      <c r="B140" s="34">
        <v>10</v>
      </c>
      <c r="C140" s="34">
        <v>6</v>
      </c>
      <c r="D140" s="35">
        <v>2</v>
      </c>
      <c r="E140" s="36"/>
      <c r="F140" s="31" t="s">
        <v>267</v>
      </c>
      <c r="G140" s="56" t="s">
        <v>386</v>
      </c>
      <c r="H140" s="33">
        <v>7475312.06</v>
      </c>
      <c r="I140" s="33">
        <v>7069284.61</v>
      </c>
      <c r="J140" s="33">
        <v>2242557.76</v>
      </c>
      <c r="K140" s="33">
        <v>1381897.79</v>
      </c>
      <c r="L140" s="33">
        <v>16416.06</v>
      </c>
      <c r="M140" s="33">
        <v>0</v>
      </c>
      <c r="N140" s="33">
        <v>3428413</v>
      </c>
      <c r="O140" s="33">
        <v>406027.45</v>
      </c>
      <c r="P140" s="33">
        <v>406027.45</v>
      </c>
    </row>
    <row r="141" spans="1:16" ht="12.75">
      <c r="A141" s="34">
        <v>6</v>
      </c>
      <c r="B141" s="34">
        <v>11</v>
      </c>
      <c r="C141" s="34">
        <v>7</v>
      </c>
      <c r="D141" s="35">
        <v>2</v>
      </c>
      <c r="E141" s="36"/>
      <c r="F141" s="31" t="s">
        <v>267</v>
      </c>
      <c r="G141" s="56" t="s">
        <v>387</v>
      </c>
      <c r="H141" s="33">
        <v>14985481.59</v>
      </c>
      <c r="I141" s="33">
        <v>12449330.97</v>
      </c>
      <c r="J141" s="33">
        <v>5695391.05</v>
      </c>
      <c r="K141" s="33">
        <v>304068.54</v>
      </c>
      <c r="L141" s="33">
        <v>1954.11</v>
      </c>
      <c r="M141" s="33">
        <v>0</v>
      </c>
      <c r="N141" s="33">
        <v>6447917.27</v>
      </c>
      <c r="O141" s="33">
        <v>2536150.62</v>
      </c>
      <c r="P141" s="33">
        <v>2536150.62</v>
      </c>
    </row>
    <row r="142" spans="1:16" ht="12.75">
      <c r="A142" s="34">
        <v>6</v>
      </c>
      <c r="B142" s="34">
        <v>19</v>
      </c>
      <c r="C142" s="34">
        <v>4</v>
      </c>
      <c r="D142" s="35">
        <v>2</v>
      </c>
      <c r="E142" s="36"/>
      <c r="F142" s="31" t="s">
        <v>267</v>
      </c>
      <c r="G142" s="56" t="s">
        <v>388</v>
      </c>
      <c r="H142" s="33">
        <v>2631430.78</v>
      </c>
      <c r="I142" s="33">
        <v>2426636.44</v>
      </c>
      <c r="J142" s="33">
        <v>974252.26</v>
      </c>
      <c r="K142" s="33">
        <v>39815</v>
      </c>
      <c r="L142" s="33">
        <v>0</v>
      </c>
      <c r="M142" s="33">
        <v>0</v>
      </c>
      <c r="N142" s="33">
        <v>1412569.18</v>
      </c>
      <c r="O142" s="33">
        <v>204794.34</v>
      </c>
      <c r="P142" s="33">
        <v>204794.34</v>
      </c>
    </row>
    <row r="143" spans="1:16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31" t="s">
        <v>267</v>
      </c>
      <c r="G143" s="56" t="s">
        <v>389</v>
      </c>
      <c r="H143" s="33">
        <v>6345349.75</v>
      </c>
      <c r="I143" s="33">
        <v>5594630.75</v>
      </c>
      <c r="J143" s="33">
        <v>2459953.75</v>
      </c>
      <c r="K143" s="33">
        <v>133800</v>
      </c>
      <c r="L143" s="33">
        <v>23936.85</v>
      </c>
      <c r="M143" s="33">
        <v>0</v>
      </c>
      <c r="N143" s="33">
        <v>2976940.15</v>
      </c>
      <c r="O143" s="33">
        <v>750719</v>
      </c>
      <c r="P143" s="33">
        <v>750719</v>
      </c>
    </row>
    <row r="144" spans="1:16" ht="12.75">
      <c r="A144" s="34">
        <v>6</v>
      </c>
      <c r="B144" s="34">
        <v>16</v>
      </c>
      <c r="C144" s="34">
        <v>5</v>
      </c>
      <c r="D144" s="35">
        <v>2</v>
      </c>
      <c r="E144" s="36"/>
      <c r="F144" s="31" t="s">
        <v>267</v>
      </c>
      <c r="G144" s="56" t="s">
        <v>390</v>
      </c>
      <c r="H144" s="33">
        <v>6169890.41</v>
      </c>
      <c r="I144" s="33">
        <v>6169890.41</v>
      </c>
      <c r="J144" s="33">
        <v>2932163.66</v>
      </c>
      <c r="K144" s="33">
        <v>211161</v>
      </c>
      <c r="L144" s="33">
        <v>16667.82</v>
      </c>
      <c r="M144" s="33">
        <v>0</v>
      </c>
      <c r="N144" s="33">
        <v>3009897.93</v>
      </c>
      <c r="O144" s="33">
        <v>0</v>
      </c>
      <c r="P144" s="33">
        <v>0</v>
      </c>
    </row>
    <row r="145" spans="1:16" ht="12.75">
      <c r="A145" s="34">
        <v>6</v>
      </c>
      <c r="B145" s="34">
        <v>11</v>
      </c>
      <c r="C145" s="34">
        <v>8</v>
      </c>
      <c r="D145" s="35">
        <v>2</v>
      </c>
      <c r="E145" s="36"/>
      <c r="F145" s="31" t="s">
        <v>267</v>
      </c>
      <c r="G145" s="56" t="s">
        <v>279</v>
      </c>
      <c r="H145" s="33">
        <v>9236513.23</v>
      </c>
      <c r="I145" s="33">
        <v>8515039.84</v>
      </c>
      <c r="J145" s="33">
        <v>3945470.97</v>
      </c>
      <c r="K145" s="33">
        <v>161500</v>
      </c>
      <c r="L145" s="33">
        <v>41221.21</v>
      </c>
      <c r="M145" s="33">
        <v>0</v>
      </c>
      <c r="N145" s="33">
        <v>4366847.66</v>
      </c>
      <c r="O145" s="33">
        <v>721473.39</v>
      </c>
      <c r="P145" s="33">
        <v>721473.39</v>
      </c>
    </row>
    <row r="146" spans="1:16" ht="12.75">
      <c r="A146" s="34">
        <v>6</v>
      </c>
      <c r="B146" s="34">
        <v>9</v>
      </c>
      <c r="C146" s="34">
        <v>12</v>
      </c>
      <c r="D146" s="35">
        <v>2</v>
      </c>
      <c r="E146" s="36"/>
      <c r="F146" s="31" t="s">
        <v>267</v>
      </c>
      <c r="G146" s="56" t="s">
        <v>391</v>
      </c>
      <c r="H146" s="33">
        <v>9420770.93</v>
      </c>
      <c r="I146" s="33">
        <v>8904987.45</v>
      </c>
      <c r="J146" s="33">
        <v>3871615.24</v>
      </c>
      <c r="K146" s="33">
        <v>393430.99</v>
      </c>
      <c r="L146" s="33">
        <v>30603.2</v>
      </c>
      <c r="M146" s="33">
        <v>0</v>
      </c>
      <c r="N146" s="33">
        <v>4609338.02</v>
      </c>
      <c r="O146" s="33">
        <v>515783.48</v>
      </c>
      <c r="P146" s="33">
        <v>515783.48</v>
      </c>
    </row>
    <row r="147" spans="1:16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31" t="s">
        <v>267</v>
      </c>
      <c r="G147" s="56" t="s">
        <v>392</v>
      </c>
      <c r="H147" s="33">
        <v>5690170.43</v>
      </c>
      <c r="I147" s="33">
        <v>4740207.13</v>
      </c>
      <c r="J147" s="33">
        <v>2285511.44</v>
      </c>
      <c r="K147" s="33">
        <v>89624.49</v>
      </c>
      <c r="L147" s="33">
        <v>14200.57</v>
      </c>
      <c r="M147" s="33">
        <v>0</v>
      </c>
      <c r="N147" s="33">
        <v>2350870.63</v>
      </c>
      <c r="O147" s="33">
        <v>949963.3</v>
      </c>
      <c r="P147" s="33">
        <v>949963.3</v>
      </c>
    </row>
    <row r="148" spans="1:16" ht="12.75">
      <c r="A148" s="34">
        <v>6</v>
      </c>
      <c r="B148" s="34">
        <v>18</v>
      </c>
      <c r="C148" s="34">
        <v>8</v>
      </c>
      <c r="D148" s="35">
        <v>2</v>
      </c>
      <c r="E148" s="36"/>
      <c r="F148" s="31" t="s">
        <v>267</v>
      </c>
      <c r="G148" s="56" t="s">
        <v>393</v>
      </c>
      <c r="H148" s="33">
        <v>8239320.07</v>
      </c>
      <c r="I148" s="33">
        <v>7667332</v>
      </c>
      <c r="J148" s="33">
        <v>3477080.36</v>
      </c>
      <c r="K148" s="33">
        <v>415674.67</v>
      </c>
      <c r="L148" s="33">
        <v>9887.66</v>
      </c>
      <c r="M148" s="33">
        <v>0</v>
      </c>
      <c r="N148" s="33">
        <v>3764689.31</v>
      </c>
      <c r="O148" s="33">
        <v>571988.07</v>
      </c>
      <c r="P148" s="33">
        <v>571988.07</v>
      </c>
    </row>
    <row r="149" spans="1:16" ht="12.75">
      <c r="A149" s="34">
        <v>6</v>
      </c>
      <c r="B149" s="34">
        <v>7</v>
      </c>
      <c r="C149" s="34">
        <v>6</v>
      </c>
      <c r="D149" s="35">
        <v>2</v>
      </c>
      <c r="E149" s="36"/>
      <c r="F149" s="31" t="s">
        <v>267</v>
      </c>
      <c r="G149" s="56" t="s">
        <v>394</v>
      </c>
      <c r="H149" s="33">
        <v>6935195.61</v>
      </c>
      <c r="I149" s="33">
        <v>6913194.57</v>
      </c>
      <c r="J149" s="33">
        <v>3052583.78</v>
      </c>
      <c r="K149" s="33">
        <v>664388.3</v>
      </c>
      <c r="L149" s="33">
        <v>7472.52</v>
      </c>
      <c r="M149" s="33">
        <v>0</v>
      </c>
      <c r="N149" s="33">
        <v>3188749.97</v>
      </c>
      <c r="O149" s="33">
        <v>22001.04</v>
      </c>
      <c r="P149" s="33">
        <v>22001.04</v>
      </c>
    </row>
    <row r="150" spans="1:16" ht="12.75">
      <c r="A150" s="34">
        <v>6</v>
      </c>
      <c r="B150" s="34">
        <v>18</v>
      </c>
      <c r="C150" s="34">
        <v>9</v>
      </c>
      <c r="D150" s="35">
        <v>2</v>
      </c>
      <c r="E150" s="36"/>
      <c r="F150" s="31" t="s">
        <v>267</v>
      </c>
      <c r="G150" s="56" t="s">
        <v>395</v>
      </c>
      <c r="H150" s="33">
        <v>3998308.3</v>
      </c>
      <c r="I150" s="33">
        <v>3966291.3</v>
      </c>
      <c r="J150" s="33">
        <v>1701188.71</v>
      </c>
      <c r="K150" s="33">
        <v>24500</v>
      </c>
      <c r="L150" s="33">
        <v>16026.05</v>
      </c>
      <c r="M150" s="33">
        <v>0</v>
      </c>
      <c r="N150" s="33">
        <v>2224576.54</v>
      </c>
      <c r="O150" s="33">
        <v>32017</v>
      </c>
      <c r="P150" s="33">
        <v>32017</v>
      </c>
    </row>
    <row r="151" spans="1:16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31" t="s">
        <v>267</v>
      </c>
      <c r="G151" s="56" t="s">
        <v>396</v>
      </c>
      <c r="H151" s="33">
        <v>4008427.34</v>
      </c>
      <c r="I151" s="33">
        <v>3968740.37</v>
      </c>
      <c r="J151" s="33">
        <v>2018154.87</v>
      </c>
      <c r="K151" s="33">
        <v>45749.98</v>
      </c>
      <c r="L151" s="33">
        <v>1849.27</v>
      </c>
      <c r="M151" s="33">
        <v>0</v>
      </c>
      <c r="N151" s="33">
        <v>1902986.25</v>
      </c>
      <c r="O151" s="33">
        <v>39686.97</v>
      </c>
      <c r="P151" s="33">
        <v>39686.97</v>
      </c>
    </row>
    <row r="152" spans="1:16" ht="12.75">
      <c r="A152" s="34">
        <v>6</v>
      </c>
      <c r="B152" s="34">
        <v>1</v>
      </c>
      <c r="C152" s="34">
        <v>16</v>
      </c>
      <c r="D152" s="35">
        <v>2</v>
      </c>
      <c r="E152" s="36"/>
      <c r="F152" s="31" t="s">
        <v>267</v>
      </c>
      <c r="G152" s="56" t="s">
        <v>281</v>
      </c>
      <c r="H152" s="33">
        <v>7083887.82</v>
      </c>
      <c r="I152" s="33">
        <v>7042134.81</v>
      </c>
      <c r="J152" s="33">
        <v>3404820.07</v>
      </c>
      <c r="K152" s="33">
        <v>180000</v>
      </c>
      <c r="L152" s="33">
        <v>1056.88</v>
      </c>
      <c r="M152" s="33">
        <v>0</v>
      </c>
      <c r="N152" s="33">
        <v>3456257.86</v>
      </c>
      <c r="O152" s="33">
        <v>41753.01</v>
      </c>
      <c r="P152" s="33">
        <v>41753.01</v>
      </c>
    </row>
    <row r="153" spans="1:16" ht="12.75">
      <c r="A153" s="34">
        <v>6</v>
      </c>
      <c r="B153" s="34">
        <v>2</v>
      </c>
      <c r="C153" s="34">
        <v>13</v>
      </c>
      <c r="D153" s="35">
        <v>2</v>
      </c>
      <c r="E153" s="36"/>
      <c r="F153" s="31" t="s">
        <v>267</v>
      </c>
      <c r="G153" s="56" t="s">
        <v>397</v>
      </c>
      <c r="H153" s="33">
        <v>4302586.07</v>
      </c>
      <c r="I153" s="33">
        <v>4272763.37</v>
      </c>
      <c r="J153" s="33">
        <v>2005062.62</v>
      </c>
      <c r="K153" s="33">
        <v>250500</v>
      </c>
      <c r="L153" s="33">
        <v>8690.68</v>
      </c>
      <c r="M153" s="33">
        <v>0</v>
      </c>
      <c r="N153" s="33">
        <v>2008510.07</v>
      </c>
      <c r="O153" s="33">
        <v>29822.7</v>
      </c>
      <c r="P153" s="33">
        <v>29822.7</v>
      </c>
    </row>
    <row r="154" spans="1:16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31" t="s">
        <v>267</v>
      </c>
      <c r="G154" s="56" t="s">
        <v>282</v>
      </c>
      <c r="H154" s="33">
        <v>13801824.6</v>
      </c>
      <c r="I154" s="33">
        <v>11736074.87</v>
      </c>
      <c r="J154" s="33">
        <v>4602073.09</v>
      </c>
      <c r="K154" s="33">
        <v>1020028.22</v>
      </c>
      <c r="L154" s="33">
        <v>8774.07</v>
      </c>
      <c r="M154" s="33">
        <v>0</v>
      </c>
      <c r="N154" s="33">
        <v>6105199.49</v>
      </c>
      <c r="O154" s="33">
        <v>2065749.73</v>
      </c>
      <c r="P154" s="33">
        <v>2065749.73</v>
      </c>
    </row>
    <row r="155" spans="1:16" ht="12.75">
      <c r="A155" s="34">
        <v>6</v>
      </c>
      <c r="B155" s="34">
        <v>17</v>
      </c>
      <c r="C155" s="34">
        <v>5</v>
      </c>
      <c r="D155" s="35">
        <v>2</v>
      </c>
      <c r="E155" s="36"/>
      <c r="F155" s="31" t="s">
        <v>267</v>
      </c>
      <c r="G155" s="56" t="s">
        <v>398</v>
      </c>
      <c r="H155" s="33">
        <v>8697643.24</v>
      </c>
      <c r="I155" s="33">
        <v>8640415.17</v>
      </c>
      <c r="J155" s="33">
        <v>3579231.59</v>
      </c>
      <c r="K155" s="33">
        <v>269500</v>
      </c>
      <c r="L155" s="33">
        <v>21076.68</v>
      </c>
      <c r="M155" s="33">
        <v>0</v>
      </c>
      <c r="N155" s="33">
        <v>4770606.9</v>
      </c>
      <c r="O155" s="33">
        <v>57228.07</v>
      </c>
      <c r="P155" s="33">
        <v>57228.07</v>
      </c>
    </row>
    <row r="156" spans="1:16" ht="12.75">
      <c r="A156" s="34">
        <v>6</v>
      </c>
      <c r="B156" s="34">
        <v>11</v>
      </c>
      <c r="C156" s="34">
        <v>9</v>
      </c>
      <c r="D156" s="35">
        <v>2</v>
      </c>
      <c r="E156" s="36"/>
      <c r="F156" s="31" t="s">
        <v>267</v>
      </c>
      <c r="G156" s="56" t="s">
        <v>399</v>
      </c>
      <c r="H156" s="33">
        <v>8501949.51</v>
      </c>
      <c r="I156" s="33">
        <v>8447958.42</v>
      </c>
      <c r="J156" s="33">
        <v>3744252.47</v>
      </c>
      <c r="K156" s="33">
        <v>121000</v>
      </c>
      <c r="L156" s="33">
        <v>28599.22</v>
      </c>
      <c r="M156" s="33">
        <v>0</v>
      </c>
      <c r="N156" s="33">
        <v>4554106.73</v>
      </c>
      <c r="O156" s="33">
        <v>53991.09</v>
      </c>
      <c r="P156" s="33">
        <v>53991.09</v>
      </c>
    </row>
    <row r="157" spans="1:16" ht="12.75">
      <c r="A157" s="34">
        <v>6</v>
      </c>
      <c r="B157" s="34">
        <v>4</v>
      </c>
      <c r="C157" s="34">
        <v>6</v>
      </c>
      <c r="D157" s="35">
        <v>2</v>
      </c>
      <c r="E157" s="36"/>
      <c r="F157" s="31" t="s">
        <v>267</v>
      </c>
      <c r="G157" s="56" t="s">
        <v>400</v>
      </c>
      <c r="H157" s="33">
        <v>5725973.68</v>
      </c>
      <c r="I157" s="33">
        <v>4249232.87</v>
      </c>
      <c r="J157" s="33">
        <v>1784182.62</v>
      </c>
      <c r="K157" s="33">
        <v>448614.25</v>
      </c>
      <c r="L157" s="33">
        <v>5719.08</v>
      </c>
      <c r="M157" s="33">
        <v>0</v>
      </c>
      <c r="N157" s="33">
        <v>2010716.92</v>
      </c>
      <c r="O157" s="33">
        <v>1476740.81</v>
      </c>
      <c r="P157" s="33">
        <v>1476740.81</v>
      </c>
    </row>
    <row r="158" spans="1:16" ht="12.75">
      <c r="A158" s="34">
        <v>6</v>
      </c>
      <c r="B158" s="34">
        <v>7</v>
      </c>
      <c r="C158" s="34">
        <v>7</v>
      </c>
      <c r="D158" s="35">
        <v>2</v>
      </c>
      <c r="E158" s="36"/>
      <c r="F158" s="31" t="s">
        <v>267</v>
      </c>
      <c r="G158" s="56" t="s">
        <v>401</v>
      </c>
      <c r="H158" s="33">
        <v>7112361</v>
      </c>
      <c r="I158" s="33">
        <v>7053361.26</v>
      </c>
      <c r="J158" s="33">
        <v>3464976.94</v>
      </c>
      <c r="K158" s="33">
        <v>139446</v>
      </c>
      <c r="L158" s="33">
        <v>15182.06</v>
      </c>
      <c r="M158" s="33">
        <v>0</v>
      </c>
      <c r="N158" s="33">
        <v>3433756.26</v>
      </c>
      <c r="O158" s="33">
        <v>58999.74</v>
      </c>
      <c r="P158" s="33">
        <v>58999.74</v>
      </c>
    </row>
    <row r="159" spans="1:16" ht="12.75">
      <c r="A159" s="34">
        <v>6</v>
      </c>
      <c r="B159" s="34">
        <v>1</v>
      </c>
      <c r="C159" s="34">
        <v>17</v>
      </c>
      <c r="D159" s="35">
        <v>2</v>
      </c>
      <c r="E159" s="36"/>
      <c r="F159" s="31" t="s">
        <v>267</v>
      </c>
      <c r="G159" s="56" t="s">
        <v>402</v>
      </c>
      <c r="H159" s="33">
        <v>3781235.26</v>
      </c>
      <c r="I159" s="33">
        <v>3467369.95</v>
      </c>
      <c r="J159" s="33">
        <v>1767313.32</v>
      </c>
      <c r="K159" s="33">
        <v>30000</v>
      </c>
      <c r="L159" s="33">
        <v>26832.68</v>
      </c>
      <c r="M159" s="33">
        <v>0</v>
      </c>
      <c r="N159" s="33">
        <v>1643223.95</v>
      </c>
      <c r="O159" s="33">
        <v>313865.31</v>
      </c>
      <c r="P159" s="33">
        <v>313865.31</v>
      </c>
    </row>
    <row r="160" spans="1:16" ht="12.75">
      <c r="A160" s="34">
        <v>6</v>
      </c>
      <c r="B160" s="34">
        <v>2</v>
      </c>
      <c r="C160" s="34">
        <v>14</v>
      </c>
      <c r="D160" s="35">
        <v>2</v>
      </c>
      <c r="E160" s="36"/>
      <c r="F160" s="31" t="s">
        <v>267</v>
      </c>
      <c r="G160" s="56" t="s">
        <v>403</v>
      </c>
      <c r="H160" s="33">
        <v>5942767.53</v>
      </c>
      <c r="I160" s="33">
        <v>5942767.53</v>
      </c>
      <c r="J160" s="33">
        <v>2656168.51</v>
      </c>
      <c r="K160" s="33">
        <v>105000</v>
      </c>
      <c r="L160" s="33">
        <v>10883.53</v>
      </c>
      <c r="M160" s="33">
        <v>0</v>
      </c>
      <c r="N160" s="33">
        <v>3170715.49</v>
      </c>
      <c r="O160" s="33">
        <v>0</v>
      </c>
      <c r="P160" s="33">
        <v>0</v>
      </c>
    </row>
    <row r="161" spans="1:16" ht="12.75">
      <c r="A161" s="34">
        <v>6</v>
      </c>
      <c r="B161" s="34">
        <v>4</v>
      </c>
      <c r="C161" s="34">
        <v>7</v>
      </c>
      <c r="D161" s="35">
        <v>2</v>
      </c>
      <c r="E161" s="36"/>
      <c r="F161" s="31" t="s">
        <v>267</v>
      </c>
      <c r="G161" s="56" t="s">
        <v>404</v>
      </c>
      <c r="H161" s="33">
        <v>4528317.51</v>
      </c>
      <c r="I161" s="33">
        <v>4345937.28</v>
      </c>
      <c r="J161" s="33">
        <v>2128384.62</v>
      </c>
      <c r="K161" s="33">
        <v>223544.58</v>
      </c>
      <c r="L161" s="33">
        <v>3129.46</v>
      </c>
      <c r="M161" s="33">
        <v>0</v>
      </c>
      <c r="N161" s="33">
        <v>1990878.62</v>
      </c>
      <c r="O161" s="33">
        <v>182380.23</v>
      </c>
      <c r="P161" s="33">
        <v>182380.23</v>
      </c>
    </row>
    <row r="162" spans="1:16" ht="12.75">
      <c r="A162" s="34">
        <v>6</v>
      </c>
      <c r="B162" s="34">
        <v>15</v>
      </c>
      <c r="C162" s="34">
        <v>7</v>
      </c>
      <c r="D162" s="35">
        <v>2</v>
      </c>
      <c r="E162" s="36"/>
      <c r="F162" s="31" t="s">
        <v>267</v>
      </c>
      <c r="G162" s="56" t="s">
        <v>405</v>
      </c>
      <c r="H162" s="33">
        <v>7347758.98</v>
      </c>
      <c r="I162" s="33">
        <v>7309758.98</v>
      </c>
      <c r="J162" s="33">
        <v>3756787.8</v>
      </c>
      <c r="K162" s="33">
        <v>87300</v>
      </c>
      <c r="L162" s="33">
        <v>5584.51</v>
      </c>
      <c r="M162" s="33">
        <v>0</v>
      </c>
      <c r="N162" s="33">
        <v>3460086.67</v>
      </c>
      <c r="O162" s="33">
        <v>38000</v>
      </c>
      <c r="P162" s="33">
        <v>38000</v>
      </c>
    </row>
    <row r="163" spans="1:16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31" t="s">
        <v>267</v>
      </c>
      <c r="G163" s="56" t="s">
        <v>406</v>
      </c>
      <c r="H163" s="33">
        <v>4257911.6</v>
      </c>
      <c r="I163" s="33">
        <v>4257911.6</v>
      </c>
      <c r="J163" s="33">
        <v>2030615.24</v>
      </c>
      <c r="K163" s="33">
        <v>28100</v>
      </c>
      <c r="L163" s="33">
        <v>26228.41</v>
      </c>
      <c r="M163" s="33">
        <v>0</v>
      </c>
      <c r="N163" s="33">
        <v>2172967.95</v>
      </c>
      <c r="O163" s="33">
        <v>0</v>
      </c>
      <c r="P163" s="33">
        <v>0</v>
      </c>
    </row>
    <row r="164" spans="1:16" ht="12.75">
      <c r="A164" s="34">
        <v>6</v>
      </c>
      <c r="B164" s="34">
        <v>16</v>
      </c>
      <c r="C164" s="34">
        <v>6</v>
      </c>
      <c r="D164" s="35">
        <v>2</v>
      </c>
      <c r="E164" s="36"/>
      <c r="F164" s="31" t="s">
        <v>267</v>
      </c>
      <c r="G164" s="56" t="s">
        <v>407</v>
      </c>
      <c r="H164" s="33">
        <v>3462372.38</v>
      </c>
      <c r="I164" s="33">
        <v>3320331.28</v>
      </c>
      <c r="J164" s="33">
        <v>1550886.4</v>
      </c>
      <c r="K164" s="33">
        <v>83474.54</v>
      </c>
      <c r="L164" s="33">
        <v>0</v>
      </c>
      <c r="M164" s="33">
        <v>0</v>
      </c>
      <c r="N164" s="33">
        <v>1685970.34</v>
      </c>
      <c r="O164" s="33">
        <v>142041.1</v>
      </c>
      <c r="P164" s="33">
        <v>142041.1</v>
      </c>
    </row>
    <row r="165" spans="1:16" ht="12.75">
      <c r="A165" s="34">
        <v>6</v>
      </c>
      <c r="B165" s="34">
        <v>19</v>
      </c>
      <c r="C165" s="34">
        <v>5</v>
      </c>
      <c r="D165" s="35">
        <v>2</v>
      </c>
      <c r="E165" s="36"/>
      <c r="F165" s="31" t="s">
        <v>267</v>
      </c>
      <c r="G165" s="56" t="s">
        <v>408</v>
      </c>
      <c r="H165" s="33">
        <v>7738982.38</v>
      </c>
      <c r="I165" s="33">
        <v>5348176.06</v>
      </c>
      <c r="J165" s="33">
        <v>2226662.54</v>
      </c>
      <c r="K165" s="33">
        <v>436642.26</v>
      </c>
      <c r="L165" s="33">
        <v>24789.47</v>
      </c>
      <c r="M165" s="33">
        <v>0</v>
      </c>
      <c r="N165" s="33">
        <v>2660081.79</v>
      </c>
      <c r="O165" s="33">
        <v>2390806.32</v>
      </c>
      <c r="P165" s="33">
        <v>2390806.32</v>
      </c>
    </row>
    <row r="166" spans="1:16" ht="12.75">
      <c r="A166" s="34">
        <v>6</v>
      </c>
      <c r="B166" s="34">
        <v>8</v>
      </c>
      <c r="C166" s="34">
        <v>13</v>
      </c>
      <c r="D166" s="35">
        <v>2</v>
      </c>
      <c r="E166" s="36"/>
      <c r="F166" s="31" t="s">
        <v>267</v>
      </c>
      <c r="G166" s="56" t="s">
        <v>409</v>
      </c>
      <c r="H166" s="33">
        <v>3598668.44</v>
      </c>
      <c r="I166" s="33">
        <v>3580218.44</v>
      </c>
      <c r="J166" s="33">
        <v>1568865.9</v>
      </c>
      <c r="K166" s="33">
        <v>185902.93</v>
      </c>
      <c r="L166" s="33">
        <v>30042.09</v>
      </c>
      <c r="M166" s="33">
        <v>0</v>
      </c>
      <c r="N166" s="33">
        <v>1795407.52</v>
      </c>
      <c r="O166" s="33">
        <v>18450</v>
      </c>
      <c r="P166" s="33">
        <v>18450</v>
      </c>
    </row>
    <row r="167" spans="1:16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31" t="s">
        <v>267</v>
      </c>
      <c r="G167" s="56" t="s">
        <v>410</v>
      </c>
      <c r="H167" s="33">
        <v>5874464.12</v>
      </c>
      <c r="I167" s="33">
        <v>5290893.49</v>
      </c>
      <c r="J167" s="33">
        <v>2333889.59</v>
      </c>
      <c r="K167" s="33">
        <v>103000</v>
      </c>
      <c r="L167" s="33">
        <v>7364.39</v>
      </c>
      <c r="M167" s="33">
        <v>0</v>
      </c>
      <c r="N167" s="33">
        <v>2846639.51</v>
      </c>
      <c r="O167" s="33">
        <v>583570.63</v>
      </c>
      <c r="P167" s="33">
        <v>583570.63</v>
      </c>
    </row>
    <row r="168" spans="1:16" ht="12.75">
      <c r="A168" s="34">
        <v>6</v>
      </c>
      <c r="B168" s="34">
        <v>4</v>
      </c>
      <c r="C168" s="34">
        <v>8</v>
      </c>
      <c r="D168" s="35">
        <v>2</v>
      </c>
      <c r="E168" s="36"/>
      <c r="F168" s="31" t="s">
        <v>267</v>
      </c>
      <c r="G168" s="56" t="s">
        <v>411</v>
      </c>
      <c r="H168" s="33">
        <v>9057443.17</v>
      </c>
      <c r="I168" s="33">
        <v>9051530.17</v>
      </c>
      <c r="J168" s="33">
        <v>3284586.53</v>
      </c>
      <c r="K168" s="33">
        <v>1560867.33</v>
      </c>
      <c r="L168" s="33">
        <v>17644.2</v>
      </c>
      <c r="M168" s="33">
        <v>0</v>
      </c>
      <c r="N168" s="33">
        <v>4188432.11</v>
      </c>
      <c r="O168" s="33">
        <v>5913</v>
      </c>
      <c r="P168" s="33">
        <v>5913</v>
      </c>
    </row>
    <row r="169" spans="1:16" ht="12.75">
      <c r="A169" s="34">
        <v>6</v>
      </c>
      <c r="B169" s="34">
        <v>3</v>
      </c>
      <c r="C169" s="34">
        <v>12</v>
      </c>
      <c r="D169" s="35">
        <v>2</v>
      </c>
      <c r="E169" s="36"/>
      <c r="F169" s="31" t="s">
        <v>267</v>
      </c>
      <c r="G169" s="56" t="s">
        <v>412</v>
      </c>
      <c r="H169" s="33">
        <v>8339158.93</v>
      </c>
      <c r="I169" s="33">
        <v>6186840.87</v>
      </c>
      <c r="J169" s="33">
        <v>2974177.71</v>
      </c>
      <c r="K169" s="33">
        <v>77500</v>
      </c>
      <c r="L169" s="33">
        <v>45421.76</v>
      </c>
      <c r="M169" s="33">
        <v>0</v>
      </c>
      <c r="N169" s="33">
        <v>3089741.4</v>
      </c>
      <c r="O169" s="33">
        <v>2152318.06</v>
      </c>
      <c r="P169" s="33">
        <v>2152318.06</v>
      </c>
    </row>
    <row r="170" spans="1:16" ht="12.75">
      <c r="A170" s="34">
        <v>6</v>
      </c>
      <c r="B170" s="34">
        <v>7</v>
      </c>
      <c r="C170" s="34">
        <v>9</v>
      </c>
      <c r="D170" s="35">
        <v>2</v>
      </c>
      <c r="E170" s="36"/>
      <c r="F170" s="31" t="s">
        <v>267</v>
      </c>
      <c r="G170" s="56" t="s">
        <v>413</v>
      </c>
      <c r="H170" s="33">
        <v>6614805.83</v>
      </c>
      <c r="I170" s="33">
        <v>6362069.31</v>
      </c>
      <c r="J170" s="33">
        <v>3372248.91</v>
      </c>
      <c r="K170" s="33">
        <v>167910.8</v>
      </c>
      <c r="L170" s="33">
        <v>889.79</v>
      </c>
      <c r="M170" s="33">
        <v>0</v>
      </c>
      <c r="N170" s="33">
        <v>2821019.81</v>
      </c>
      <c r="O170" s="33">
        <v>252736.52</v>
      </c>
      <c r="P170" s="33">
        <v>252736.52</v>
      </c>
    </row>
    <row r="171" spans="1:16" ht="12.75">
      <c r="A171" s="34">
        <v>6</v>
      </c>
      <c r="B171" s="34">
        <v>12</v>
      </c>
      <c r="C171" s="34">
        <v>7</v>
      </c>
      <c r="D171" s="35">
        <v>2</v>
      </c>
      <c r="E171" s="36"/>
      <c r="F171" s="31" t="s">
        <v>267</v>
      </c>
      <c r="G171" s="56" t="s">
        <v>414</v>
      </c>
      <c r="H171" s="33">
        <v>5143631.9</v>
      </c>
      <c r="I171" s="33">
        <v>5139016.9</v>
      </c>
      <c r="J171" s="33">
        <v>2403547.65</v>
      </c>
      <c r="K171" s="33">
        <v>252412.06</v>
      </c>
      <c r="L171" s="33">
        <v>13344.56</v>
      </c>
      <c r="M171" s="33">
        <v>0</v>
      </c>
      <c r="N171" s="33">
        <v>2469712.63</v>
      </c>
      <c r="O171" s="33">
        <v>4615</v>
      </c>
      <c r="P171" s="33">
        <v>4615</v>
      </c>
    </row>
    <row r="172" spans="1:16" ht="12.75">
      <c r="A172" s="34">
        <v>6</v>
      </c>
      <c r="B172" s="34">
        <v>1</v>
      </c>
      <c r="C172" s="34">
        <v>18</v>
      </c>
      <c r="D172" s="35">
        <v>2</v>
      </c>
      <c r="E172" s="36"/>
      <c r="F172" s="31" t="s">
        <v>267</v>
      </c>
      <c r="G172" s="56" t="s">
        <v>415</v>
      </c>
      <c r="H172" s="33">
        <v>6428148.72</v>
      </c>
      <c r="I172" s="33">
        <v>5744284.82</v>
      </c>
      <c r="J172" s="33">
        <v>2411700.73</v>
      </c>
      <c r="K172" s="33">
        <v>987880.28</v>
      </c>
      <c r="L172" s="33">
        <v>36681.47</v>
      </c>
      <c r="M172" s="33">
        <v>0</v>
      </c>
      <c r="N172" s="33">
        <v>2308022.34</v>
      </c>
      <c r="O172" s="33">
        <v>683863.9</v>
      </c>
      <c r="P172" s="33">
        <v>683863.9</v>
      </c>
    </row>
    <row r="173" spans="1:16" ht="12.75">
      <c r="A173" s="34">
        <v>6</v>
      </c>
      <c r="B173" s="34">
        <v>19</v>
      </c>
      <c r="C173" s="34">
        <v>6</v>
      </c>
      <c r="D173" s="35">
        <v>2</v>
      </c>
      <c r="E173" s="36"/>
      <c r="F173" s="31" t="s">
        <v>267</v>
      </c>
      <c r="G173" s="56" t="s">
        <v>283</v>
      </c>
      <c r="H173" s="33">
        <v>6370306.44</v>
      </c>
      <c r="I173" s="33">
        <v>6370306.44</v>
      </c>
      <c r="J173" s="33">
        <v>2761485.63</v>
      </c>
      <c r="K173" s="33">
        <v>104626.03</v>
      </c>
      <c r="L173" s="33">
        <v>22981.15</v>
      </c>
      <c r="M173" s="33">
        <v>0</v>
      </c>
      <c r="N173" s="33">
        <v>3481213.63</v>
      </c>
      <c r="O173" s="33">
        <v>0</v>
      </c>
      <c r="P173" s="33">
        <v>0</v>
      </c>
    </row>
    <row r="174" spans="1:16" ht="12.75">
      <c r="A174" s="34">
        <v>6</v>
      </c>
      <c r="B174" s="34">
        <v>15</v>
      </c>
      <c r="C174" s="34">
        <v>8</v>
      </c>
      <c r="D174" s="35">
        <v>2</v>
      </c>
      <c r="E174" s="36"/>
      <c r="F174" s="31" t="s">
        <v>267</v>
      </c>
      <c r="G174" s="56" t="s">
        <v>416</v>
      </c>
      <c r="H174" s="33">
        <v>8309372.21</v>
      </c>
      <c r="I174" s="33">
        <v>8035263.19</v>
      </c>
      <c r="J174" s="33">
        <v>4112422.68</v>
      </c>
      <c r="K174" s="33">
        <v>90000</v>
      </c>
      <c r="L174" s="33">
        <v>0</v>
      </c>
      <c r="M174" s="33">
        <v>0</v>
      </c>
      <c r="N174" s="33">
        <v>3832840.51</v>
      </c>
      <c r="O174" s="33">
        <v>274109.02</v>
      </c>
      <c r="P174" s="33">
        <v>274109.02</v>
      </c>
    </row>
    <row r="175" spans="1:16" ht="12.75">
      <c r="A175" s="34">
        <v>6</v>
      </c>
      <c r="B175" s="34">
        <v>9</v>
      </c>
      <c r="C175" s="34">
        <v>13</v>
      </c>
      <c r="D175" s="35">
        <v>2</v>
      </c>
      <c r="E175" s="36"/>
      <c r="F175" s="31" t="s">
        <v>267</v>
      </c>
      <c r="G175" s="56" t="s">
        <v>417</v>
      </c>
      <c r="H175" s="33">
        <v>12072935.68</v>
      </c>
      <c r="I175" s="33">
        <v>7046617.54</v>
      </c>
      <c r="J175" s="33">
        <v>2599312.62</v>
      </c>
      <c r="K175" s="33">
        <v>538619.27</v>
      </c>
      <c r="L175" s="33">
        <v>24483.85</v>
      </c>
      <c r="M175" s="33">
        <v>0</v>
      </c>
      <c r="N175" s="33">
        <v>3884201.8</v>
      </c>
      <c r="O175" s="33">
        <v>5026318.14</v>
      </c>
      <c r="P175" s="33">
        <v>5026318.14</v>
      </c>
    </row>
    <row r="176" spans="1:16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31" t="s">
        <v>267</v>
      </c>
      <c r="G176" s="56" t="s">
        <v>418</v>
      </c>
      <c r="H176" s="33">
        <v>9282584.4</v>
      </c>
      <c r="I176" s="33">
        <v>8113972.58</v>
      </c>
      <c r="J176" s="33">
        <v>3405711.03</v>
      </c>
      <c r="K176" s="33">
        <v>452164.28</v>
      </c>
      <c r="L176" s="33">
        <v>15313.29</v>
      </c>
      <c r="M176" s="33">
        <v>0</v>
      </c>
      <c r="N176" s="33">
        <v>4240783.98</v>
      </c>
      <c r="O176" s="33">
        <v>1168611.82</v>
      </c>
      <c r="P176" s="33">
        <v>1168611.82</v>
      </c>
    </row>
    <row r="177" spans="1:16" ht="12.75">
      <c r="A177" s="34">
        <v>6</v>
      </c>
      <c r="B177" s="34">
        <v>3</v>
      </c>
      <c r="C177" s="34">
        <v>13</v>
      </c>
      <c r="D177" s="35">
        <v>2</v>
      </c>
      <c r="E177" s="36"/>
      <c r="F177" s="31" t="s">
        <v>267</v>
      </c>
      <c r="G177" s="56" t="s">
        <v>419</v>
      </c>
      <c r="H177" s="33">
        <v>4956419.87</v>
      </c>
      <c r="I177" s="33">
        <v>4169830.56</v>
      </c>
      <c r="J177" s="33">
        <v>1976471.75</v>
      </c>
      <c r="K177" s="33">
        <v>177497</v>
      </c>
      <c r="L177" s="33">
        <v>18424.97</v>
      </c>
      <c r="M177" s="33">
        <v>0</v>
      </c>
      <c r="N177" s="33">
        <v>1997436.84</v>
      </c>
      <c r="O177" s="33">
        <v>786589.31</v>
      </c>
      <c r="P177" s="33">
        <v>786589.31</v>
      </c>
    </row>
    <row r="178" spans="1:16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31" t="s">
        <v>267</v>
      </c>
      <c r="G178" s="56" t="s">
        <v>420</v>
      </c>
      <c r="H178" s="33">
        <v>5226996.96</v>
      </c>
      <c r="I178" s="33">
        <v>5208945.42</v>
      </c>
      <c r="J178" s="33">
        <v>2484571.89</v>
      </c>
      <c r="K178" s="33">
        <v>33000</v>
      </c>
      <c r="L178" s="33">
        <v>0</v>
      </c>
      <c r="M178" s="33">
        <v>0</v>
      </c>
      <c r="N178" s="33">
        <v>2691373.53</v>
      </c>
      <c r="O178" s="33">
        <v>18051.54</v>
      </c>
      <c r="P178" s="33">
        <v>18051.54</v>
      </c>
    </row>
    <row r="179" spans="1:16" ht="12.75">
      <c r="A179" s="34">
        <v>6</v>
      </c>
      <c r="B179" s="34">
        <v>19</v>
      </c>
      <c r="C179" s="34">
        <v>7</v>
      </c>
      <c r="D179" s="35">
        <v>2</v>
      </c>
      <c r="E179" s="36"/>
      <c r="F179" s="31" t="s">
        <v>267</v>
      </c>
      <c r="G179" s="56" t="s">
        <v>421</v>
      </c>
      <c r="H179" s="33">
        <v>3980575.47</v>
      </c>
      <c r="I179" s="33">
        <v>3923760.97</v>
      </c>
      <c r="J179" s="33">
        <v>1411030.66</v>
      </c>
      <c r="K179" s="33">
        <v>382976.02</v>
      </c>
      <c r="L179" s="33">
        <v>22199.44</v>
      </c>
      <c r="M179" s="33">
        <v>0</v>
      </c>
      <c r="N179" s="33">
        <v>2107554.85</v>
      </c>
      <c r="O179" s="33">
        <v>56814.5</v>
      </c>
      <c r="P179" s="33">
        <v>19814.5</v>
      </c>
    </row>
    <row r="180" spans="1:16" ht="12.75">
      <c r="A180" s="34">
        <v>6</v>
      </c>
      <c r="B180" s="34">
        <v>9</v>
      </c>
      <c r="C180" s="34">
        <v>14</v>
      </c>
      <c r="D180" s="35">
        <v>2</v>
      </c>
      <c r="E180" s="36"/>
      <c r="F180" s="31" t="s">
        <v>267</v>
      </c>
      <c r="G180" s="56" t="s">
        <v>422</v>
      </c>
      <c r="H180" s="33">
        <v>15093535.86</v>
      </c>
      <c r="I180" s="33">
        <v>14106236.07</v>
      </c>
      <c r="J180" s="33">
        <v>4585692.13</v>
      </c>
      <c r="K180" s="33">
        <v>574824.91</v>
      </c>
      <c r="L180" s="33">
        <v>91745.35</v>
      </c>
      <c r="M180" s="33">
        <v>0</v>
      </c>
      <c r="N180" s="33">
        <v>8853973.68</v>
      </c>
      <c r="O180" s="33">
        <v>987299.79</v>
      </c>
      <c r="P180" s="33">
        <v>987299.79</v>
      </c>
    </row>
    <row r="181" spans="1:16" ht="12.75">
      <c r="A181" s="34">
        <v>6</v>
      </c>
      <c r="B181" s="34">
        <v>19</v>
      </c>
      <c r="C181" s="34">
        <v>8</v>
      </c>
      <c r="D181" s="35">
        <v>2</v>
      </c>
      <c r="E181" s="36"/>
      <c r="F181" s="31" t="s">
        <v>267</v>
      </c>
      <c r="G181" s="56" t="s">
        <v>423</v>
      </c>
      <c r="H181" s="33">
        <v>3323140.65</v>
      </c>
      <c r="I181" s="33">
        <v>3040958.51</v>
      </c>
      <c r="J181" s="33">
        <v>1652225.1</v>
      </c>
      <c r="K181" s="33">
        <v>72000</v>
      </c>
      <c r="L181" s="33">
        <v>2014.89</v>
      </c>
      <c r="M181" s="33">
        <v>0</v>
      </c>
      <c r="N181" s="33">
        <v>1314718.52</v>
      </c>
      <c r="O181" s="33">
        <v>282182.14</v>
      </c>
      <c r="P181" s="33">
        <v>245182.14</v>
      </c>
    </row>
    <row r="182" spans="1:16" ht="12.75">
      <c r="A182" s="34">
        <v>6</v>
      </c>
      <c r="B182" s="34">
        <v>9</v>
      </c>
      <c r="C182" s="34">
        <v>15</v>
      </c>
      <c r="D182" s="35">
        <v>2</v>
      </c>
      <c r="E182" s="36"/>
      <c r="F182" s="31" t="s">
        <v>267</v>
      </c>
      <c r="G182" s="56" t="s">
        <v>424</v>
      </c>
      <c r="H182" s="33">
        <v>4585558.14</v>
      </c>
      <c r="I182" s="33">
        <v>4007903.27</v>
      </c>
      <c r="J182" s="33">
        <v>1987610.28</v>
      </c>
      <c r="K182" s="33">
        <v>114646</v>
      </c>
      <c r="L182" s="33">
        <v>6185.82</v>
      </c>
      <c r="M182" s="33">
        <v>0</v>
      </c>
      <c r="N182" s="33">
        <v>1899461.17</v>
      </c>
      <c r="O182" s="33">
        <v>577654.87</v>
      </c>
      <c r="P182" s="33">
        <v>577654.87</v>
      </c>
    </row>
    <row r="183" spans="1:16" ht="12.75">
      <c r="A183" s="34">
        <v>6</v>
      </c>
      <c r="B183" s="34">
        <v>9</v>
      </c>
      <c r="C183" s="34">
        <v>16</v>
      </c>
      <c r="D183" s="35">
        <v>2</v>
      </c>
      <c r="E183" s="36"/>
      <c r="F183" s="31" t="s">
        <v>267</v>
      </c>
      <c r="G183" s="56" t="s">
        <v>425</v>
      </c>
      <c r="H183" s="33">
        <v>2459173.76</v>
      </c>
      <c r="I183" s="33">
        <v>2459173.76</v>
      </c>
      <c r="J183" s="33">
        <v>1121787.52</v>
      </c>
      <c r="K183" s="33">
        <v>65646</v>
      </c>
      <c r="L183" s="33">
        <v>5215.98</v>
      </c>
      <c r="M183" s="33">
        <v>0</v>
      </c>
      <c r="N183" s="33">
        <v>1266524.26</v>
      </c>
      <c r="O183" s="33">
        <v>0</v>
      </c>
      <c r="P183" s="33">
        <v>0</v>
      </c>
    </row>
    <row r="184" spans="1:16" ht="12.75">
      <c r="A184" s="34">
        <v>6</v>
      </c>
      <c r="B184" s="34">
        <v>7</v>
      </c>
      <c r="C184" s="34">
        <v>10</v>
      </c>
      <c r="D184" s="35">
        <v>2</v>
      </c>
      <c r="E184" s="36"/>
      <c r="F184" s="31" t="s">
        <v>267</v>
      </c>
      <c r="G184" s="56" t="s">
        <v>426</v>
      </c>
      <c r="H184" s="33">
        <v>7056190.92</v>
      </c>
      <c r="I184" s="33">
        <v>7012274.92</v>
      </c>
      <c r="J184" s="33">
        <v>3169118.87</v>
      </c>
      <c r="K184" s="33">
        <v>296551.51</v>
      </c>
      <c r="L184" s="33">
        <v>45768.32</v>
      </c>
      <c r="M184" s="33">
        <v>0</v>
      </c>
      <c r="N184" s="33">
        <v>3500836.22</v>
      </c>
      <c r="O184" s="33">
        <v>43916</v>
      </c>
      <c r="P184" s="33">
        <v>43916</v>
      </c>
    </row>
    <row r="185" spans="1:16" ht="12.75">
      <c r="A185" s="34">
        <v>6</v>
      </c>
      <c r="B185" s="34">
        <v>1</v>
      </c>
      <c r="C185" s="34">
        <v>19</v>
      </c>
      <c r="D185" s="35">
        <v>2</v>
      </c>
      <c r="E185" s="36"/>
      <c r="F185" s="31" t="s">
        <v>267</v>
      </c>
      <c r="G185" s="56" t="s">
        <v>427</v>
      </c>
      <c r="H185" s="33">
        <v>5694807.05</v>
      </c>
      <c r="I185" s="33">
        <v>5057535.89</v>
      </c>
      <c r="J185" s="33">
        <v>2246153.13</v>
      </c>
      <c r="K185" s="33">
        <v>366994.2</v>
      </c>
      <c r="L185" s="33">
        <v>8512.73</v>
      </c>
      <c r="M185" s="33">
        <v>0</v>
      </c>
      <c r="N185" s="33">
        <v>2435875.83</v>
      </c>
      <c r="O185" s="33">
        <v>637271.16</v>
      </c>
      <c r="P185" s="33">
        <v>637271.16</v>
      </c>
    </row>
    <row r="186" spans="1:16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31" t="s">
        <v>267</v>
      </c>
      <c r="G186" s="56" t="s">
        <v>428</v>
      </c>
      <c r="H186" s="33">
        <v>25310633.63</v>
      </c>
      <c r="I186" s="33">
        <v>25226504.97</v>
      </c>
      <c r="J186" s="33">
        <v>9157812.08</v>
      </c>
      <c r="K186" s="33">
        <v>2559944.07</v>
      </c>
      <c r="L186" s="33">
        <v>48346.69</v>
      </c>
      <c r="M186" s="33">
        <v>0</v>
      </c>
      <c r="N186" s="33">
        <v>13460402.13</v>
      </c>
      <c r="O186" s="33">
        <v>84128.66</v>
      </c>
      <c r="P186" s="33">
        <v>84128.66</v>
      </c>
    </row>
    <row r="187" spans="1:16" ht="12.75">
      <c r="A187" s="34">
        <v>6</v>
      </c>
      <c r="B187" s="34">
        <v>3</v>
      </c>
      <c r="C187" s="34">
        <v>14</v>
      </c>
      <c r="D187" s="35">
        <v>2</v>
      </c>
      <c r="E187" s="36"/>
      <c r="F187" s="31" t="s">
        <v>267</v>
      </c>
      <c r="G187" s="56" t="s">
        <v>429</v>
      </c>
      <c r="H187" s="33">
        <v>3465086.03</v>
      </c>
      <c r="I187" s="33">
        <v>3401430.09</v>
      </c>
      <c r="J187" s="33">
        <v>1746629.29</v>
      </c>
      <c r="K187" s="33">
        <v>101750</v>
      </c>
      <c r="L187" s="33">
        <v>5936.32</v>
      </c>
      <c r="M187" s="33">
        <v>0</v>
      </c>
      <c r="N187" s="33">
        <v>1547114.48</v>
      </c>
      <c r="O187" s="33">
        <v>63655.94</v>
      </c>
      <c r="P187" s="33">
        <v>63655.94</v>
      </c>
    </row>
    <row r="188" spans="1:16" ht="12.75">
      <c r="A188" s="34">
        <v>6</v>
      </c>
      <c r="B188" s="34">
        <v>6</v>
      </c>
      <c r="C188" s="34">
        <v>11</v>
      </c>
      <c r="D188" s="35">
        <v>2</v>
      </c>
      <c r="E188" s="36"/>
      <c r="F188" s="31" t="s">
        <v>267</v>
      </c>
      <c r="G188" s="56" t="s">
        <v>430</v>
      </c>
      <c r="H188" s="33">
        <v>5209389.13</v>
      </c>
      <c r="I188" s="33">
        <v>5011111.43</v>
      </c>
      <c r="J188" s="33">
        <v>2435061.44</v>
      </c>
      <c r="K188" s="33">
        <v>221300</v>
      </c>
      <c r="L188" s="33">
        <v>26568.9</v>
      </c>
      <c r="M188" s="33">
        <v>0</v>
      </c>
      <c r="N188" s="33">
        <v>2328181.09</v>
      </c>
      <c r="O188" s="33">
        <v>198277.7</v>
      </c>
      <c r="P188" s="33">
        <v>198277.7</v>
      </c>
    </row>
    <row r="189" spans="1:16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31" t="s">
        <v>267</v>
      </c>
      <c r="G189" s="56" t="s">
        <v>431</v>
      </c>
      <c r="H189" s="33">
        <v>7791225.39</v>
      </c>
      <c r="I189" s="33">
        <v>7729425.41</v>
      </c>
      <c r="J189" s="33">
        <v>3871512.13</v>
      </c>
      <c r="K189" s="33">
        <v>238120.28</v>
      </c>
      <c r="L189" s="33">
        <v>11534.49</v>
      </c>
      <c r="M189" s="33">
        <v>0</v>
      </c>
      <c r="N189" s="33">
        <v>3608258.51</v>
      </c>
      <c r="O189" s="33">
        <v>61799.98</v>
      </c>
      <c r="P189" s="33">
        <v>61799.98</v>
      </c>
    </row>
    <row r="190" spans="1:16" ht="12.75">
      <c r="A190" s="34">
        <v>6</v>
      </c>
      <c r="B190" s="34">
        <v>7</v>
      </c>
      <c r="C190" s="34">
        <v>2</v>
      </c>
      <c r="D190" s="35">
        <v>3</v>
      </c>
      <c r="E190" s="36"/>
      <c r="F190" s="31" t="s">
        <v>267</v>
      </c>
      <c r="G190" s="56" t="s">
        <v>432</v>
      </c>
      <c r="H190" s="33">
        <v>11267598.03</v>
      </c>
      <c r="I190" s="33">
        <v>11230797.42</v>
      </c>
      <c r="J190" s="33">
        <v>5346692.49</v>
      </c>
      <c r="K190" s="33">
        <v>893679.5</v>
      </c>
      <c r="L190" s="33">
        <v>35753.96</v>
      </c>
      <c r="M190" s="33">
        <v>0</v>
      </c>
      <c r="N190" s="33">
        <v>4954671.47</v>
      </c>
      <c r="O190" s="33">
        <v>36800.61</v>
      </c>
      <c r="P190" s="33">
        <v>36800.61</v>
      </c>
    </row>
    <row r="191" spans="1:16" ht="12.75">
      <c r="A191" s="34">
        <v>6</v>
      </c>
      <c r="B191" s="34">
        <v>9</v>
      </c>
      <c r="C191" s="34">
        <v>1</v>
      </c>
      <c r="D191" s="35">
        <v>3</v>
      </c>
      <c r="E191" s="36"/>
      <c r="F191" s="31" t="s">
        <v>267</v>
      </c>
      <c r="G191" s="56" t="s">
        <v>433</v>
      </c>
      <c r="H191" s="33">
        <v>14130011.94</v>
      </c>
      <c r="I191" s="33">
        <v>13684287.67</v>
      </c>
      <c r="J191" s="33">
        <v>5469167.28</v>
      </c>
      <c r="K191" s="33">
        <v>1161559.53</v>
      </c>
      <c r="L191" s="33">
        <v>0</v>
      </c>
      <c r="M191" s="33">
        <v>0</v>
      </c>
      <c r="N191" s="33">
        <v>7053560.86</v>
      </c>
      <c r="O191" s="33">
        <v>445724.27</v>
      </c>
      <c r="P191" s="33">
        <v>445724.27</v>
      </c>
    </row>
    <row r="192" spans="1:16" ht="12.75">
      <c r="A192" s="34">
        <v>6</v>
      </c>
      <c r="B192" s="34">
        <v>9</v>
      </c>
      <c r="C192" s="34">
        <v>3</v>
      </c>
      <c r="D192" s="35">
        <v>3</v>
      </c>
      <c r="E192" s="36"/>
      <c r="F192" s="31" t="s">
        <v>267</v>
      </c>
      <c r="G192" s="56" t="s">
        <v>434</v>
      </c>
      <c r="H192" s="33">
        <v>12728040.02</v>
      </c>
      <c r="I192" s="33">
        <v>11364578.75</v>
      </c>
      <c r="J192" s="33">
        <v>4669314.63</v>
      </c>
      <c r="K192" s="33">
        <v>966869.29</v>
      </c>
      <c r="L192" s="33">
        <v>51734</v>
      </c>
      <c r="M192" s="33">
        <v>0</v>
      </c>
      <c r="N192" s="33">
        <v>5676660.83</v>
      </c>
      <c r="O192" s="33">
        <v>1363461.27</v>
      </c>
      <c r="P192" s="33">
        <v>1363461.27</v>
      </c>
    </row>
    <row r="193" spans="1:16" ht="12.75">
      <c r="A193" s="34">
        <v>6</v>
      </c>
      <c r="B193" s="34">
        <v>2</v>
      </c>
      <c r="C193" s="34">
        <v>5</v>
      </c>
      <c r="D193" s="35">
        <v>3</v>
      </c>
      <c r="E193" s="36"/>
      <c r="F193" s="31" t="s">
        <v>267</v>
      </c>
      <c r="G193" s="56" t="s">
        <v>435</v>
      </c>
      <c r="H193" s="33">
        <v>7375086.34</v>
      </c>
      <c r="I193" s="33">
        <v>6593599.97</v>
      </c>
      <c r="J193" s="33">
        <v>2952289.23</v>
      </c>
      <c r="K193" s="33">
        <v>538108.59</v>
      </c>
      <c r="L193" s="33">
        <v>14384.69</v>
      </c>
      <c r="M193" s="33">
        <v>0</v>
      </c>
      <c r="N193" s="33">
        <v>3088817.46</v>
      </c>
      <c r="O193" s="33">
        <v>781486.37</v>
      </c>
      <c r="P193" s="33">
        <v>781486.37</v>
      </c>
    </row>
    <row r="194" spans="1:16" ht="12.75">
      <c r="A194" s="34">
        <v>6</v>
      </c>
      <c r="B194" s="34">
        <v>2</v>
      </c>
      <c r="C194" s="34">
        <v>6</v>
      </c>
      <c r="D194" s="35">
        <v>3</v>
      </c>
      <c r="E194" s="36"/>
      <c r="F194" s="31" t="s">
        <v>267</v>
      </c>
      <c r="G194" s="56" t="s">
        <v>436</v>
      </c>
      <c r="H194" s="33">
        <v>4143686.7</v>
      </c>
      <c r="I194" s="33">
        <v>4074067.28</v>
      </c>
      <c r="J194" s="33">
        <v>1859469.02</v>
      </c>
      <c r="K194" s="33">
        <v>172500</v>
      </c>
      <c r="L194" s="33">
        <v>7724.81</v>
      </c>
      <c r="M194" s="33">
        <v>0</v>
      </c>
      <c r="N194" s="33">
        <v>2034373.45</v>
      </c>
      <c r="O194" s="33">
        <v>69619.42</v>
      </c>
      <c r="P194" s="33">
        <v>69619.42</v>
      </c>
    </row>
    <row r="195" spans="1:16" ht="12.75">
      <c r="A195" s="34">
        <v>6</v>
      </c>
      <c r="B195" s="34">
        <v>5</v>
      </c>
      <c r="C195" s="34">
        <v>5</v>
      </c>
      <c r="D195" s="35">
        <v>3</v>
      </c>
      <c r="E195" s="36"/>
      <c r="F195" s="31" t="s">
        <v>267</v>
      </c>
      <c r="G195" s="56" t="s">
        <v>437</v>
      </c>
      <c r="H195" s="33">
        <v>16700710.44</v>
      </c>
      <c r="I195" s="33">
        <v>16333323.82</v>
      </c>
      <c r="J195" s="33">
        <v>6958473.72</v>
      </c>
      <c r="K195" s="33">
        <v>1119990.04</v>
      </c>
      <c r="L195" s="33">
        <v>0</v>
      </c>
      <c r="M195" s="33">
        <v>0</v>
      </c>
      <c r="N195" s="33">
        <v>8254860.06</v>
      </c>
      <c r="O195" s="33">
        <v>367386.62</v>
      </c>
      <c r="P195" s="33">
        <v>67386.62</v>
      </c>
    </row>
    <row r="196" spans="1:16" ht="12.75">
      <c r="A196" s="34">
        <v>6</v>
      </c>
      <c r="B196" s="34">
        <v>2</v>
      </c>
      <c r="C196" s="34">
        <v>7</v>
      </c>
      <c r="D196" s="35">
        <v>3</v>
      </c>
      <c r="E196" s="36"/>
      <c r="F196" s="31" t="s">
        <v>267</v>
      </c>
      <c r="G196" s="56" t="s">
        <v>438</v>
      </c>
      <c r="H196" s="33">
        <v>7429301.62</v>
      </c>
      <c r="I196" s="33">
        <v>7382334.72</v>
      </c>
      <c r="J196" s="33">
        <v>3169495.69</v>
      </c>
      <c r="K196" s="33">
        <v>1022237.22</v>
      </c>
      <c r="L196" s="33">
        <v>0</v>
      </c>
      <c r="M196" s="33">
        <v>0</v>
      </c>
      <c r="N196" s="33">
        <v>3190601.81</v>
      </c>
      <c r="O196" s="33">
        <v>46966.9</v>
      </c>
      <c r="P196" s="33">
        <v>46966.9</v>
      </c>
    </row>
    <row r="197" spans="1:16" ht="12.75">
      <c r="A197" s="34">
        <v>6</v>
      </c>
      <c r="B197" s="34">
        <v>12</v>
      </c>
      <c r="C197" s="34">
        <v>2</v>
      </c>
      <c r="D197" s="35">
        <v>3</v>
      </c>
      <c r="E197" s="36"/>
      <c r="F197" s="31" t="s">
        <v>267</v>
      </c>
      <c r="G197" s="56" t="s">
        <v>439</v>
      </c>
      <c r="H197" s="33">
        <v>7549630.51</v>
      </c>
      <c r="I197" s="33">
        <v>7079215.48</v>
      </c>
      <c r="J197" s="33">
        <v>3142526.24</v>
      </c>
      <c r="K197" s="33">
        <v>372183.93</v>
      </c>
      <c r="L197" s="33">
        <v>9736.25</v>
      </c>
      <c r="M197" s="33">
        <v>0</v>
      </c>
      <c r="N197" s="33">
        <v>3554769.06</v>
      </c>
      <c r="O197" s="33">
        <v>470415.03</v>
      </c>
      <c r="P197" s="33">
        <v>470415.03</v>
      </c>
    </row>
    <row r="198" spans="1:16" ht="12.75">
      <c r="A198" s="34">
        <v>6</v>
      </c>
      <c r="B198" s="34">
        <v>8</v>
      </c>
      <c r="C198" s="34">
        <v>5</v>
      </c>
      <c r="D198" s="35">
        <v>3</v>
      </c>
      <c r="E198" s="36"/>
      <c r="F198" s="31" t="s">
        <v>267</v>
      </c>
      <c r="G198" s="56" t="s">
        <v>440</v>
      </c>
      <c r="H198" s="33">
        <v>7526640.23</v>
      </c>
      <c r="I198" s="33">
        <v>7331401.55</v>
      </c>
      <c r="J198" s="33">
        <v>3325248.01</v>
      </c>
      <c r="K198" s="33">
        <v>201000</v>
      </c>
      <c r="L198" s="33">
        <v>9128.05</v>
      </c>
      <c r="M198" s="33">
        <v>0</v>
      </c>
      <c r="N198" s="33">
        <v>3796025.49</v>
      </c>
      <c r="O198" s="33">
        <v>195238.68</v>
      </c>
      <c r="P198" s="33">
        <v>195238.68</v>
      </c>
    </row>
    <row r="199" spans="1:16" ht="12.75">
      <c r="A199" s="34">
        <v>6</v>
      </c>
      <c r="B199" s="34">
        <v>14</v>
      </c>
      <c r="C199" s="34">
        <v>4</v>
      </c>
      <c r="D199" s="35">
        <v>3</v>
      </c>
      <c r="E199" s="36"/>
      <c r="F199" s="31" t="s">
        <v>267</v>
      </c>
      <c r="G199" s="56" t="s">
        <v>441</v>
      </c>
      <c r="H199" s="33">
        <v>8763230.07</v>
      </c>
      <c r="I199" s="33">
        <v>7857969.79</v>
      </c>
      <c r="J199" s="33">
        <v>3478072.69</v>
      </c>
      <c r="K199" s="33">
        <v>379396.71</v>
      </c>
      <c r="L199" s="33">
        <v>17134.47</v>
      </c>
      <c r="M199" s="33">
        <v>0</v>
      </c>
      <c r="N199" s="33">
        <v>3983365.92</v>
      </c>
      <c r="O199" s="33">
        <v>905260.28</v>
      </c>
      <c r="P199" s="33">
        <v>905260.28</v>
      </c>
    </row>
    <row r="200" spans="1:16" ht="12.75">
      <c r="A200" s="34">
        <v>6</v>
      </c>
      <c r="B200" s="34">
        <v>8</v>
      </c>
      <c r="C200" s="34">
        <v>6</v>
      </c>
      <c r="D200" s="35">
        <v>3</v>
      </c>
      <c r="E200" s="36"/>
      <c r="F200" s="31" t="s">
        <v>267</v>
      </c>
      <c r="G200" s="56" t="s">
        <v>442</v>
      </c>
      <c r="H200" s="33">
        <v>7158649.9</v>
      </c>
      <c r="I200" s="33">
        <v>6776765.4</v>
      </c>
      <c r="J200" s="33">
        <v>2462056.22</v>
      </c>
      <c r="K200" s="33">
        <v>472728.67</v>
      </c>
      <c r="L200" s="33">
        <v>8750.06</v>
      </c>
      <c r="M200" s="33">
        <v>0</v>
      </c>
      <c r="N200" s="33">
        <v>3833230.45</v>
      </c>
      <c r="O200" s="33">
        <v>381884.5</v>
      </c>
      <c r="P200" s="33">
        <v>381884.5</v>
      </c>
    </row>
    <row r="201" spans="1:16" ht="12.75">
      <c r="A201" s="34">
        <v>6</v>
      </c>
      <c r="B201" s="34">
        <v>20</v>
      </c>
      <c r="C201" s="34">
        <v>4</v>
      </c>
      <c r="D201" s="35">
        <v>3</v>
      </c>
      <c r="E201" s="36"/>
      <c r="F201" s="31" t="s">
        <v>267</v>
      </c>
      <c r="G201" s="56" t="s">
        <v>443</v>
      </c>
      <c r="H201" s="33">
        <v>7946265.18</v>
      </c>
      <c r="I201" s="33">
        <v>7876711.23</v>
      </c>
      <c r="J201" s="33">
        <v>4073634.06</v>
      </c>
      <c r="K201" s="33">
        <v>310166.5</v>
      </c>
      <c r="L201" s="33">
        <v>7380</v>
      </c>
      <c r="M201" s="33">
        <v>0</v>
      </c>
      <c r="N201" s="33">
        <v>3485530.67</v>
      </c>
      <c r="O201" s="33">
        <v>69553.95</v>
      </c>
      <c r="P201" s="33">
        <v>69553.95</v>
      </c>
    </row>
    <row r="202" spans="1:16" ht="12.75">
      <c r="A202" s="34">
        <v>6</v>
      </c>
      <c r="B202" s="34">
        <v>18</v>
      </c>
      <c r="C202" s="34">
        <v>5</v>
      </c>
      <c r="D202" s="35">
        <v>3</v>
      </c>
      <c r="E202" s="36"/>
      <c r="F202" s="31" t="s">
        <v>267</v>
      </c>
      <c r="G202" s="56" t="s">
        <v>444</v>
      </c>
      <c r="H202" s="33">
        <v>6888684.03</v>
      </c>
      <c r="I202" s="33">
        <v>6726287.37</v>
      </c>
      <c r="J202" s="33">
        <v>3297254.47</v>
      </c>
      <c r="K202" s="33">
        <v>99500</v>
      </c>
      <c r="L202" s="33">
        <v>85045.5</v>
      </c>
      <c r="M202" s="33">
        <v>0</v>
      </c>
      <c r="N202" s="33">
        <v>3244487.4</v>
      </c>
      <c r="O202" s="33">
        <v>162396.66</v>
      </c>
      <c r="P202" s="33">
        <v>162396.66</v>
      </c>
    </row>
    <row r="203" spans="1:16" ht="12.75">
      <c r="A203" s="34">
        <v>6</v>
      </c>
      <c r="B203" s="34">
        <v>18</v>
      </c>
      <c r="C203" s="34">
        <v>6</v>
      </c>
      <c r="D203" s="35">
        <v>3</v>
      </c>
      <c r="E203" s="36"/>
      <c r="F203" s="31" t="s">
        <v>267</v>
      </c>
      <c r="G203" s="56" t="s">
        <v>445</v>
      </c>
      <c r="H203" s="33">
        <v>7396011.73</v>
      </c>
      <c r="I203" s="33">
        <v>7207037.54</v>
      </c>
      <c r="J203" s="33">
        <v>3567592.92</v>
      </c>
      <c r="K203" s="33">
        <v>463903.24</v>
      </c>
      <c r="L203" s="33">
        <v>3500</v>
      </c>
      <c r="M203" s="33">
        <v>0</v>
      </c>
      <c r="N203" s="33">
        <v>3172041.38</v>
      </c>
      <c r="O203" s="33">
        <v>188974.19</v>
      </c>
      <c r="P203" s="33">
        <v>188974.19</v>
      </c>
    </row>
    <row r="204" spans="1:16" ht="12.75">
      <c r="A204" s="34">
        <v>6</v>
      </c>
      <c r="B204" s="34">
        <v>10</v>
      </c>
      <c r="C204" s="34">
        <v>3</v>
      </c>
      <c r="D204" s="35">
        <v>3</v>
      </c>
      <c r="E204" s="36"/>
      <c r="F204" s="31" t="s">
        <v>267</v>
      </c>
      <c r="G204" s="56" t="s">
        <v>446</v>
      </c>
      <c r="H204" s="33">
        <v>25612131.05</v>
      </c>
      <c r="I204" s="33">
        <v>25200693.86</v>
      </c>
      <c r="J204" s="33">
        <v>10977627.44</v>
      </c>
      <c r="K204" s="33">
        <v>2501351.88</v>
      </c>
      <c r="L204" s="33">
        <v>30557</v>
      </c>
      <c r="M204" s="33">
        <v>0</v>
      </c>
      <c r="N204" s="33">
        <v>11691157.54</v>
      </c>
      <c r="O204" s="33">
        <v>411437.19</v>
      </c>
      <c r="P204" s="33">
        <v>411437.19</v>
      </c>
    </row>
    <row r="205" spans="1:16" ht="12.75">
      <c r="A205" s="34">
        <v>6</v>
      </c>
      <c r="B205" s="34">
        <v>5</v>
      </c>
      <c r="C205" s="34">
        <v>6</v>
      </c>
      <c r="D205" s="35">
        <v>3</v>
      </c>
      <c r="E205" s="36"/>
      <c r="F205" s="31" t="s">
        <v>267</v>
      </c>
      <c r="G205" s="56" t="s">
        <v>447</v>
      </c>
      <c r="H205" s="33">
        <v>7546218.59</v>
      </c>
      <c r="I205" s="33">
        <v>7546218.59</v>
      </c>
      <c r="J205" s="33">
        <v>3686529.94</v>
      </c>
      <c r="K205" s="33">
        <v>283000</v>
      </c>
      <c r="L205" s="33">
        <v>26399.38</v>
      </c>
      <c r="M205" s="33">
        <v>0</v>
      </c>
      <c r="N205" s="33">
        <v>3550289.27</v>
      </c>
      <c r="O205" s="33">
        <v>0</v>
      </c>
      <c r="P205" s="33">
        <v>0</v>
      </c>
    </row>
    <row r="206" spans="1:16" ht="12.75">
      <c r="A206" s="34">
        <v>6</v>
      </c>
      <c r="B206" s="34">
        <v>14</v>
      </c>
      <c r="C206" s="34">
        <v>8</v>
      </c>
      <c r="D206" s="35">
        <v>3</v>
      </c>
      <c r="E206" s="36"/>
      <c r="F206" s="31" t="s">
        <v>267</v>
      </c>
      <c r="G206" s="56" t="s">
        <v>448</v>
      </c>
      <c r="H206" s="33">
        <v>19294562.65</v>
      </c>
      <c r="I206" s="33">
        <v>10250326.09</v>
      </c>
      <c r="J206" s="33">
        <v>4324936.85</v>
      </c>
      <c r="K206" s="33">
        <v>509657.22</v>
      </c>
      <c r="L206" s="33">
        <v>0</v>
      </c>
      <c r="M206" s="33">
        <v>0</v>
      </c>
      <c r="N206" s="33">
        <v>5415732.02</v>
      </c>
      <c r="O206" s="33">
        <v>9044236.56</v>
      </c>
      <c r="P206" s="33">
        <v>9044236.56</v>
      </c>
    </row>
    <row r="207" spans="1:16" ht="12.75">
      <c r="A207" s="34">
        <v>6</v>
      </c>
      <c r="B207" s="34">
        <v>12</v>
      </c>
      <c r="C207" s="34">
        <v>5</v>
      </c>
      <c r="D207" s="35">
        <v>3</v>
      </c>
      <c r="E207" s="36"/>
      <c r="F207" s="31" t="s">
        <v>267</v>
      </c>
      <c r="G207" s="56" t="s">
        <v>449</v>
      </c>
      <c r="H207" s="33">
        <v>20203334.25</v>
      </c>
      <c r="I207" s="33">
        <v>20152214.84</v>
      </c>
      <c r="J207" s="33">
        <v>9037288.62</v>
      </c>
      <c r="K207" s="33">
        <v>1476133.92</v>
      </c>
      <c r="L207" s="33">
        <v>49510.36</v>
      </c>
      <c r="M207" s="33">
        <v>0</v>
      </c>
      <c r="N207" s="33">
        <v>9589281.94</v>
      </c>
      <c r="O207" s="33">
        <v>51119.41</v>
      </c>
      <c r="P207" s="33">
        <v>51119.41</v>
      </c>
    </row>
    <row r="208" spans="1:16" ht="12.75">
      <c r="A208" s="34">
        <v>6</v>
      </c>
      <c r="B208" s="34">
        <v>8</v>
      </c>
      <c r="C208" s="34">
        <v>10</v>
      </c>
      <c r="D208" s="35">
        <v>3</v>
      </c>
      <c r="E208" s="36"/>
      <c r="F208" s="31" t="s">
        <v>267</v>
      </c>
      <c r="G208" s="56" t="s">
        <v>450</v>
      </c>
      <c r="H208" s="33">
        <v>5997820.75</v>
      </c>
      <c r="I208" s="33">
        <v>5915130.23</v>
      </c>
      <c r="J208" s="33">
        <v>2894015.42</v>
      </c>
      <c r="K208" s="33">
        <v>237230.14</v>
      </c>
      <c r="L208" s="33">
        <v>32916.13</v>
      </c>
      <c r="M208" s="33">
        <v>0</v>
      </c>
      <c r="N208" s="33">
        <v>2750968.54</v>
      </c>
      <c r="O208" s="33">
        <v>82690.52</v>
      </c>
      <c r="P208" s="33">
        <v>82690.52</v>
      </c>
    </row>
    <row r="209" spans="1:16" ht="12.75">
      <c r="A209" s="34">
        <v>6</v>
      </c>
      <c r="B209" s="34">
        <v>13</v>
      </c>
      <c r="C209" s="34">
        <v>4</v>
      </c>
      <c r="D209" s="35">
        <v>3</v>
      </c>
      <c r="E209" s="36"/>
      <c r="F209" s="31" t="s">
        <v>267</v>
      </c>
      <c r="G209" s="56" t="s">
        <v>451</v>
      </c>
      <c r="H209" s="33">
        <v>16252544.87</v>
      </c>
      <c r="I209" s="33">
        <v>16248529.75</v>
      </c>
      <c r="J209" s="33">
        <v>7867326.07</v>
      </c>
      <c r="K209" s="33">
        <v>675991.51</v>
      </c>
      <c r="L209" s="33">
        <v>48238.27</v>
      </c>
      <c r="M209" s="33">
        <v>0</v>
      </c>
      <c r="N209" s="33">
        <v>7656973.9</v>
      </c>
      <c r="O209" s="33">
        <v>4015.12</v>
      </c>
      <c r="P209" s="33">
        <v>4015.12</v>
      </c>
    </row>
    <row r="210" spans="1:16" ht="12.75">
      <c r="A210" s="34">
        <v>6</v>
      </c>
      <c r="B210" s="34">
        <v>17</v>
      </c>
      <c r="C210" s="34">
        <v>3</v>
      </c>
      <c r="D210" s="35">
        <v>3</v>
      </c>
      <c r="E210" s="36"/>
      <c r="F210" s="31" t="s">
        <v>267</v>
      </c>
      <c r="G210" s="56" t="s">
        <v>452</v>
      </c>
      <c r="H210" s="33">
        <v>11790291.68</v>
      </c>
      <c r="I210" s="33">
        <v>11132894.9</v>
      </c>
      <c r="J210" s="33">
        <v>4570096.14</v>
      </c>
      <c r="K210" s="33">
        <v>577453.39</v>
      </c>
      <c r="L210" s="33">
        <v>47069.06</v>
      </c>
      <c r="M210" s="33">
        <v>0</v>
      </c>
      <c r="N210" s="33">
        <v>5938276.31</v>
      </c>
      <c r="O210" s="33">
        <v>657396.78</v>
      </c>
      <c r="P210" s="33">
        <v>657396.78</v>
      </c>
    </row>
    <row r="211" spans="1:16" ht="12.75">
      <c r="A211" s="34">
        <v>6</v>
      </c>
      <c r="B211" s="34">
        <v>12</v>
      </c>
      <c r="C211" s="34">
        <v>6</v>
      </c>
      <c r="D211" s="35">
        <v>3</v>
      </c>
      <c r="E211" s="36"/>
      <c r="F211" s="31" t="s">
        <v>267</v>
      </c>
      <c r="G211" s="56" t="s">
        <v>453</v>
      </c>
      <c r="H211" s="33">
        <v>18831425.05</v>
      </c>
      <c r="I211" s="33">
        <v>15375081.76</v>
      </c>
      <c r="J211" s="33">
        <v>7333494.47</v>
      </c>
      <c r="K211" s="33">
        <v>899335.43</v>
      </c>
      <c r="L211" s="33">
        <v>39106.04</v>
      </c>
      <c r="M211" s="33">
        <v>0</v>
      </c>
      <c r="N211" s="33">
        <v>7103145.82</v>
      </c>
      <c r="O211" s="33">
        <v>3456343.29</v>
      </c>
      <c r="P211" s="33">
        <v>3456343.29</v>
      </c>
    </row>
    <row r="212" spans="1:16" ht="12.75">
      <c r="A212" s="34">
        <v>6</v>
      </c>
      <c r="B212" s="34">
        <v>3</v>
      </c>
      <c r="C212" s="34">
        <v>15</v>
      </c>
      <c r="D212" s="35">
        <v>3</v>
      </c>
      <c r="E212" s="36"/>
      <c r="F212" s="31" t="s">
        <v>267</v>
      </c>
      <c r="G212" s="56" t="s">
        <v>454</v>
      </c>
      <c r="H212" s="33">
        <v>6303414.76</v>
      </c>
      <c r="I212" s="33">
        <v>6236103.66</v>
      </c>
      <c r="J212" s="33">
        <v>2555960.45</v>
      </c>
      <c r="K212" s="33">
        <v>395073.82</v>
      </c>
      <c r="L212" s="33">
        <v>10927.68</v>
      </c>
      <c r="M212" s="33">
        <v>0</v>
      </c>
      <c r="N212" s="33">
        <v>3274141.71</v>
      </c>
      <c r="O212" s="33">
        <v>67311.1</v>
      </c>
      <c r="P212" s="33">
        <v>67311.1</v>
      </c>
    </row>
    <row r="213" spans="1:16" ht="12.75">
      <c r="A213" s="34">
        <v>6</v>
      </c>
      <c r="B213" s="34">
        <v>16</v>
      </c>
      <c r="C213" s="34">
        <v>4</v>
      </c>
      <c r="D213" s="35">
        <v>3</v>
      </c>
      <c r="E213" s="36"/>
      <c r="F213" s="31" t="s">
        <v>267</v>
      </c>
      <c r="G213" s="56" t="s">
        <v>455</v>
      </c>
      <c r="H213" s="33">
        <v>22595135.84</v>
      </c>
      <c r="I213" s="33">
        <v>22231216.14</v>
      </c>
      <c r="J213" s="33">
        <v>10463218.94</v>
      </c>
      <c r="K213" s="33">
        <v>1061336.54</v>
      </c>
      <c r="L213" s="33">
        <v>129.36</v>
      </c>
      <c r="M213" s="33">
        <v>0</v>
      </c>
      <c r="N213" s="33">
        <v>10706531.3</v>
      </c>
      <c r="O213" s="33">
        <v>363919.7</v>
      </c>
      <c r="P213" s="33">
        <v>363919.7</v>
      </c>
    </row>
    <row r="214" spans="1:16" ht="12.75">
      <c r="A214" s="34">
        <v>6</v>
      </c>
      <c r="B214" s="34">
        <v>3</v>
      </c>
      <c r="C214" s="34">
        <v>11</v>
      </c>
      <c r="D214" s="35">
        <v>3</v>
      </c>
      <c r="E214" s="36"/>
      <c r="F214" s="31" t="s">
        <v>267</v>
      </c>
      <c r="G214" s="56" t="s">
        <v>456</v>
      </c>
      <c r="H214" s="33">
        <v>7955795.21</v>
      </c>
      <c r="I214" s="33">
        <v>7869022.56</v>
      </c>
      <c r="J214" s="33">
        <v>3527110.28</v>
      </c>
      <c r="K214" s="33">
        <v>179376</v>
      </c>
      <c r="L214" s="33">
        <v>12798.81</v>
      </c>
      <c r="M214" s="33">
        <v>0</v>
      </c>
      <c r="N214" s="33">
        <v>4149737.47</v>
      </c>
      <c r="O214" s="33">
        <v>86772.65</v>
      </c>
      <c r="P214" s="33">
        <v>86772.65</v>
      </c>
    </row>
    <row r="215" spans="1:16" ht="12.75">
      <c r="A215" s="34">
        <v>6</v>
      </c>
      <c r="B215" s="34">
        <v>20</v>
      </c>
      <c r="C215" s="34">
        <v>13</v>
      </c>
      <c r="D215" s="35">
        <v>3</v>
      </c>
      <c r="E215" s="36"/>
      <c r="F215" s="31" t="s">
        <v>267</v>
      </c>
      <c r="G215" s="56" t="s">
        <v>457</v>
      </c>
      <c r="H215" s="33">
        <v>11558277.27</v>
      </c>
      <c r="I215" s="33">
        <v>11159529.7</v>
      </c>
      <c r="J215" s="33">
        <v>4367040.44</v>
      </c>
      <c r="K215" s="33">
        <v>1241565.81</v>
      </c>
      <c r="L215" s="33">
        <v>16632.09</v>
      </c>
      <c r="M215" s="33">
        <v>0</v>
      </c>
      <c r="N215" s="33">
        <v>5534291.36</v>
      </c>
      <c r="O215" s="33">
        <v>398747.57</v>
      </c>
      <c r="P215" s="33">
        <v>398747.57</v>
      </c>
    </row>
    <row r="216" spans="1:16" ht="12.75">
      <c r="A216" s="34">
        <v>6</v>
      </c>
      <c r="B216" s="34">
        <v>2</v>
      </c>
      <c r="C216" s="34">
        <v>12</v>
      </c>
      <c r="D216" s="35">
        <v>3</v>
      </c>
      <c r="E216" s="36"/>
      <c r="F216" s="31" t="s">
        <v>267</v>
      </c>
      <c r="G216" s="56" t="s">
        <v>458</v>
      </c>
      <c r="H216" s="33">
        <v>7778166.42</v>
      </c>
      <c r="I216" s="33">
        <v>7196536.15</v>
      </c>
      <c r="J216" s="33">
        <v>3328873.14</v>
      </c>
      <c r="K216" s="33">
        <v>396400</v>
      </c>
      <c r="L216" s="33">
        <v>10330.06</v>
      </c>
      <c r="M216" s="33">
        <v>0</v>
      </c>
      <c r="N216" s="33">
        <v>3460932.95</v>
      </c>
      <c r="O216" s="33">
        <v>581630.27</v>
      </c>
      <c r="P216" s="33">
        <v>581630.27</v>
      </c>
    </row>
    <row r="217" spans="1:16" ht="12.75">
      <c r="A217" s="34">
        <v>6</v>
      </c>
      <c r="B217" s="34">
        <v>18</v>
      </c>
      <c r="C217" s="34">
        <v>12</v>
      </c>
      <c r="D217" s="35">
        <v>3</v>
      </c>
      <c r="E217" s="36"/>
      <c r="F217" s="31" t="s">
        <v>267</v>
      </c>
      <c r="G217" s="56" t="s">
        <v>459</v>
      </c>
      <c r="H217" s="33">
        <v>5817807.1</v>
      </c>
      <c r="I217" s="33">
        <v>5754585.1</v>
      </c>
      <c r="J217" s="33">
        <v>2834301.86</v>
      </c>
      <c r="K217" s="33">
        <v>140085</v>
      </c>
      <c r="L217" s="33">
        <v>33210.6</v>
      </c>
      <c r="M217" s="33">
        <v>0</v>
      </c>
      <c r="N217" s="33">
        <v>2746987.64</v>
      </c>
      <c r="O217" s="33">
        <v>63222</v>
      </c>
      <c r="P217" s="33">
        <v>63222</v>
      </c>
    </row>
    <row r="218" spans="1:16" ht="12.75">
      <c r="A218" s="34">
        <v>6</v>
      </c>
      <c r="B218" s="34">
        <v>7</v>
      </c>
      <c r="C218" s="34">
        <v>8</v>
      </c>
      <c r="D218" s="35">
        <v>3</v>
      </c>
      <c r="E218" s="36"/>
      <c r="F218" s="31" t="s">
        <v>267</v>
      </c>
      <c r="G218" s="56" t="s">
        <v>460</v>
      </c>
      <c r="H218" s="33">
        <v>8965884.65</v>
      </c>
      <c r="I218" s="33">
        <v>8584525.65</v>
      </c>
      <c r="J218" s="33">
        <v>3895944.82</v>
      </c>
      <c r="K218" s="33">
        <v>819107.7</v>
      </c>
      <c r="L218" s="33">
        <v>16321.37</v>
      </c>
      <c r="M218" s="33">
        <v>0</v>
      </c>
      <c r="N218" s="33">
        <v>3853151.76</v>
      </c>
      <c r="O218" s="33">
        <v>381359</v>
      </c>
      <c r="P218" s="33">
        <v>381359</v>
      </c>
    </row>
    <row r="219" spans="1:16" ht="12.75">
      <c r="A219" s="34">
        <v>6</v>
      </c>
      <c r="B219" s="34">
        <v>20</v>
      </c>
      <c r="C219" s="34">
        <v>15</v>
      </c>
      <c r="D219" s="35">
        <v>3</v>
      </c>
      <c r="E219" s="36"/>
      <c r="F219" s="31" t="s">
        <v>267</v>
      </c>
      <c r="G219" s="56" t="s">
        <v>461</v>
      </c>
      <c r="H219" s="33">
        <v>6366491.14</v>
      </c>
      <c r="I219" s="33">
        <v>6316589.04</v>
      </c>
      <c r="J219" s="33">
        <v>2840894.51</v>
      </c>
      <c r="K219" s="33">
        <v>456559.27</v>
      </c>
      <c r="L219" s="33">
        <v>2459.95</v>
      </c>
      <c r="M219" s="33">
        <v>0</v>
      </c>
      <c r="N219" s="33">
        <v>3016675.31</v>
      </c>
      <c r="O219" s="33">
        <v>49902.1</v>
      </c>
      <c r="P219" s="33">
        <v>49902.1</v>
      </c>
    </row>
    <row r="220" spans="1:16" ht="12.75">
      <c r="A220" s="34">
        <v>6</v>
      </c>
      <c r="B220" s="34">
        <v>61</v>
      </c>
      <c r="C220" s="34">
        <v>0</v>
      </c>
      <c r="D220" s="35">
        <v>0</v>
      </c>
      <c r="E220" s="36"/>
      <c r="F220" s="31" t="s">
        <v>462</v>
      </c>
      <c r="G220" s="56" t="s">
        <v>463</v>
      </c>
      <c r="H220" s="33">
        <v>93106666</v>
      </c>
      <c r="I220" s="33">
        <v>91728468.06</v>
      </c>
      <c r="J220" s="33">
        <v>44915788.65</v>
      </c>
      <c r="K220" s="33">
        <v>13178893.89</v>
      </c>
      <c r="L220" s="33">
        <v>8538.08</v>
      </c>
      <c r="M220" s="33">
        <v>0</v>
      </c>
      <c r="N220" s="33">
        <v>33625247.44</v>
      </c>
      <c r="O220" s="33">
        <v>1378197.94</v>
      </c>
      <c r="P220" s="33">
        <v>1378197.94</v>
      </c>
    </row>
    <row r="221" spans="1:16" ht="12.75">
      <c r="A221" s="34">
        <v>6</v>
      </c>
      <c r="B221" s="34">
        <v>62</v>
      </c>
      <c r="C221" s="34">
        <v>0</v>
      </c>
      <c r="D221" s="35">
        <v>0</v>
      </c>
      <c r="E221" s="36"/>
      <c r="F221" s="31" t="s">
        <v>462</v>
      </c>
      <c r="G221" s="56" t="s">
        <v>464</v>
      </c>
      <c r="H221" s="33">
        <v>125209749.31</v>
      </c>
      <c r="I221" s="33">
        <v>102930712.14</v>
      </c>
      <c r="J221" s="33">
        <v>49752240.74</v>
      </c>
      <c r="K221" s="33">
        <v>12573443.09</v>
      </c>
      <c r="L221" s="33">
        <v>425251.15</v>
      </c>
      <c r="M221" s="33">
        <v>0</v>
      </c>
      <c r="N221" s="33">
        <v>40179777.16</v>
      </c>
      <c r="O221" s="33">
        <v>22279037.17</v>
      </c>
      <c r="P221" s="33">
        <v>22029037.17</v>
      </c>
    </row>
    <row r="222" spans="1:16" ht="12.75">
      <c r="A222" s="34">
        <v>6</v>
      </c>
      <c r="B222" s="34">
        <v>63</v>
      </c>
      <c r="C222" s="34">
        <v>0</v>
      </c>
      <c r="D222" s="35">
        <v>0</v>
      </c>
      <c r="E222" s="36"/>
      <c r="F222" s="31" t="s">
        <v>462</v>
      </c>
      <c r="G222" s="56" t="s">
        <v>465</v>
      </c>
      <c r="H222" s="33">
        <v>679177473.48</v>
      </c>
      <c r="I222" s="33">
        <v>611469895.73</v>
      </c>
      <c r="J222" s="33">
        <v>285494776.4</v>
      </c>
      <c r="K222" s="33">
        <v>59303157.44</v>
      </c>
      <c r="L222" s="33">
        <v>2585280.3</v>
      </c>
      <c r="M222" s="33">
        <v>0</v>
      </c>
      <c r="N222" s="33">
        <v>264086681.59</v>
      </c>
      <c r="O222" s="33">
        <v>67707577.75</v>
      </c>
      <c r="P222" s="33">
        <v>60017777.75</v>
      </c>
    </row>
    <row r="223" spans="1:16" ht="12.75">
      <c r="A223" s="34">
        <v>6</v>
      </c>
      <c r="B223" s="34">
        <v>64</v>
      </c>
      <c r="C223" s="34">
        <v>0</v>
      </c>
      <c r="D223" s="35">
        <v>0</v>
      </c>
      <c r="E223" s="36"/>
      <c r="F223" s="31" t="s">
        <v>462</v>
      </c>
      <c r="G223" s="56" t="s">
        <v>466</v>
      </c>
      <c r="H223" s="33">
        <v>116258072.76</v>
      </c>
      <c r="I223" s="33">
        <v>108127452.28</v>
      </c>
      <c r="J223" s="33">
        <v>54006850.63</v>
      </c>
      <c r="K223" s="33">
        <v>14855964.75</v>
      </c>
      <c r="L223" s="33">
        <v>94115.96</v>
      </c>
      <c r="M223" s="33">
        <v>0</v>
      </c>
      <c r="N223" s="33">
        <v>39170520.94</v>
      </c>
      <c r="O223" s="33">
        <v>8130620.48</v>
      </c>
      <c r="P223" s="33">
        <v>8130620.48</v>
      </c>
    </row>
    <row r="224" spans="1:16" ht="12.75">
      <c r="A224" s="34">
        <v>6</v>
      </c>
      <c r="B224" s="34">
        <v>1</v>
      </c>
      <c r="C224" s="34">
        <v>0</v>
      </c>
      <c r="D224" s="35">
        <v>0</v>
      </c>
      <c r="E224" s="36"/>
      <c r="F224" s="31" t="s">
        <v>467</v>
      </c>
      <c r="G224" s="56" t="s">
        <v>468</v>
      </c>
      <c r="H224" s="33">
        <v>29856567.56</v>
      </c>
      <c r="I224" s="33">
        <v>25039526.93</v>
      </c>
      <c r="J224" s="33">
        <v>17354874.06</v>
      </c>
      <c r="K224" s="33">
        <v>1011771.7</v>
      </c>
      <c r="L224" s="33">
        <v>47281.43</v>
      </c>
      <c r="M224" s="33">
        <v>0</v>
      </c>
      <c r="N224" s="33">
        <v>6625599.74</v>
      </c>
      <c r="O224" s="33">
        <v>4817040.63</v>
      </c>
      <c r="P224" s="33">
        <v>4817040.63</v>
      </c>
    </row>
    <row r="225" spans="1:16" ht="12.75">
      <c r="A225" s="34">
        <v>6</v>
      </c>
      <c r="B225" s="34">
        <v>2</v>
      </c>
      <c r="C225" s="34">
        <v>0</v>
      </c>
      <c r="D225" s="35">
        <v>0</v>
      </c>
      <c r="E225" s="36"/>
      <c r="F225" s="31" t="s">
        <v>467</v>
      </c>
      <c r="G225" s="56" t="s">
        <v>469</v>
      </c>
      <c r="H225" s="33">
        <v>29573031.26</v>
      </c>
      <c r="I225" s="33">
        <v>29328263.18</v>
      </c>
      <c r="J225" s="33">
        <v>22164503.54</v>
      </c>
      <c r="K225" s="33">
        <v>1798049.64</v>
      </c>
      <c r="L225" s="33">
        <v>69094.38</v>
      </c>
      <c r="M225" s="33">
        <v>0</v>
      </c>
      <c r="N225" s="33">
        <v>5296615.62</v>
      </c>
      <c r="O225" s="33">
        <v>244768.08</v>
      </c>
      <c r="P225" s="33">
        <v>244768.08</v>
      </c>
    </row>
    <row r="226" spans="1:16" ht="12.75">
      <c r="A226" s="34">
        <v>6</v>
      </c>
      <c r="B226" s="34">
        <v>3</v>
      </c>
      <c r="C226" s="34">
        <v>0</v>
      </c>
      <c r="D226" s="35">
        <v>0</v>
      </c>
      <c r="E226" s="36"/>
      <c r="F226" s="31" t="s">
        <v>467</v>
      </c>
      <c r="G226" s="56" t="s">
        <v>470</v>
      </c>
      <c r="H226" s="33">
        <v>17558706.22</v>
      </c>
      <c r="I226" s="33">
        <v>17383340.86</v>
      </c>
      <c r="J226" s="33">
        <v>11306322.86</v>
      </c>
      <c r="K226" s="33">
        <v>660138.39</v>
      </c>
      <c r="L226" s="33">
        <v>32347.78</v>
      </c>
      <c r="M226" s="33">
        <v>0</v>
      </c>
      <c r="N226" s="33">
        <v>5384531.83</v>
      </c>
      <c r="O226" s="33">
        <v>175365.36</v>
      </c>
      <c r="P226" s="33">
        <v>175365.36</v>
      </c>
    </row>
    <row r="227" spans="1:16" ht="12.75">
      <c r="A227" s="34">
        <v>6</v>
      </c>
      <c r="B227" s="34">
        <v>4</v>
      </c>
      <c r="C227" s="34">
        <v>0</v>
      </c>
      <c r="D227" s="35">
        <v>0</v>
      </c>
      <c r="E227" s="36"/>
      <c r="F227" s="31" t="s">
        <v>467</v>
      </c>
      <c r="G227" s="56" t="s">
        <v>471</v>
      </c>
      <c r="H227" s="33">
        <v>18722044.25</v>
      </c>
      <c r="I227" s="33">
        <v>17147795.19</v>
      </c>
      <c r="J227" s="33">
        <v>12786251.63</v>
      </c>
      <c r="K227" s="33">
        <v>794929.1</v>
      </c>
      <c r="L227" s="33">
        <v>9260.73</v>
      </c>
      <c r="M227" s="33">
        <v>0</v>
      </c>
      <c r="N227" s="33">
        <v>3557353.73</v>
      </c>
      <c r="O227" s="33">
        <v>1574249.06</v>
      </c>
      <c r="P227" s="33">
        <v>1574249.06</v>
      </c>
    </row>
    <row r="228" spans="1:16" ht="12.75">
      <c r="A228" s="34">
        <v>6</v>
      </c>
      <c r="B228" s="34">
        <v>5</v>
      </c>
      <c r="C228" s="34">
        <v>0</v>
      </c>
      <c r="D228" s="35">
        <v>0</v>
      </c>
      <c r="E228" s="36"/>
      <c r="F228" s="31" t="s">
        <v>467</v>
      </c>
      <c r="G228" s="56" t="s">
        <v>472</v>
      </c>
      <c r="H228" s="33">
        <v>18881439.53</v>
      </c>
      <c r="I228" s="33">
        <v>12721289.59</v>
      </c>
      <c r="J228" s="33">
        <v>10056550.52</v>
      </c>
      <c r="K228" s="33">
        <v>61630</v>
      </c>
      <c r="L228" s="33">
        <v>67161.69</v>
      </c>
      <c r="M228" s="33">
        <v>0</v>
      </c>
      <c r="N228" s="33">
        <v>2535947.38</v>
      </c>
      <c r="O228" s="33">
        <v>6160149.94</v>
      </c>
      <c r="P228" s="33">
        <v>6160149.94</v>
      </c>
    </row>
    <row r="229" spans="1:16" ht="12.75">
      <c r="A229" s="34">
        <v>6</v>
      </c>
      <c r="B229" s="34">
        <v>6</v>
      </c>
      <c r="C229" s="34">
        <v>0</v>
      </c>
      <c r="D229" s="35">
        <v>0</v>
      </c>
      <c r="E229" s="36"/>
      <c r="F229" s="31" t="s">
        <v>467</v>
      </c>
      <c r="G229" s="56" t="s">
        <v>473</v>
      </c>
      <c r="H229" s="33">
        <v>24379405.59</v>
      </c>
      <c r="I229" s="33">
        <v>22739148.61</v>
      </c>
      <c r="J229" s="33">
        <v>16154222.74</v>
      </c>
      <c r="K229" s="33">
        <v>1356927.61</v>
      </c>
      <c r="L229" s="33">
        <v>26778.8</v>
      </c>
      <c r="M229" s="33">
        <v>0</v>
      </c>
      <c r="N229" s="33">
        <v>5201219.46</v>
      </c>
      <c r="O229" s="33">
        <v>1640256.98</v>
      </c>
      <c r="P229" s="33">
        <v>1640256.98</v>
      </c>
    </row>
    <row r="230" spans="1:16" ht="12.75">
      <c r="A230" s="34">
        <v>6</v>
      </c>
      <c r="B230" s="34">
        <v>7</v>
      </c>
      <c r="C230" s="34">
        <v>0</v>
      </c>
      <c r="D230" s="35">
        <v>0</v>
      </c>
      <c r="E230" s="36"/>
      <c r="F230" s="31" t="s">
        <v>467</v>
      </c>
      <c r="G230" s="56" t="s">
        <v>474</v>
      </c>
      <c r="H230" s="33">
        <v>28688832.72</v>
      </c>
      <c r="I230" s="33">
        <v>28605967.2</v>
      </c>
      <c r="J230" s="33">
        <v>21086966.01</v>
      </c>
      <c r="K230" s="33">
        <v>1469789.5</v>
      </c>
      <c r="L230" s="33">
        <v>60895.03</v>
      </c>
      <c r="M230" s="33">
        <v>0</v>
      </c>
      <c r="N230" s="33">
        <v>5988316.66</v>
      </c>
      <c r="O230" s="33">
        <v>82865.52</v>
      </c>
      <c r="P230" s="33">
        <v>82865.52</v>
      </c>
    </row>
    <row r="231" spans="1:16" ht="12.75">
      <c r="A231" s="34">
        <v>6</v>
      </c>
      <c r="B231" s="34">
        <v>8</v>
      </c>
      <c r="C231" s="34">
        <v>0</v>
      </c>
      <c r="D231" s="35">
        <v>0</v>
      </c>
      <c r="E231" s="36"/>
      <c r="F231" s="31" t="s">
        <v>467</v>
      </c>
      <c r="G231" s="56" t="s">
        <v>475</v>
      </c>
      <c r="H231" s="33">
        <v>23874045.52</v>
      </c>
      <c r="I231" s="33">
        <v>20622107.4</v>
      </c>
      <c r="J231" s="33">
        <v>14748515.07</v>
      </c>
      <c r="K231" s="33">
        <v>1147846.84</v>
      </c>
      <c r="L231" s="33">
        <v>13942.19</v>
      </c>
      <c r="M231" s="33">
        <v>0</v>
      </c>
      <c r="N231" s="33">
        <v>4711803.3</v>
      </c>
      <c r="O231" s="33">
        <v>3251938.12</v>
      </c>
      <c r="P231" s="33">
        <v>3251938.12</v>
      </c>
    </row>
    <row r="232" spans="1:16" ht="12.75">
      <c r="A232" s="34">
        <v>6</v>
      </c>
      <c r="B232" s="34">
        <v>9</v>
      </c>
      <c r="C232" s="34">
        <v>0</v>
      </c>
      <c r="D232" s="35">
        <v>0</v>
      </c>
      <c r="E232" s="36"/>
      <c r="F232" s="31" t="s">
        <v>467</v>
      </c>
      <c r="G232" s="56" t="s">
        <v>476</v>
      </c>
      <c r="H232" s="33">
        <v>34709612.3</v>
      </c>
      <c r="I232" s="33">
        <v>29448739</v>
      </c>
      <c r="J232" s="33">
        <v>20041389.3</v>
      </c>
      <c r="K232" s="33">
        <v>745922</v>
      </c>
      <c r="L232" s="33">
        <v>128841.57</v>
      </c>
      <c r="M232" s="33">
        <v>0</v>
      </c>
      <c r="N232" s="33">
        <v>8532586.13</v>
      </c>
      <c r="O232" s="33">
        <v>5260873.3</v>
      </c>
      <c r="P232" s="33">
        <v>5260873.3</v>
      </c>
    </row>
    <row r="233" spans="1:16" ht="12.75">
      <c r="A233" s="34">
        <v>6</v>
      </c>
      <c r="B233" s="34">
        <v>10</v>
      </c>
      <c r="C233" s="34">
        <v>0</v>
      </c>
      <c r="D233" s="35">
        <v>0</v>
      </c>
      <c r="E233" s="36"/>
      <c r="F233" s="31" t="s">
        <v>467</v>
      </c>
      <c r="G233" s="56" t="s">
        <v>477</v>
      </c>
      <c r="H233" s="33">
        <v>16921773.22</v>
      </c>
      <c r="I233" s="33">
        <v>16486474.48</v>
      </c>
      <c r="J233" s="33">
        <v>11320292.26</v>
      </c>
      <c r="K233" s="33">
        <v>534618.04</v>
      </c>
      <c r="L233" s="33">
        <v>50142.94</v>
      </c>
      <c r="M233" s="33">
        <v>0</v>
      </c>
      <c r="N233" s="33">
        <v>4581421.24</v>
      </c>
      <c r="O233" s="33">
        <v>435298.74</v>
      </c>
      <c r="P233" s="33">
        <v>435298.74</v>
      </c>
    </row>
    <row r="234" spans="1:16" ht="12.75">
      <c r="A234" s="34">
        <v>6</v>
      </c>
      <c r="B234" s="34">
        <v>11</v>
      </c>
      <c r="C234" s="34">
        <v>0</v>
      </c>
      <c r="D234" s="35">
        <v>0</v>
      </c>
      <c r="E234" s="36"/>
      <c r="F234" s="31" t="s">
        <v>467</v>
      </c>
      <c r="G234" s="56" t="s">
        <v>478</v>
      </c>
      <c r="H234" s="33">
        <v>28915204.21</v>
      </c>
      <c r="I234" s="33">
        <v>26995931.7</v>
      </c>
      <c r="J234" s="33">
        <v>20613657.6</v>
      </c>
      <c r="K234" s="33">
        <v>1775124.87</v>
      </c>
      <c r="L234" s="33">
        <v>123178.14</v>
      </c>
      <c r="M234" s="33">
        <v>0</v>
      </c>
      <c r="N234" s="33">
        <v>4483971.09</v>
      </c>
      <c r="O234" s="33">
        <v>1919272.51</v>
      </c>
      <c r="P234" s="33">
        <v>1919272.51</v>
      </c>
    </row>
    <row r="235" spans="1:16" ht="12.75">
      <c r="A235" s="34">
        <v>6</v>
      </c>
      <c r="B235" s="34">
        <v>12</v>
      </c>
      <c r="C235" s="34">
        <v>0</v>
      </c>
      <c r="D235" s="35">
        <v>0</v>
      </c>
      <c r="E235" s="36"/>
      <c r="F235" s="31" t="s">
        <v>467</v>
      </c>
      <c r="G235" s="56" t="s">
        <v>479</v>
      </c>
      <c r="H235" s="33">
        <v>15363479.85</v>
      </c>
      <c r="I235" s="33">
        <v>12550935.1</v>
      </c>
      <c r="J235" s="33">
        <v>8843928.59</v>
      </c>
      <c r="K235" s="33">
        <v>791880.5</v>
      </c>
      <c r="L235" s="33">
        <v>8672.39</v>
      </c>
      <c r="M235" s="33">
        <v>0</v>
      </c>
      <c r="N235" s="33">
        <v>2906453.62</v>
      </c>
      <c r="O235" s="33">
        <v>2812544.75</v>
      </c>
      <c r="P235" s="33">
        <v>2193044.75</v>
      </c>
    </row>
    <row r="236" spans="1:16" ht="12.75">
      <c r="A236" s="34">
        <v>6</v>
      </c>
      <c r="B236" s="34">
        <v>13</v>
      </c>
      <c r="C236" s="34">
        <v>0</v>
      </c>
      <c r="D236" s="35">
        <v>0</v>
      </c>
      <c r="E236" s="36"/>
      <c r="F236" s="31" t="s">
        <v>467</v>
      </c>
      <c r="G236" s="56" t="s">
        <v>480</v>
      </c>
      <c r="H236" s="33">
        <v>8499480.13</v>
      </c>
      <c r="I236" s="33">
        <v>8096387.78</v>
      </c>
      <c r="J236" s="33">
        <v>6019970.42</v>
      </c>
      <c r="K236" s="33">
        <v>113102.53</v>
      </c>
      <c r="L236" s="33">
        <v>46041.42</v>
      </c>
      <c r="M236" s="33">
        <v>0</v>
      </c>
      <c r="N236" s="33">
        <v>1917273.41</v>
      </c>
      <c r="O236" s="33">
        <v>403092.35</v>
      </c>
      <c r="P236" s="33">
        <v>403092.35</v>
      </c>
    </row>
    <row r="237" spans="1:16" ht="12.75">
      <c r="A237" s="34">
        <v>6</v>
      </c>
      <c r="B237" s="34">
        <v>14</v>
      </c>
      <c r="C237" s="34">
        <v>0</v>
      </c>
      <c r="D237" s="35">
        <v>0</v>
      </c>
      <c r="E237" s="36"/>
      <c r="F237" s="31" t="s">
        <v>467</v>
      </c>
      <c r="G237" s="56" t="s">
        <v>481</v>
      </c>
      <c r="H237" s="33">
        <v>34925546.53</v>
      </c>
      <c r="I237" s="33">
        <v>34241198.69</v>
      </c>
      <c r="J237" s="33">
        <v>25716742.06</v>
      </c>
      <c r="K237" s="33">
        <v>2993614.59</v>
      </c>
      <c r="L237" s="33">
        <v>35134.12</v>
      </c>
      <c r="M237" s="33">
        <v>0</v>
      </c>
      <c r="N237" s="33">
        <v>5495707.92</v>
      </c>
      <c r="O237" s="33">
        <v>684347.84</v>
      </c>
      <c r="P237" s="33">
        <v>684347.84</v>
      </c>
    </row>
    <row r="238" spans="1:16" ht="12.75">
      <c r="A238" s="34">
        <v>6</v>
      </c>
      <c r="B238" s="34">
        <v>15</v>
      </c>
      <c r="C238" s="34">
        <v>0</v>
      </c>
      <c r="D238" s="35">
        <v>0</v>
      </c>
      <c r="E238" s="36"/>
      <c r="F238" s="31" t="s">
        <v>467</v>
      </c>
      <c r="G238" s="56" t="s">
        <v>482</v>
      </c>
      <c r="H238" s="33">
        <v>15299818.94</v>
      </c>
      <c r="I238" s="33">
        <v>14626695.81</v>
      </c>
      <c r="J238" s="33">
        <v>11161342.87</v>
      </c>
      <c r="K238" s="33">
        <v>346361.55</v>
      </c>
      <c r="L238" s="33">
        <v>38685.02</v>
      </c>
      <c r="M238" s="33">
        <v>0</v>
      </c>
      <c r="N238" s="33">
        <v>3080306.37</v>
      </c>
      <c r="O238" s="33">
        <v>673123.13</v>
      </c>
      <c r="P238" s="33">
        <v>673123.13</v>
      </c>
    </row>
    <row r="239" spans="1:16" ht="12.75">
      <c r="A239" s="34">
        <v>6</v>
      </c>
      <c r="B239" s="34">
        <v>16</v>
      </c>
      <c r="C239" s="34">
        <v>0</v>
      </c>
      <c r="D239" s="35">
        <v>0</v>
      </c>
      <c r="E239" s="36"/>
      <c r="F239" s="31" t="s">
        <v>467</v>
      </c>
      <c r="G239" s="56" t="s">
        <v>483</v>
      </c>
      <c r="H239" s="33">
        <v>17015371.77</v>
      </c>
      <c r="I239" s="33">
        <v>16678658.7</v>
      </c>
      <c r="J239" s="33">
        <v>12534702.95</v>
      </c>
      <c r="K239" s="33">
        <v>288639.86</v>
      </c>
      <c r="L239" s="33">
        <v>72221.29</v>
      </c>
      <c r="M239" s="33">
        <v>0</v>
      </c>
      <c r="N239" s="33">
        <v>3783094.6</v>
      </c>
      <c r="O239" s="33">
        <v>336713.07</v>
      </c>
      <c r="P239" s="33">
        <v>336713.07</v>
      </c>
    </row>
    <row r="240" spans="1:16" ht="12.75">
      <c r="A240" s="34">
        <v>6</v>
      </c>
      <c r="B240" s="34">
        <v>17</v>
      </c>
      <c r="C240" s="34">
        <v>0</v>
      </c>
      <c r="D240" s="35">
        <v>0</v>
      </c>
      <c r="E240" s="36"/>
      <c r="F240" s="31" t="s">
        <v>467</v>
      </c>
      <c r="G240" s="56" t="s">
        <v>484</v>
      </c>
      <c r="H240" s="33">
        <v>19644032.51</v>
      </c>
      <c r="I240" s="33">
        <v>18718968.93</v>
      </c>
      <c r="J240" s="33">
        <v>13707701.74</v>
      </c>
      <c r="K240" s="33">
        <v>144334.17</v>
      </c>
      <c r="L240" s="33">
        <v>27342.03</v>
      </c>
      <c r="M240" s="33">
        <v>0</v>
      </c>
      <c r="N240" s="33">
        <v>4839590.99</v>
      </c>
      <c r="O240" s="33">
        <v>925063.58</v>
      </c>
      <c r="P240" s="33">
        <v>888063.58</v>
      </c>
    </row>
    <row r="241" spans="1:16" ht="12.75">
      <c r="A241" s="34">
        <v>6</v>
      </c>
      <c r="B241" s="34">
        <v>18</v>
      </c>
      <c r="C241" s="34">
        <v>0</v>
      </c>
      <c r="D241" s="35">
        <v>0</v>
      </c>
      <c r="E241" s="36"/>
      <c r="F241" s="31" t="s">
        <v>467</v>
      </c>
      <c r="G241" s="56" t="s">
        <v>485</v>
      </c>
      <c r="H241" s="33">
        <v>23249022.24</v>
      </c>
      <c r="I241" s="33">
        <v>22513432.55</v>
      </c>
      <c r="J241" s="33">
        <v>15894818.74</v>
      </c>
      <c r="K241" s="33">
        <v>1762958.93</v>
      </c>
      <c r="L241" s="33">
        <v>89404.04</v>
      </c>
      <c r="M241" s="33">
        <v>0</v>
      </c>
      <c r="N241" s="33">
        <v>4766250.84</v>
      </c>
      <c r="O241" s="33">
        <v>735589.69</v>
      </c>
      <c r="P241" s="33">
        <v>735589.69</v>
      </c>
    </row>
    <row r="242" spans="1:16" ht="12.75">
      <c r="A242" s="34">
        <v>6</v>
      </c>
      <c r="B242" s="34">
        <v>19</v>
      </c>
      <c r="C242" s="34">
        <v>0</v>
      </c>
      <c r="D242" s="35">
        <v>0</v>
      </c>
      <c r="E242" s="36"/>
      <c r="F242" s="31" t="s">
        <v>467</v>
      </c>
      <c r="G242" s="56" t="s">
        <v>486</v>
      </c>
      <c r="H242" s="33">
        <v>19174661.91</v>
      </c>
      <c r="I242" s="33">
        <v>15319255.26</v>
      </c>
      <c r="J242" s="33">
        <v>11495993.05</v>
      </c>
      <c r="K242" s="33">
        <v>474178.14</v>
      </c>
      <c r="L242" s="33">
        <v>62934.38</v>
      </c>
      <c r="M242" s="33">
        <v>0</v>
      </c>
      <c r="N242" s="33">
        <v>3286149.69</v>
      </c>
      <c r="O242" s="33">
        <v>3855406.65</v>
      </c>
      <c r="P242" s="33">
        <v>3855406.65</v>
      </c>
    </row>
    <row r="243" spans="1:16" ht="12.75">
      <c r="A243" s="34">
        <v>6</v>
      </c>
      <c r="B243" s="34">
        <v>20</v>
      </c>
      <c r="C243" s="34">
        <v>0</v>
      </c>
      <c r="D243" s="35">
        <v>0</v>
      </c>
      <c r="E243" s="36"/>
      <c r="F243" s="31" t="s">
        <v>467</v>
      </c>
      <c r="G243" s="56" t="s">
        <v>487</v>
      </c>
      <c r="H243" s="33">
        <v>16075531.43</v>
      </c>
      <c r="I243" s="33">
        <v>15919570.51</v>
      </c>
      <c r="J243" s="33">
        <v>9572164.93</v>
      </c>
      <c r="K243" s="33">
        <v>1569655.32</v>
      </c>
      <c r="L243" s="33">
        <v>39832.31</v>
      </c>
      <c r="M243" s="33">
        <v>0</v>
      </c>
      <c r="N243" s="33">
        <v>4737917.95</v>
      </c>
      <c r="O243" s="33">
        <v>155960.92</v>
      </c>
      <c r="P243" s="33">
        <v>155960.92</v>
      </c>
    </row>
    <row r="244" spans="1:16" ht="12.75">
      <c r="A244" s="34">
        <v>6</v>
      </c>
      <c r="B244" s="34">
        <v>0</v>
      </c>
      <c r="C244" s="34">
        <v>0</v>
      </c>
      <c r="D244" s="35">
        <v>0</v>
      </c>
      <c r="E244" s="36"/>
      <c r="F244" s="31" t="s">
        <v>488</v>
      </c>
      <c r="G244" s="56" t="s">
        <v>489</v>
      </c>
      <c r="H244" s="33">
        <v>171918750.49</v>
      </c>
      <c r="I244" s="33">
        <v>149310277.15</v>
      </c>
      <c r="J244" s="33">
        <v>59398516.53</v>
      </c>
      <c r="K244" s="33">
        <v>52848715.17</v>
      </c>
      <c r="L244" s="33">
        <v>2231476.25</v>
      </c>
      <c r="M244" s="33">
        <v>0</v>
      </c>
      <c r="N244" s="33">
        <v>34831569.2</v>
      </c>
      <c r="O244" s="33">
        <v>22608473.34</v>
      </c>
      <c r="P244" s="33">
        <v>18743573.34</v>
      </c>
    </row>
    <row r="245" spans="1:16" ht="12.75">
      <c r="A245" s="34">
        <v>6</v>
      </c>
      <c r="B245" s="34">
        <v>8</v>
      </c>
      <c r="C245" s="34">
        <v>1</v>
      </c>
      <c r="D245" s="35" t="s">
        <v>490</v>
      </c>
      <c r="E245" s="36">
        <v>271</v>
      </c>
      <c r="F245" s="31" t="s">
        <v>490</v>
      </c>
      <c r="G245" s="56" t="s">
        <v>491</v>
      </c>
      <c r="H245" s="33">
        <v>50084.13</v>
      </c>
      <c r="I245" s="33">
        <v>50084.13</v>
      </c>
      <c r="J245" s="33">
        <v>26923.48</v>
      </c>
      <c r="K245" s="33">
        <v>0</v>
      </c>
      <c r="L245" s="33">
        <v>7889.32</v>
      </c>
      <c r="M245" s="33">
        <v>0</v>
      </c>
      <c r="N245" s="33">
        <v>15271.33</v>
      </c>
      <c r="O245" s="33">
        <v>0</v>
      </c>
      <c r="P245" s="33">
        <v>0</v>
      </c>
    </row>
    <row r="246" spans="1:16" ht="25.5">
      <c r="A246" s="34">
        <v>6</v>
      </c>
      <c r="B246" s="34">
        <v>19</v>
      </c>
      <c r="C246" s="34">
        <v>1</v>
      </c>
      <c r="D246" s="35" t="s">
        <v>490</v>
      </c>
      <c r="E246" s="36">
        <v>270</v>
      </c>
      <c r="F246" s="31" t="s">
        <v>490</v>
      </c>
      <c r="G246" s="56" t="s">
        <v>492</v>
      </c>
      <c r="H246" s="33">
        <v>989321.06</v>
      </c>
      <c r="I246" s="33">
        <v>989321.06</v>
      </c>
      <c r="J246" s="33">
        <v>158231.14</v>
      </c>
      <c r="K246" s="33">
        <v>0</v>
      </c>
      <c r="L246" s="33">
        <v>8493.38</v>
      </c>
      <c r="M246" s="33">
        <v>0</v>
      </c>
      <c r="N246" s="33">
        <v>822596.54</v>
      </c>
      <c r="O246" s="33">
        <v>0</v>
      </c>
      <c r="P246" s="33">
        <v>0</v>
      </c>
    </row>
    <row r="247" spans="1:16" ht="12.75">
      <c r="A247" s="34">
        <v>6</v>
      </c>
      <c r="B247" s="34">
        <v>7</v>
      </c>
      <c r="C247" s="34">
        <v>1</v>
      </c>
      <c r="D247" s="35" t="s">
        <v>490</v>
      </c>
      <c r="E247" s="36">
        <v>187</v>
      </c>
      <c r="F247" s="31" t="s">
        <v>490</v>
      </c>
      <c r="G247" s="56" t="s">
        <v>493</v>
      </c>
      <c r="H247" s="33">
        <v>61645.6</v>
      </c>
      <c r="I247" s="33">
        <v>61645.6</v>
      </c>
      <c r="J247" s="33">
        <v>10220.55</v>
      </c>
      <c r="K247" s="33">
        <v>0</v>
      </c>
      <c r="L247" s="33">
        <v>0</v>
      </c>
      <c r="M247" s="33">
        <v>0</v>
      </c>
      <c r="N247" s="33">
        <v>51425.05</v>
      </c>
      <c r="O247" s="33">
        <v>0</v>
      </c>
      <c r="P247" s="33">
        <v>0</v>
      </c>
    </row>
    <row r="248" spans="1:16" ht="12.75">
      <c r="A248" s="34">
        <v>6</v>
      </c>
      <c r="B248" s="34">
        <v>1</v>
      </c>
      <c r="C248" s="34">
        <v>1</v>
      </c>
      <c r="D248" s="35" t="s">
        <v>490</v>
      </c>
      <c r="E248" s="36">
        <v>188</v>
      </c>
      <c r="F248" s="31" t="s">
        <v>490</v>
      </c>
      <c r="G248" s="56" t="s">
        <v>493</v>
      </c>
      <c r="H248" s="33">
        <v>333216.58</v>
      </c>
      <c r="I248" s="33">
        <v>333216.58</v>
      </c>
      <c r="J248" s="33">
        <v>21312.63</v>
      </c>
      <c r="K248" s="33">
        <v>0</v>
      </c>
      <c r="L248" s="33">
        <v>0</v>
      </c>
      <c r="M248" s="33">
        <v>0</v>
      </c>
      <c r="N248" s="33">
        <v>311903.95</v>
      </c>
      <c r="O248" s="33">
        <v>0</v>
      </c>
      <c r="P248" s="33">
        <v>0</v>
      </c>
    </row>
    <row r="249" spans="1:16" ht="25.5">
      <c r="A249" s="34">
        <v>6</v>
      </c>
      <c r="B249" s="34">
        <v>13</v>
      </c>
      <c r="C249" s="34">
        <v>4</v>
      </c>
      <c r="D249" s="35" t="s">
        <v>490</v>
      </c>
      <c r="E249" s="36">
        <v>186</v>
      </c>
      <c r="F249" s="31" t="s">
        <v>490</v>
      </c>
      <c r="G249" s="56" t="s">
        <v>494</v>
      </c>
      <c r="H249" s="33">
        <v>967.57</v>
      </c>
      <c r="I249" s="33">
        <v>967.57</v>
      </c>
      <c r="J249" s="33">
        <v>0</v>
      </c>
      <c r="K249" s="33">
        <v>0</v>
      </c>
      <c r="L249" s="33">
        <v>0</v>
      </c>
      <c r="M249" s="33">
        <v>0</v>
      </c>
      <c r="N249" s="33">
        <v>967.57</v>
      </c>
      <c r="O249" s="33">
        <v>0</v>
      </c>
      <c r="P249" s="33">
        <v>0</v>
      </c>
    </row>
    <row r="250" spans="1:16" ht="25.5">
      <c r="A250" s="34">
        <v>6</v>
      </c>
      <c r="B250" s="34">
        <v>15</v>
      </c>
      <c r="C250" s="34">
        <v>0</v>
      </c>
      <c r="D250" s="35" t="s">
        <v>490</v>
      </c>
      <c r="E250" s="36">
        <v>220</v>
      </c>
      <c r="F250" s="31" t="s">
        <v>490</v>
      </c>
      <c r="G250" s="56" t="s">
        <v>497</v>
      </c>
      <c r="H250" s="33">
        <v>28388.1</v>
      </c>
      <c r="I250" s="33">
        <v>28388.1</v>
      </c>
      <c r="J250" s="33">
        <v>14336.81</v>
      </c>
      <c r="K250" s="33">
        <v>0</v>
      </c>
      <c r="L250" s="33">
        <v>0</v>
      </c>
      <c r="M250" s="33">
        <v>0</v>
      </c>
      <c r="N250" s="33">
        <v>14051.29</v>
      </c>
      <c r="O250" s="33">
        <v>0</v>
      </c>
      <c r="P250" s="33">
        <v>0</v>
      </c>
    </row>
    <row r="251" spans="1:16" ht="12.75">
      <c r="A251" s="34">
        <v>6</v>
      </c>
      <c r="B251" s="34">
        <v>9</v>
      </c>
      <c r="C251" s="34">
        <v>1</v>
      </c>
      <c r="D251" s="35" t="s">
        <v>490</v>
      </c>
      <c r="E251" s="36">
        <v>140</v>
      </c>
      <c r="F251" s="31" t="s">
        <v>490</v>
      </c>
      <c r="G251" s="56" t="s">
        <v>495</v>
      </c>
      <c r="H251" s="33">
        <v>15630.13</v>
      </c>
      <c r="I251" s="33">
        <v>15630.13</v>
      </c>
      <c r="J251" s="33">
        <v>9948.91</v>
      </c>
      <c r="K251" s="33">
        <v>0</v>
      </c>
      <c r="L251" s="33">
        <v>0</v>
      </c>
      <c r="M251" s="33">
        <v>0</v>
      </c>
      <c r="N251" s="33">
        <v>5681.22</v>
      </c>
      <c r="O251" s="33">
        <v>0</v>
      </c>
      <c r="P251" s="33">
        <v>0</v>
      </c>
    </row>
    <row r="252" spans="1:16" ht="12.75">
      <c r="A252" s="34">
        <v>6</v>
      </c>
      <c r="B252" s="34">
        <v>8</v>
      </c>
      <c r="C252" s="34">
        <v>1</v>
      </c>
      <c r="D252" s="35" t="s">
        <v>490</v>
      </c>
      <c r="E252" s="36">
        <v>265</v>
      </c>
      <c r="F252" s="31" t="s">
        <v>490</v>
      </c>
      <c r="G252" s="56" t="s">
        <v>496</v>
      </c>
      <c r="H252" s="33">
        <v>6072229.08</v>
      </c>
      <c r="I252" s="33">
        <v>6072229.08</v>
      </c>
      <c r="J252" s="33">
        <v>1276171.18</v>
      </c>
      <c r="K252" s="33">
        <v>0</v>
      </c>
      <c r="L252" s="33">
        <v>0</v>
      </c>
      <c r="M252" s="33">
        <v>0</v>
      </c>
      <c r="N252" s="33">
        <v>4796057.9</v>
      </c>
      <c r="O252" s="33">
        <v>0</v>
      </c>
      <c r="P252" s="33">
        <v>0</v>
      </c>
    </row>
  </sheetData>
  <sheetProtection/>
  <mergeCells count="20"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8"/>
  <dimension ref="A1:AA249"/>
  <sheetViews>
    <sheetView zoomScale="75" zoomScaleNormal="75" zoomScalePageLayoutView="0" workbookViewId="0" topLeftCell="A1">
      <pane xSplit="7" ySplit="7" topLeftCell="H22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9" sqref="G249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5" width="14.7109375" style="17" customWidth="1"/>
    <col min="26" max="27" width="14.28125" style="17" customWidth="1"/>
    <col min="28" max="16384" width="9.140625" style="17" customWidth="1"/>
  </cols>
  <sheetData>
    <row r="1" spans="8:27" ht="12.75">
      <c r="H1" s="19"/>
      <c r="V1" s="19"/>
      <c r="W1" s="19"/>
      <c r="X1" s="19"/>
      <c r="Y1" s="19"/>
      <c r="Z1" s="19"/>
      <c r="AA1" s="19"/>
    </row>
    <row r="2" spans="1:24" s="19" customFormat="1" ht="18">
      <c r="A2" s="18" t="str">
        <f>'Spis tabel'!B11</f>
        <v>Tabela 9. Planowane wydatki budżetowe jst wg ważniejszych działów klasyfikacji budżetowej wg stanu na koniec  1 kwartału 2021 roku.</v>
      </c>
      <c r="H2" s="23"/>
      <c r="O2" s="18"/>
      <c r="X2" s="23"/>
    </row>
    <row r="3" spans="1:27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19"/>
      <c r="W3" s="19"/>
      <c r="X3" s="19"/>
      <c r="Y3" s="19"/>
      <c r="Z3" s="19"/>
      <c r="AA3" s="19"/>
    </row>
    <row r="4" spans="1:25" s="19" customFormat="1" ht="17.25" customHeight="1">
      <c r="A4" s="171" t="s">
        <v>0</v>
      </c>
      <c r="B4" s="171" t="s">
        <v>1</v>
      </c>
      <c r="C4" s="171" t="s">
        <v>2</v>
      </c>
      <c r="D4" s="171" t="s">
        <v>3</v>
      </c>
      <c r="E4" s="171" t="s">
        <v>53</v>
      </c>
      <c r="F4" s="171" t="s">
        <v>56</v>
      </c>
      <c r="G4" s="171"/>
      <c r="H4" s="170" t="s">
        <v>66</v>
      </c>
      <c r="I4" s="173" t="s">
        <v>44</v>
      </c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</row>
    <row r="5" spans="1:25" s="19" customFormat="1" ht="74.25" customHeight="1">
      <c r="A5" s="171"/>
      <c r="B5" s="171"/>
      <c r="C5" s="171"/>
      <c r="D5" s="171"/>
      <c r="E5" s="171"/>
      <c r="F5" s="171"/>
      <c r="G5" s="171"/>
      <c r="H5" s="170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200</v>
      </c>
      <c r="V5" s="52" t="s">
        <v>76</v>
      </c>
      <c r="W5" s="52" t="s">
        <v>77</v>
      </c>
      <c r="X5" s="52" t="s">
        <v>198</v>
      </c>
      <c r="Y5" s="52" t="s">
        <v>47</v>
      </c>
    </row>
    <row r="6" spans="1:25" s="19" customFormat="1" ht="15">
      <c r="A6" s="42"/>
      <c r="B6" s="42"/>
      <c r="C6" s="42"/>
      <c r="D6" s="42"/>
      <c r="E6" s="42"/>
      <c r="F6" s="171"/>
      <c r="G6" s="171"/>
      <c r="H6" s="172" t="s">
        <v>10</v>
      </c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</row>
    <row r="7" spans="1:25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6">
        <v>6</v>
      </c>
      <c r="G7" s="176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  <c r="Y7" s="41">
        <v>24</v>
      </c>
    </row>
    <row r="8" spans="1:25" ht="12.75">
      <c r="A8" s="46">
        <v>6</v>
      </c>
      <c r="B8" s="46">
        <v>2</v>
      </c>
      <c r="C8" s="46">
        <v>1</v>
      </c>
      <c r="D8" s="41">
        <v>1</v>
      </c>
      <c r="E8" s="47"/>
      <c r="F8" s="48" t="s">
        <v>267</v>
      </c>
      <c r="G8" s="58" t="s">
        <v>268</v>
      </c>
      <c r="H8" s="49">
        <v>143127247</v>
      </c>
      <c r="I8" s="49">
        <v>1500</v>
      </c>
      <c r="J8" s="49">
        <v>0</v>
      </c>
      <c r="K8" s="49">
        <v>11391800</v>
      </c>
      <c r="L8" s="49">
        <v>0</v>
      </c>
      <c r="M8" s="49">
        <v>2957000</v>
      </c>
      <c r="N8" s="49">
        <v>9159553</v>
      </c>
      <c r="O8" s="49">
        <v>1049500</v>
      </c>
      <c r="P8" s="49">
        <v>47186938</v>
      </c>
      <c r="Q8" s="49">
        <v>631000</v>
      </c>
      <c r="R8" s="49">
        <v>7396488.2</v>
      </c>
      <c r="S8" s="49">
        <v>35000</v>
      </c>
      <c r="T8" s="49">
        <v>1571129</v>
      </c>
      <c r="U8" s="49">
        <v>36646047</v>
      </c>
      <c r="V8" s="49">
        <v>9302656</v>
      </c>
      <c r="W8" s="49">
        <v>3429000</v>
      </c>
      <c r="X8" s="49">
        <v>10242000</v>
      </c>
      <c r="Y8" s="49">
        <v>2127635.8</v>
      </c>
    </row>
    <row r="9" spans="1:25" ht="12.75">
      <c r="A9" s="46">
        <v>6</v>
      </c>
      <c r="B9" s="46">
        <v>16</v>
      </c>
      <c r="C9" s="46">
        <v>1</v>
      </c>
      <c r="D9" s="41">
        <v>1</v>
      </c>
      <c r="E9" s="47"/>
      <c r="F9" s="48" t="s">
        <v>267</v>
      </c>
      <c r="G9" s="58" t="s">
        <v>269</v>
      </c>
      <c r="H9" s="49">
        <v>83208289.68</v>
      </c>
      <c r="I9" s="49">
        <v>1940</v>
      </c>
      <c r="J9" s="49">
        <v>0</v>
      </c>
      <c r="K9" s="49">
        <v>4627000</v>
      </c>
      <c r="L9" s="49">
        <v>7000</v>
      </c>
      <c r="M9" s="49">
        <v>1427649</v>
      </c>
      <c r="N9" s="49">
        <v>6203707</v>
      </c>
      <c r="O9" s="49">
        <v>291000</v>
      </c>
      <c r="P9" s="49">
        <v>28848444.86</v>
      </c>
      <c r="Q9" s="49">
        <v>405124</v>
      </c>
      <c r="R9" s="49">
        <v>3418922.89</v>
      </c>
      <c r="S9" s="49">
        <v>63268</v>
      </c>
      <c r="T9" s="49">
        <v>2711078</v>
      </c>
      <c r="U9" s="49">
        <v>21488007</v>
      </c>
      <c r="V9" s="49">
        <v>10393745</v>
      </c>
      <c r="W9" s="49">
        <v>1338000</v>
      </c>
      <c r="X9" s="49">
        <v>233000</v>
      </c>
      <c r="Y9" s="49">
        <v>1750403.93</v>
      </c>
    </row>
    <row r="10" spans="1:25" ht="12.75">
      <c r="A10" s="46">
        <v>6</v>
      </c>
      <c r="B10" s="46">
        <v>4</v>
      </c>
      <c r="C10" s="46">
        <v>1</v>
      </c>
      <c r="D10" s="41">
        <v>1</v>
      </c>
      <c r="E10" s="47"/>
      <c r="F10" s="48" t="s">
        <v>267</v>
      </c>
      <c r="G10" s="58" t="s">
        <v>270</v>
      </c>
      <c r="H10" s="49">
        <v>110006903.63</v>
      </c>
      <c r="I10" s="49">
        <v>20000</v>
      </c>
      <c r="J10" s="49">
        <v>0</v>
      </c>
      <c r="K10" s="49">
        <v>4772399</v>
      </c>
      <c r="L10" s="49">
        <v>0</v>
      </c>
      <c r="M10" s="49">
        <v>13921140.75</v>
      </c>
      <c r="N10" s="49">
        <v>6946222</v>
      </c>
      <c r="O10" s="49">
        <v>752130</v>
      </c>
      <c r="P10" s="49">
        <v>23192542.73</v>
      </c>
      <c r="Q10" s="49">
        <v>472900</v>
      </c>
      <c r="R10" s="49">
        <v>6207759.25</v>
      </c>
      <c r="S10" s="49">
        <v>0</v>
      </c>
      <c r="T10" s="49">
        <v>1145875.72</v>
      </c>
      <c r="U10" s="49">
        <v>21975852</v>
      </c>
      <c r="V10" s="49">
        <v>8622653.74</v>
      </c>
      <c r="W10" s="49">
        <v>2261160</v>
      </c>
      <c r="X10" s="49">
        <v>18666933.44</v>
      </c>
      <c r="Y10" s="49">
        <v>1049335</v>
      </c>
    </row>
    <row r="11" spans="1:25" ht="12.75">
      <c r="A11" s="46">
        <v>6</v>
      </c>
      <c r="B11" s="46">
        <v>6</v>
      </c>
      <c r="C11" s="46">
        <v>1</v>
      </c>
      <c r="D11" s="41">
        <v>1</v>
      </c>
      <c r="E11" s="47"/>
      <c r="F11" s="48" t="s">
        <v>267</v>
      </c>
      <c r="G11" s="58" t="s">
        <v>271</v>
      </c>
      <c r="H11" s="49">
        <v>95794095.62</v>
      </c>
      <c r="I11" s="49">
        <v>11000</v>
      </c>
      <c r="J11" s="49">
        <v>0</v>
      </c>
      <c r="K11" s="49">
        <v>7799047.84</v>
      </c>
      <c r="L11" s="49">
        <v>0</v>
      </c>
      <c r="M11" s="49">
        <v>2931400</v>
      </c>
      <c r="N11" s="49">
        <v>6119732</v>
      </c>
      <c r="O11" s="49">
        <v>893283.33</v>
      </c>
      <c r="P11" s="49">
        <v>25705188</v>
      </c>
      <c r="Q11" s="49">
        <v>355824</v>
      </c>
      <c r="R11" s="49">
        <v>8538739.4</v>
      </c>
      <c r="S11" s="49">
        <v>35000</v>
      </c>
      <c r="T11" s="49">
        <v>781482</v>
      </c>
      <c r="U11" s="49">
        <v>22158977</v>
      </c>
      <c r="V11" s="49">
        <v>10126816.37</v>
      </c>
      <c r="W11" s="49">
        <v>3983459.74</v>
      </c>
      <c r="X11" s="49">
        <v>2715043</v>
      </c>
      <c r="Y11" s="49">
        <v>3639102.94</v>
      </c>
    </row>
    <row r="12" spans="1:25" ht="12.75">
      <c r="A12" s="46">
        <v>6</v>
      </c>
      <c r="B12" s="46">
        <v>7</v>
      </c>
      <c r="C12" s="46">
        <v>1</v>
      </c>
      <c r="D12" s="41">
        <v>1</v>
      </c>
      <c r="E12" s="47"/>
      <c r="F12" s="48" t="s">
        <v>267</v>
      </c>
      <c r="G12" s="58" t="s">
        <v>272</v>
      </c>
      <c r="H12" s="49">
        <v>172027698.44</v>
      </c>
      <c r="I12" s="49">
        <v>3500</v>
      </c>
      <c r="J12" s="49">
        <v>0</v>
      </c>
      <c r="K12" s="49">
        <v>5043130</v>
      </c>
      <c r="L12" s="49">
        <v>0</v>
      </c>
      <c r="M12" s="49">
        <v>4274129</v>
      </c>
      <c r="N12" s="49">
        <v>11477174</v>
      </c>
      <c r="O12" s="49">
        <v>1467701.84</v>
      </c>
      <c r="P12" s="49">
        <v>47988395</v>
      </c>
      <c r="Q12" s="49">
        <v>958800</v>
      </c>
      <c r="R12" s="49">
        <v>8184213.6</v>
      </c>
      <c r="S12" s="49">
        <v>710614</v>
      </c>
      <c r="T12" s="49">
        <v>2221985</v>
      </c>
      <c r="U12" s="49">
        <v>38833951</v>
      </c>
      <c r="V12" s="49">
        <v>30340030</v>
      </c>
      <c r="W12" s="49">
        <v>3564800</v>
      </c>
      <c r="X12" s="49">
        <v>14865875</v>
      </c>
      <c r="Y12" s="49">
        <v>2093400</v>
      </c>
    </row>
    <row r="13" spans="1:25" ht="12.75">
      <c r="A13" s="46">
        <v>6</v>
      </c>
      <c r="B13" s="46">
        <v>8</v>
      </c>
      <c r="C13" s="46">
        <v>1</v>
      </c>
      <c r="D13" s="41">
        <v>1</v>
      </c>
      <c r="E13" s="47"/>
      <c r="F13" s="48" t="s">
        <v>267</v>
      </c>
      <c r="G13" s="58" t="s">
        <v>273</v>
      </c>
      <c r="H13" s="49">
        <v>117129446</v>
      </c>
      <c r="I13" s="49">
        <v>2000</v>
      </c>
      <c r="J13" s="49">
        <v>0</v>
      </c>
      <c r="K13" s="49">
        <v>12927564</v>
      </c>
      <c r="L13" s="49">
        <v>0</v>
      </c>
      <c r="M13" s="49">
        <v>2379575</v>
      </c>
      <c r="N13" s="49">
        <v>10007823</v>
      </c>
      <c r="O13" s="49">
        <v>256000</v>
      </c>
      <c r="P13" s="49">
        <v>42685016</v>
      </c>
      <c r="Q13" s="49">
        <v>546752</v>
      </c>
      <c r="R13" s="49">
        <v>6675749</v>
      </c>
      <c r="S13" s="49">
        <v>13980</v>
      </c>
      <c r="T13" s="49">
        <v>88200</v>
      </c>
      <c r="U13" s="49">
        <v>27414420</v>
      </c>
      <c r="V13" s="49">
        <v>6328224</v>
      </c>
      <c r="W13" s="49">
        <v>2997000</v>
      </c>
      <c r="X13" s="49">
        <v>3096173</v>
      </c>
      <c r="Y13" s="49">
        <v>1710970</v>
      </c>
    </row>
    <row r="14" spans="1:25" ht="12.75">
      <c r="A14" s="46">
        <v>6</v>
      </c>
      <c r="B14" s="46">
        <v>11</v>
      </c>
      <c r="C14" s="46">
        <v>1</v>
      </c>
      <c r="D14" s="41">
        <v>1</v>
      </c>
      <c r="E14" s="47"/>
      <c r="F14" s="48" t="s">
        <v>267</v>
      </c>
      <c r="G14" s="58" t="s">
        <v>274</v>
      </c>
      <c r="H14" s="49">
        <v>143988887.66</v>
      </c>
      <c r="I14" s="49">
        <v>3500</v>
      </c>
      <c r="J14" s="49">
        <v>0</v>
      </c>
      <c r="K14" s="49">
        <v>10219754</v>
      </c>
      <c r="L14" s="49">
        <v>0</v>
      </c>
      <c r="M14" s="49">
        <v>2471396</v>
      </c>
      <c r="N14" s="49">
        <v>10390976</v>
      </c>
      <c r="O14" s="49">
        <v>437082.88</v>
      </c>
      <c r="P14" s="49">
        <v>45957783.19</v>
      </c>
      <c r="Q14" s="49">
        <v>690284.87</v>
      </c>
      <c r="R14" s="49">
        <v>3091220</v>
      </c>
      <c r="S14" s="49">
        <v>25000</v>
      </c>
      <c r="T14" s="49">
        <v>1457481</v>
      </c>
      <c r="U14" s="49">
        <v>44674766.61</v>
      </c>
      <c r="V14" s="49">
        <v>16119101.74</v>
      </c>
      <c r="W14" s="49">
        <v>2210417</v>
      </c>
      <c r="X14" s="49">
        <v>4696993</v>
      </c>
      <c r="Y14" s="49">
        <v>1543131.37</v>
      </c>
    </row>
    <row r="15" spans="1:25" ht="12.75">
      <c r="A15" s="46">
        <v>6</v>
      </c>
      <c r="B15" s="46">
        <v>1</v>
      </c>
      <c r="C15" s="46">
        <v>1</v>
      </c>
      <c r="D15" s="41">
        <v>1</v>
      </c>
      <c r="E15" s="47"/>
      <c r="F15" s="48" t="s">
        <v>267</v>
      </c>
      <c r="G15" s="58" t="s">
        <v>275</v>
      </c>
      <c r="H15" s="49">
        <v>84482175.85</v>
      </c>
      <c r="I15" s="49">
        <v>2470</v>
      </c>
      <c r="J15" s="49">
        <v>0</v>
      </c>
      <c r="K15" s="49">
        <v>5882082.7</v>
      </c>
      <c r="L15" s="49">
        <v>0</v>
      </c>
      <c r="M15" s="49">
        <v>2151988.48</v>
      </c>
      <c r="N15" s="49">
        <v>6139677.78</v>
      </c>
      <c r="O15" s="49">
        <v>397900</v>
      </c>
      <c r="P15" s="49">
        <v>25473921.48</v>
      </c>
      <c r="Q15" s="49">
        <v>415644</v>
      </c>
      <c r="R15" s="49">
        <v>4482438.5</v>
      </c>
      <c r="S15" s="49">
        <v>304048.22</v>
      </c>
      <c r="T15" s="49">
        <v>2715636</v>
      </c>
      <c r="U15" s="49">
        <v>24691764</v>
      </c>
      <c r="V15" s="49">
        <v>4733268.69</v>
      </c>
      <c r="W15" s="49">
        <v>3698951</v>
      </c>
      <c r="X15" s="49">
        <v>2317400</v>
      </c>
      <c r="Y15" s="49">
        <v>1074985</v>
      </c>
    </row>
    <row r="16" spans="1:25" ht="12.75">
      <c r="A16" s="46">
        <v>6</v>
      </c>
      <c r="B16" s="46">
        <v>14</v>
      </c>
      <c r="C16" s="46">
        <v>1</v>
      </c>
      <c r="D16" s="41">
        <v>1</v>
      </c>
      <c r="E16" s="47"/>
      <c r="F16" s="48" t="s">
        <v>267</v>
      </c>
      <c r="G16" s="58" t="s">
        <v>276</v>
      </c>
      <c r="H16" s="49">
        <v>337869376.97</v>
      </c>
      <c r="I16" s="49">
        <v>19700</v>
      </c>
      <c r="J16" s="49">
        <v>0</v>
      </c>
      <c r="K16" s="49">
        <v>29052127</v>
      </c>
      <c r="L16" s="49">
        <v>38000</v>
      </c>
      <c r="M16" s="49">
        <v>4476190</v>
      </c>
      <c r="N16" s="49">
        <v>20026101</v>
      </c>
      <c r="O16" s="49">
        <v>2997400</v>
      </c>
      <c r="P16" s="49">
        <v>103868927</v>
      </c>
      <c r="Q16" s="49">
        <v>893376</v>
      </c>
      <c r="R16" s="49">
        <v>22510225</v>
      </c>
      <c r="S16" s="49">
        <v>20341</v>
      </c>
      <c r="T16" s="49">
        <v>4089197</v>
      </c>
      <c r="U16" s="49">
        <v>66695045</v>
      </c>
      <c r="V16" s="49">
        <v>25782452.97</v>
      </c>
      <c r="W16" s="49">
        <v>25108000</v>
      </c>
      <c r="X16" s="49">
        <v>23475178</v>
      </c>
      <c r="Y16" s="49">
        <v>8817117</v>
      </c>
    </row>
    <row r="17" spans="1:25" ht="12.75">
      <c r="A17" s="46">
        <v>6</v>
      </c>
      <c r="B17" s="46">
        <v>15</v>
      </c>
      <c r="C17" s="46">
        <v>1</v>
      </c>
      <c r="D17" s="41">
        <v>1</v>
      </c>
      <c r="E17" s="47"/>
      <c r="F17" s="48" t="s">
        <v>267</v>
      </c>
      <c r="G17" s="58" t="s">
        <v>277</v>
      </c>
      <c r="H17" s="49">
        <v>90120865.65</v>
      </c>
      <c r="I17" s="49">
        <v>3387</v>
      </c>
      <c r="J17" s="49">
        <v>0</v>
      </c>
      <c r="K17" s="49">
        <v>3070000</v>
      </c>
      <c r="L17" s="49">
        <v>0</v>
      </c>
      <c r="M17" s="49">
        <v>12088659.5</v>
      </c>
      <c r="N17" s="49">
        <v>5968036.1</v>
      </c>
      <c r="O17" s="49">
        <v>233000</v>
      </c>
      <c r="P17" s="49">
        <v>25205011.82</v>
      </c>
      <c r="Q17" s="49">
        <v>365012</v>
      </c>
      <c r="R17" s="49">
        <v>5054821.93</v>
      </c>
      <c r="S17" s="49">
        <v>0</v>
      </c>
      <c r="T17" s="49">
        <v>1079200</v>
      </c>
      <c r="U17" s="49">
        <v>22431185</v>
      </c>
      <c r="V17" s="49">
        <v>9466400</v>
      </c>
      <c r="W17" s="49">
        <v>2121551.3</v>
      </c>
      <c r="X17" s="49">
        <v>2390000</v>
      </c>
      <c r="Y17" s="49">
        <v>644601</v>
      </c>
    </row>
    <row r="18" spans="1:25" ht="12.75">
      <c r="A18" s="46">
        <v>6</v>
      </c>
      <c r="B18" s="46">
        <v>3</v>
      </c>
      <c r="C18" s="46">
        <v>1</v>
      </c>
      <c r="D18" s="41">
        <v>1</v>
      </c>
      <c r="E18" s="47"/>
      <c r="F18" s="48" t="s">
        <v>267</v>
      </c>
      <c r="G18" s="58" t="s">
        <v>278</v>
      </c>
      <c r="H18" s="49">
        <v>28455202.56</v>
      </c>
      <c r="I18" s="49">
        <v>2122</v>
      </c>
      <c r="J18" s="49">
        <v>0</v>
      </c>
      <c r="K18" s="49">
        <v>2587565</v>
      </c>
      <c r="L18" s="49">
        <v>0</v>
      </c>
      <c r="M18" s="49">
        <v>3683000</v>
      </c>
      <c r="N18" s="49">
        <v>2540129.7</v>
      </c>
      <c r="O18" s="49">
        <v>98000</v>
      </c>
      <c r="P18" s="49">
        <v>7187231.59</v>
      </c>
      <c r="Q18" s="49">
        <v>91604</v>
      </c>
      <c r="R18" s="49">
        <v>2957206.47</v>
      </c>
      <c r="S18" s="49">
        <v>84373.8</v>
      </c>
      <c r="T18" s="49">
        <v>250935</v>
      </c>
      <c r="U18" s="49">
        <v>6056241</v>
      </c>
      <c r="V18" s="49">
        <v>1756051</v>
      </c>
      <c r="W18" s="49">
        <v>480000</v>
      </c>
      <c r="X18" s="49">
        <v>220000</v>
      </c>
      <c r="Y18" s="49">
        <v>460743</v>
      </c>
    </row>
    <row r="19" spans="1:25" ht="12.75">
      <c r="A19" s="46">
        <v>6</v>
      </c>
      <c r="B19" s="46">
        <v>11</v>
      </c>
      <c r="C19" s="46">
        <v>2</v>
      </c>
      <c r="D19" s="41">
        <v>1</v>
      </c>
      <c r="E19" s="47"/>
      <c r="F19" s="48" t="s">
        <v>267</v>
      </c>
      <c r="G19" s="58" t="s">
        <v>279</v>
      </c>
      <c r="H19" s="49">
        <v>15495248.35</v>
      </c>
      <c r="I19" s="49">
        <v>1400</v>
      </c>
      <c r="J19" s="49">
        <v>0</v>
      </c>
      <c r="K19" s="49">
        <v>60500</v>
      </c>
      <c r="L19" s="49">
        <v>0</v>
      </c>
      <c r="M19" s="49">
        <v>208687</v>
      </c>
      <c r="N19" s="49">
        <v>1697162.24</v>
      </c>
      <c r="O19" s="49">
        <v>120749.53</v>
      </c>
      <c r="P19" s="49">
        <v>5083093.93</v>
      </c>
      <c r="Q19" s="49">
        <v>104500</v>
      </c>
      <c r="R19" s="49">
        <v>888657</v>
      </c>
      <c r="S19" s="49">
        <v>108480.15</v>
      </c>
      <c r="T19" s="49">
        <v>79527.5</v>
      </c>
      <c r="U19" s="49">
        <v>3671640</v>
      </c>
      <c r="V19" s="49">
        <v>1542841</v>
      </c>
      <c r="W19" s="49">
        <v>268400</v>
      </c>
      <c r="X19" s="49">
        <v>33500</v>
      </c>
      <c r="Y19" s="49">
        <v>1626110</v>
      </c>
    </row>
    <row r="20" spans="1:25" ht="12.75">
      <c r="A20" s="46">
        <v>6</v>
      </c>
      <c r="B20" s="46">
        <v>17</v>
      </c>
      <c r="C20" s="46">
        <v>1</v>
      </c>
      <c r="D20" s="41">
        <v>1</v>
      </c>
      <c r="E20" s="47"/>
      <c r="F20" s="48" t="s">
        <v>267</v>
      </c>
      <c r="G20" s="58" t="s">
        <v>280</v>
      </c>
      <c r="H20" s="49">
        <v>243909487.86</v>
      </c>
      <c r="I20" s="49">
        <v>154000</v>
      </c>
      <c r="J20" s="49">
        <v>0</v>
      </c>
      <c r="K20" s="49">
        <v>37851314.33</v>
      </c>
      <c r="L20" s="49">
        <v>0</v>
      </c>
      <c r="M20" s="49">
        <v>3905000</v>
      </c>
      <c r="N20" s="49">
        <v>15068132.82</v>
      </c>
      <c r="O20" s="49">
        <v>2111460</v>
      </c>
      <c r="P20" s="49">
        <v>57080595.83</v>
      </c>
      <c r="Q20" s="49">
        <v>2869253</v>
      </c>
      <c r="R20" s="49">
        <v>11068906</v>
      </c>
      <c r="S20" s="49">
        <v>0</v>
      </c>
      <c r="T20" s="49">
        <v>2913135</v>
      </c>
      <c r="U20" s="49">
        <v>58820865.5</v>
      </c>
      <c r="V20" s="49">
        <v>28926325.38</v>
      </c>
      <c r="W20" s="49">
        <v>5116200</v>
      </c>
      <c r="X20" s="49">
        <v>14474000</v>
      </c>
      <c r="Y20" s="49">
        <v>3550300</v>
      </c>
    </row>
    <row r="21" spans="1:25" ht="12.75">
      <c r="A21" s="46">
        <v>6</v>
      </c>
      <c r="B21" s="46">
        <v>1</v>
      </c>
      <c r="C21" s="46">
        <v>2</v>
      </c>
      <c r="D21" s="41">
        <v>1</v>
      </c>
      <c r="E21" s="47"/>
      <c r="F21" s="48" t="s">
        <v>267</v>
      </c>
      <c r="G21" s="58" t="s">
        <v>281</v>
      </c>
      <c r="H21" s="49">
        <v>36660025.44</v>
      </c>
      <c r="I21" s="49">
        <v>1700</v>
      </c>
      <c r="J21" s="49">
        <v>0</v>
      </c>
      <c r="K21" s="49">
        <v>1291963.2</v>
      </c>
      <c r="L21" s="49">
        <v>0</v>
      </c>
      <c r="M21" s="49">
        <v>7132077.38</v>
      </c>
      <c r="N21" s="49">
        <v>2376018.71</v>
      </c>
      <c r="O21" s="49">
        <v>184900</v>
      </c>
      <c r="P21" s="49">
        <v>6453097.19</v>
      </c>
      <c r="Q21" s="49">
        <v>196500</v>
      </c>
      <c r="R21" s="49">
        <v>1385225</v>
      </c>
      <c r="S21" s="49">
        <v>0</v>
      </c>
      <c r="T21" s="49">
        <v>180274.96</v>
      </c>
      <c r="U21" s="49">
        <v>6768820</v>
      </c>
      <c r="V21" s="49">
        <v>7265226</v>
      </c>
      <c r="W21" s="49">
        <v>2753080</v>
      </c>
      <c r="X21" s="49">
        <v>90000</v>
      </c>
      <c r="Y21" s="49">
        <v>581143</v>
      </c>
    </row>
    <row r="22" spans="1:25" ht="12.75">
      <c r="A22" s="46">
        <v>6</v>
      </c>
      <c r="B22" s="46">
        <v>18</v>
      </c>
      <c r="C22" s="46">
        <v>1</v>
      </c>
      <c r="D22" s="41">
        <v>1</v>
      </c>
      <c r="E22" s="47"/>
      <c r="F22" s="48" t="s">
        <v>267</v>
      </c>
      <c r="G22" s="58" t="s">
        <v>282</v>
      </c>
      <c r="H22" s="49">
        <v>122391029.97</v>
      </c>
      <c r="I22" s="49">
        <v>1033</v>
      </c>
      <c r="J22" s="49">
        <v>0</v>
      </c>
      <c r="K22" s="49">
        <v>6428639</v>
      </c>
      <c r="L22" s="49">
        <v>0</v>
      </c>
      <c r="M22" s="49">
        <v>2399526</v>
      </c>
      <c r="N22" s="49">
        <v>6775407.28</v>
      </c>
      <c r="O22" s="49">
        <v>228000</v>
      </c>
      <c r="P22" s="49">
        <v>32187221.47</v>
      </c>
      <c r="Q22" s="49">
        <v>709866</v>
      </c>
      <c r="R22" s="49">
        <v>4129884.1</v>
      </c>
      <c r="S22" s="49">
        <v>579609.22</v>
      </c>
      <c r="T22" s="49">
        <v>1014752</v>
      </c>
      <c r="U22" s="49">
        <v>23082691</v>
      </c>
      <c r="V22" s="49">
        <v>24215243</v>
      </c>
      <c r="W22" s="49">
        <v>2928699</v>
      </c>
      <c r="X22" s="49">
        <v>15766083</v>
      </c>
      <c r="Y22" s="49">
        <v>1944375.9</v>
      </c>
    </row>
    <row r="23" spans="1:25" ht="12.75">
      <c r="A23" s="46">
        <v>6</v>
      </c>
      <c r="B23" s="46">
        <v>19</v>
      </c>
      <c r="C23" s="46">
        <v>1</v>
      </c>
      <c r="D23" s="41">
        <v>1</v>
      </c>
      <c r="E23" s="47"/>
      <c r="F23" s="48" t="s">
        <v>267</v>
      </c>
      <c r="G23" s="58" t="s">
        <v>283</v>
      </c>
      <c r="H23" s="49">
        <v>76339651</v>
      </c>
      <c r="I23" s="49">
        <v>350</v>
      </c>
      <c r="J23" s="49">
        <v>0</v>
      </c>
      <c r="K23" s="49">
        <v>3618659.7</v>
      </c>
      <c r="L23" s="49">
        <v>9652560</v>
      </c>
      <c r="M23" s="49">
        <v>1886640</v>
      </c>
      <c r="N23" s="49">
        <v>4377298</v>
      </c>
      <c r="O23" s="49">
        <v>657819</v>
      </c>
      <c r="P23" s="49">
        <v>25701089</v>
      </c>
      <c r="Q23" s="49">
        <v>515865</v>
      </c>
      <c r="R23" s="49">
        <v>4109417</v>
      </c>
      <c r="S23" s="49">
        <v>579427</v>
      </c>
      <c r="T23" s="49">
        <v>436982</v>
      </c>
      <c r="U23" s="49">
        <v>18038909</v>
      </c>
      <c r="V23" s="49">
        <v>1503487</v>
      </c>
      <c r="W23" s="49">
        <v>2078200</v>
      </c>
      <c r="X23" s="49">
        <v>2369370</v>
      </c>
      <c r="Y23" s="49">
        <v>813578.3</v>
      </c>
    </row>
    <row r="24" spans="1:25" ht="12.75">
      <c r="A24" s="46">
        <v>6</v>
      </c>
      <c r="B24" s="46">
        <v>8</v>
      </c>
      <c r="C24" s="46">
        <v>2</v>
      </c>
      <c r="D24" s="41">
        <v>2</v>
      </c>
      <c r="E24" s="47"/>
      <c r="F24" s="48" t="s">
        <v>267</v>
      </c>
      <c r="G24" s="58" t="s">
        <v>284</v>
      </c>
      <c r="H24" s="49">
        <v>26810773.23</v>
      </c>
      <c r="I24" s="49">
        <v>14420</v>
      </c>
      <c r="J24" s="49">
        <v>2268582.1</v>
      </c>
      <c r="K24" s="49">
        <v>917022</v>
      </c>
      <c r="L24" s="49">
        <v>0</v>
      </c>
      <c r="M24" s="49">
        <v>18179</v>
      </c>
      <c r="N24" s="49">
        <v>4587235.92</v>
      </c>
      <c r="O24" s="49">
        <v>219616.81</v>
      </c>
      <c r="P24" s="49">
        <v>6744531.27</v>
      </c>
      <c r="Q24" s="49">
        <v>70450</v>
      </c>
      <c r="R24" s="49">
        <v>542837.51</v>
      </c>
      <c r="S24" s="49">
        <v>0</v>
      </c>
      <c r="T24" s="49">
        <v>309762</v>
      </c>
      <c r="U24" s="49">
        <v>5744739</v>
      </c>
      <c r="V24" s="49">
        <v>4604264.26</v>
      </c>
      <c r="W24" s="49">
        <v>573541.36</v>
      </c>
      <c r="X24" s="49">
        <v>38090</v>
      </c>
      <c r="Y24" s="49">
        <v>157502</v>
      </c>
    </row>
    <row r="25" spans="1:25" ht="12.75">
      <c r="A25" s="46">
        <v>6</v>
      </c>
      <c r="B25" s="46">
        <v>11</v>
      </c>
      <c r="C25" s="46">
        <v>3</v>
      </c>
      <c r="D25" s="41">
        <v>2</v>
      </c>
      <c r="E25" s="47"/>
      <c r="F25" s="48" t="s">
        <v>267</v>
      </c>
      <c r="G25" s="58" t="s">
        <v>285</v>
      </c>
      <c r="H25" s="49">
        <v>35217865.23</v>
      </c>
      <c r="I25" s="49">
        <v>3063879.24</v>
      </c>
      <c r="J25" s="49">
        <v>0</v>
      </c>
      <c r="K25" s="49">
        <v>508407.77</v>
      </c>
      <c r="L25" s="49">
        <v>0</v>
      </c>
      <c r="M25" s="49">
        <v>141000</v>
      </c>
      <c r="N25" s="49">
        <v>3304874</v>
      </c>
      <c r="O25" s="49">
        <v>245000</v>
      </c>
      <c r="P25" s="49">
        <v>11025287.56</v>
      </c>
      <c r="Q25" s="49">
        <v>70000</v>
      </c>
      <c r="R25" s="49">
        <v>1192309.39</v>
      </c>
      <c r="S25" s="49">
        <v>0</v>
      </c>
      <c r="T25" s="49">
        <v>111510</v>
      </c>
      <c r="U25" s="49">
        <v>10755912.31</v>
      </c>
      <c r="V25" s="49">
        <v>3460974.51</v>
      </c>
      <c r="W25" s="49">
        <v>817536.45</v>
      </c>
      <c r="X25" s="49">
        <v>134000</v>
      </c>
      <c r="Y25" s="49">
        <v>387174</v>
      </c>
    </row>
    <row r="26" spans="1:25" ht="12.75">
      <c r="A26" s="46">
        <v>6</v>
      </c>
      <c r="B26" s="46">
        <v>20</v>
      </c>
      <c r="C26" s="46">
        <v>1</v>
      </c>
      <c r="D26" s="41">
        <v>2</v>
      </c>
      <c r="E26" s="47"/>
      <c r="F26" s="48" t="s">
        <v>267</v>
      </c>
      <c r="G26" s="58" t="s">
        <v>285</v>
      </c>
      <c r="H26" s="49">
        <v>24594094.62</v>
      </c>
      <c r="I26" s="49">
        <v>1551487.16</v>
      </c>
      <c r="J26" s="49">
        <v>199913</v>
      </c>
      <c r="K26" s="49">
        <v>1673529.02</v>
      </c>
      <c r="L26" s="49">
        <v>1500</v>
      </c>
      <c r="M26" s="49">
        <v>109700</v>
      </c>
      <c r="N26" s="49">
        <v>2754362</v>
      </c>
      <c r="O26" s="49">
        <v>536612</v>
      </c>
      <c r="P26" s="49">
        <v>5851304</v>
      </c>
      <c r="Q26" s="49">
        <v>61000</v>
      </c>
      <c r="R26" s="49">
        <v>1237147.21</v>
      </c>
      <c r="S26" s="49">
        <v>0</v>
      </c>
      <c r="T26" s="49">
        <v>93699</v>
      </c>
      <c r="U26" s="49">
        <v>6406400</v>
      </c>
      <c r="V26" s="49">
        <v>3268203.07</v>
      </c>
      <c r="W26" s="49">
        <v>548390.16</v>
      </c>
      <c r="X26" s="49">
        <v>66000</v>
      </c>
      <c r="Y26" s="49">
        <v>234848</v>
      </c>
    </row>
    <row r="27" spans="1:25" ht="12.75">
      <c r="A27" s="46">
        <v>6</v>
      </c>
      <c r="B27" s="46">
        <v>2</v>
      </c>
      <c r="C27" s="46">
        <v>2</v>
      </c>
      <c r="D27" s="41">
        <v>2</v>
      </c>
      <c r="E27" s="47"/>
      <c r="F27" s="48" t="s">
        <v>267</v>
      </c>
      <c r="G27" s="58" t="s">
        <v>286</v>
      </c>
      <c r="H27" s="49">
        <v>16959489</v>
      </c>
      <c r="I27" s="49">
        <v>104100</v>
      </c>
      <c r="J27" s="49">
        <v>162331</v>
      </c>
      <c r="K27" s="49">
        <v>760000</v>
      </c>
      <c r="L27" s="49">
        <v>0</v>
      </c>
      <c r="M27" s="49">
        <v>0</v>
      </c>
      <c r="N27" s="49">
        <v>1828016</v>
      </c>
      <c r="O27" s="49">
        <v>321600</v>
      </c>
      <c r="P27" s="49">
        <v>5170384</v>
      </c>
      <c r="Q27" s="49">
        <v>45000</v>
      </c>
      <c r="R27" s="49">
        <v>742256</v>
      </c>
      <c r="S27" s="49">
        <v>0</v>
      </c>
      <c r="T27" s="49">
        <v>3000</v>
      </c>
      <c r="U27" s="49">
        <v>5696700</v>
      </c>
      <c r="V27" s="49">
        <v>1230895</v>
      </c>
      <c r="W27" s="49">
        <v>511501</v>
      </c>
      <c r="X27" s="49">
        <v>270000</v>
      </c>
      <c r="Y27" s="49">
        <v>113706</v>
      </c>
    </row>
    <row r="28" spans="1:25" ht="12.75">
      <c r="A28" s="46">
        <v>6</v>
      </c>
      <c r="B28" s="46">
        <v>14</v>
      </c>
      <c r="C28" s="46">
        <v>2</v>
      </c>
      <c r="D28" s="41">
        <v>2</v>
      </c>
      <c r="E28" s="47"/>
      <c r="F28" s="48" t="s">
        <v>267</v>
      </c>
      <c r="G28" s="58" t="s">
        <v>287</v>
      </c>
      <c r="H28" s="49">
        <v>28187132.12</v>
      </c>
      <c r="I28" s="49">
        <v>3639960</v>
      </c>
      <c r="J28" s="49">
        <v>162600</v>
      </c>
      <c r="K28" s="49">
        <v>4520300</v>
      </c>
      <c r="L28" s="49">
        <v>0</v>
      </c>
      <c r="M28" s="49">
        <v>86000</v>
      </c>
      <c r="N28" s="49">
        <v>1856181.12</v>
      </c>
      <c r="O28" s="49">
        <v>140170</v>
      </c>
      <c r="P28" s="49">
        <v>6112744</v>
      </c>
      <c r="Q28" s="49">
        <v>27225</v>
      </c>
      <c r="R28" s="49">
        <v>702493</v>
      </c>
      <c r="S28" s="49">
        <v>0</v>
      </c>
      <c r="T28" s="49">
        <v>26102</v>
      </c>
      <c r="U28" s="49">
        <v>5227653</v>
      </c>
      <c r="V28" s="49">
        <v>3950334</v>
      </c>
      <c r="W28" s="49">
        <v>1572000</v>
      </c>
      <c r="X28" s="49">
        <v>10000</v>
      </c>
      <c r="Y28" s="49">
        <v>153370</v>
      </c>
    </row>
    <row r="29" spans="1:25" ht="12.75">
      <c r="A29" s="46">
        <v>6</v>
      </c>
      <c r="B29" s="46">
        <v>5</v>
      </c>
      <c r="C29" s="46">
        <v>1</v>
      </c>
      <c r="D29" s="41">
        <v>2</v>
      </c>
      <c r="E29" s="47"/>
      <c r="F29" s="48" t="s">
        <v>267</v>
      </c>
      <c r="G29" s="58" t="s">
        <v>288</v>
      </c>
      <c r="H29" s="49">
        <v>17593572</v>
      </c>
      <c r="I29" s="49">
        <v>13000</v>
      </c>
      <c r="J29" s="49">
        <v>123600</v>
      </c>
      <c r="K29" s="49">
        <v>1945724.54</v>
      </c>
      <c r="L29" s="49">
        <v>0</v>
      </c>
      <c r="M29" s="49">
        <v>15000</v>
      </c>
      <c r="N29" s="49">
        <v>2178572</v>
      </c>
      <c r="O29" s="49">
        <v>207700</v>
      </c>
      <c r="P29" s="49">
        <v>4866020</v>
      </c>
      <c r="Q29" s="49">
        <v>39200</v>
      </c>
      <c r="R29" s="49">
        <v>374200</v>
      </c>
      <c r="S29" s="49">
        <v>0</v>
      </c>
      <c r="T29" s="49">
        <v>15500</v>
      </c>
      <c r="U29" s="49">
        <v>4656850</v>
      </c>
      <c r="V29" s="49">
        <v>2263876.66</v>
      </c>
      <c r="W29" s="49">
        <v>499450</v>
      </c>
      <c r="X29" s="49">
        <v>63600</v>
      </c>
      <c r="Y29" s="49">
        <v>331278.8</v>
      </c>
    </row>
    <row r="30" spans="1:25" ht="12.75">
      <c r="A30" s="46">
        <v>6</v>
      </c>
      <c r="B30" s="46">
        <v>18</v>
      </c>
      <c r="C30" s="46">
        <v>2</v>
      </c>
      <c r="D30" s="41">
        <v>2</v>
      </c>
      <c r="E30" s="47"/>
      <c r="F30" s="48" t="s">
        <v>267</v>
      </c>
      <c r="G30" s="58" t="s">
        <v>289</v>
      </c>
      <c r="H30" s="49">
        <v>20019460.17</v>
      </c>
      <c r="I30" s="49">
        <v>413360</v>
      </c>
      <c r="J30" s="49">
        <v>14000</v>
      </c>
      <c r="K30" s="49">
        <v>1924746.35</v>
      </c>
      <c r="L30" s="49">
        <v>2500</v>
      </c>
      <c r="M30" s="49">
        <v>43600</v>
      </c>
      <c r="N30" s="49">
        <v>2471017</v>
      </c>
      <c r="O30" s="49">
        <v>1064798</v>
      </c>
      <c r="P30" s="49">
        <v>5366579.8</v>
      </c>
      <c r="Q30" s="49">
        <v>769831.4</v>
      </c>
      <c r="R30" s="49">
        <v>501816.66</v>
      </c>
      <c r="S30" s="49">
        <v>0</v>
      </c>
      <c r="T30" s="49">
        <v>33793</v>
      </c>
      <c r="U30" s="49">
        <v>4770540.11</v>
      </c>
      <c r="V30" s="49">
        <v>1592989.65</v>
      </c>
      <c r="W30" s="49">
        <v>680929.2</v>
      </c>
      <c r="X30" s="49">
        <v>139170</v>
      </c>
      <c r="Y30" s="49">
        <v>229789</v>
      </c>
    </row>
    <row r="31" spans="1:25" ht="12.75">
      <c r="A31" s="46">
        <v>6</v>
      </c>
      <c r="B31" s="46">
        <v>1</v>
      </c>
      <c r="C31" s="46">
        <v>3</v>
      </c>
      <c r="D31" s="41">
        <v>2</v>
      </c>
      <c r="E31" s="47"/>
      <c r="F31" s="48" t="s">
        <v>267</v>
      </c>
      <c r="G31" s="58" t="s">
        <v>290</v>
      </c>
      <c r="H31" s="49">
        <v>77914650.08</v>
      </c>
      <c r="I31" s="49">
        <v>545633.62</v>
      </c>
      <c r="J31" s="49">
        <v>85000</v>
      </c>
      <c r="K31" s="49">
        <v>5118126.49</v>
      </c>
      <c r="L31" s="49">
        <v>0</v>
      </c>
      <c r="M31" s="49">
        <v>203000</v>
      </c>
      <c r="N31" s="49">
        <v>5371581</v>
      </c>
      <c r="O31" s="49">
        <v>584171.8</v>
      </c>
      <c r="P31" s="49">
        <v>23490258.26</v>
      </c>
      <c r="Q31" s="49">
        <v>160720.32</v>
      </c>
      <c r="R31" s="49">
        <v>2688533</v>
      </c>
      <c r="S31" s="49">
        <v>0</v>
      </c>
      <c r="T31" s="49">
        <v>145613</v>
      </c>
      <c r="U31" s="49">
        <v>24303923.64</v>
      </c>
      <c r="V31" s="49">
        <v>9545133.31</v>
      </c>
      <c r="W31" s="49">
        <v>4048121.24</v>
      </c>
      <c r="X31" s="49">
        <v>1092641.4</v>
      </c>
      <c r="Y31" s="49">
        <v>532193</v>
      </c>
    </row>
    <row r="32" spans="1:25" ht="12.75">
      <c r="A32" s="46">
        <v>6</v>
      </c>
      <c r="B32" s="46">
        <v>3</v>
      </c>
      <c r="C32" s="46">
        <v>2</v>
      </c>
      <c r="D32" s="41">
        <v>2</v>
      </c>
      <c r="E32" s="47"/>
      <c r="F32" s="48" t="s">
        <v>267</v>
      </c>
      <c r="G32" s="58" t="s">
        <v>291</v>
      </c>
      <c r="H32" s="49">
        <v>15904501.26</v>
      </c>
      <c r="I32" s="49">
        <v>69919.8</v>
      </c>
      <c r="J32" s="49">
        <v>230000</v>
      </c>
      <c r="K32" s="49">
        <v>3252500</v>
      </c>
      <c r="L32" s="49">
        <v>0</v>
      </c>
      <c r="M32" s="49">
        <v>52000</v>
      </c>
      <c r="N32" s="49">
        <v>1902000</v>
      </c>
      <c r="O32" s="49">
        <v>124000</v>
      </c>
      <c r="P32" s="49">
        <v>3767275</v>
      </c>
      <c r="Q32" s="49">
        <v>50524</v>
      </c>
      <c r="R32" s="49">
        <v>837100</v>
      </c>
      <c r="S32" s="49">
        <v>3000</v>
      </c>
      <c r="T32" s="49">
        <v>12000</v>
      </c>
      <c r="U32" s="49">
        <v>3916930</v>
      </c>
      <c r="V32" s="49">
        <v>1010100</v>
      </c>
      <c r="W32" s="49">
        <v>506516.46</v>
      </c>
      <c r="X32" s="49">
        <v>30000</v>
      </c>
      <c r="Y32" s="49">
        <v>140636</v>
      </c>
    </row>
    <row r="33" spans="1:25" ht="12.75">
      <c r="A33" s="46">
        <v>6</v>
      </c>
      <c r="B33" s="46">
        <v>2</v>
      </c>
      <c r="C33" s="46">
        <v>3</v>
      </c>
      <c r="D33" s="41">
        <v>2</v>
      </c>
      <c r="E33" s="47"/>
      <c r="F33" s="48" t="s">
        <v>267</v>
      </c>
      <c r="G33" s="58" t="s">
        <v>268</v>
      </c>
      <c r="H33" s="49">
        <v>87765062.87</v>
      </c>
      <c r="I33" s="49">
        <v>8467255</v>
      </c>
      <c r="J33" s="49">
        <v>1034180</v>
      </c>
      <c r="K33" s="49">
        <v>1780761.92</v>
      </c>
      <c r="L33" s="49">
        <v>20000</v>
      </c>
      <c r="M33" s="49">
        <v>2421174.7</v>
      </c>
      <c r="N33" s="49">
        <v>6325670</v>
      </c>
      <c r="O33" s="49">
        <v>2078119.09</v>
      </c>
      <c r="P33" s="49">
        <v>29212019.57</v>
      </c>
      <c r="Q33" s="49">
        <v>127500</v>
      </c>
      <c r="R33" s="49">
        <v>5627550.82</v>
      </c>
      <c r="S33" s="49">
        <v>15000</v>
      </c>
      <c r="T33" s="49">
        <v>0</v>
      </c>
      <c r="U33" s="49">
        <v>22755120</v>
      </c>
      <c r="V33" s="49">
        <v>4598657.4</v>
      </c>
      <c r="W33" s="49">
        <v>2155294.99</v>
      </c>
      <c r="X33" s="49">
        <v>358170</v>
      </c>
      <c r="Y33" s="49">
        <v>788589.38</v>
      </c>
    </row>
    <row r="34" spans="1:25" ht="12.75">
      <c r="A34" s="46">
        <v>6</v>
      </c>
      <c r="B34" s="46">
        <v>2</v>
      </c>
      <c r="C34" s="46">
        <v>4</v>
      </c>
      <c r="D34" s="41">
        <v>2</v>
      </c>
      <c r="E34" s="47"/>
      <c r="F34" s="48" t="s">
        <v>267</v>
      </c>
      <c r="G34" s="58" t="s">
        <v>292</v>
      </c>
      <c r="H34" s="49">
        <v>38632114.72</v>
      </c>
      <c r="I34" s="49">
        <v>298023.33</v>
      </c>
      <c r="J34" s="49">
        <v>0</v>
      </c>
      <c r="K34" s="49">
        <v>2490785</v>
      </c>
      <c r="L34" s="49">
        <v>0</v>
      </c>
      <c r="M34" s="49">
        <v>45000</v>
      </c>
      <c r="N34" s="49">
        <v>4439656</v>
      </c>
      <c r="O34" s="49">
        <v>211150</v>
      </c>
      <c r="P34" s="49">
        <v>6101045</v>
      </c>
      <c r="Q34" s="49">
        <v>9216383.39</v>
      </c>
      <c r="R34" s="49">
        <v>813660</v>
      </c>
      <c r="S34" s="49">
        <v>100000</v>
      </c>
      <c r="T34" s="49">
        <v>10000</v>
      </c>
      <c r="U34" s="49">
        <v>5832900</v>
      </c>
      <c r="V34" s="49">
        <v>7610181</v>
      </c>
      <c r="W34" s="49">
        <v>767500</v>
      </c>
      <c r="X34" s="49">
        <v>35000</v>
      </c>
      <c r="Y34" s="49">
        <v>660831</v>
      </c>
    </row>
    <row r="35" spans="1:25" ht="12.75">
      <c r="A35" s="46">
        <v>6</v>
      </c>
      <c r="B35" s="46">
        <v>15</v>
      </c>
      <c r="C35" s="46">
        <v>2</v>
      </c>
      <c r="D35" s="41">
        <v>2</v>
      </c>
      <c r="E35" s="47"/>
      <c r="F35" s="48" t="s">
        <v>267</v>
      </c>
      <c r="G35" s="58" t="s">
        <v>293</v>
      </c>
      <c r="H35" s="49">
        <v>44001753.3</v>
      </c>
      <c r="I35" s="49">
        <v>2884630</v>
      </c>
      <c r="J35" s="49">
        <v>0</v>
      </c>
      <c r="K35" s="49">
        <v>2817382.55</v>
      </c>
      <c r="L35" s="49">
        <v>14230</v>
      </c>
      <c r="M35" s="49">
        <v>434124.83</v>
      </c>
      <c r="N35" s="49">
        <v>2768137.57</v>
      </c>
      <c r="O35" s="49">
        <v>307205.7</v>
      </c>
      <c r="P35" s="49">
        <v>11522666</v>
      </c>
      <c r="Q35" s="49">
        <v>98096</v>
      </c>
      <c r="R35" s="49">
        <v>1455833</v>
      </c>
      <c r="S35" s="49">
        <v>200395.94</v>
      </c>
      <c r="T35" s="49">
        <v>342522</v>
      </c>
      <c r="U35" s="49">
        <v>10913550</v>
      </c>
      <c r="V35" s="49">
        <v>9040093.58</v>
      </c>
      <c r="W35" s="49">
        <v>779359.93</v>
      </c>
      <c r="X35" s="49">
        <v>118768.2</v>
      </c>
      <c r="Y35" s="49">
        <v>304758</v>
      </c>
    </row>
    <row r="36" spans="1:25" ht="12.75">
      <c r="A36" s="46">
        <v>6</v>
      </c>
      <c r="B36" s="46">
        <v>9</v>
      </c>
      <c r="C36" s="46">
        <v>2</v>
      </c>
      <c r="D36" s="41">
        <v>2</v>
      </c>
      <c r="E36" s="47"/>
      <c r="F36" s="48" t="s">
        <v>267</v>
      </c>
      <c r="G36" s="58" t="s">
        <v>294</v>
      </c>
      <c r="H36" s="49">
        <v>17693654</v>
      </c>
      <c r="I36" s="49">
        <v>77000</v>
      </c>
      <c r="J36" s="49">
        <v>20900</v>
      </c>
      <c r="K36" s="49">
        <v>1817939.92</v>
      </c>
      <c r="L36" s="49">
        <v>0</v>
      </c>
      <c r="M36" s="49">
        <v>220000</v>
      </c>
      <c r="N36" s="49">
        <v>2161889</v>
      </c>
      <c r="O36" s="49">
        <v>316000</v>
      </c>
      <c r="P36" s="49">
        <v>4870615</v>
      </c>
      <c r="Q36" s="49">
        <v>62472</v>
      </c>
      <c r="R36" s="49">
        <v>461012</v>
      </c>
      <c r="S36" s="49">
        <v>0</v>
      </c>
      <c r="T36" s="49">
        <v>10000</v>
      </c>
      <c r="U36" s="49">
        <v>5822430</v>
      </c>
      <c r="V36" s="49">
        <v>1324766</v>
      </c>
      <c r="W36" s="49">
        <v>264000</v>
      </c>
      <c r="X36" s="49">
        <v>107000</v>
      </c>
      <c r="Y36" s="49">
        <v>157630.08</v>
      </c>
    </row>
    <row r="37" spans="1:25" ht="12.75">
      <c r="A37" s="46">
        <v>6</v>
      </c>
      <c r="B37" s="46">
        <v>3</v>
      </c>
      <c r="C37" s="46">
        <v>3</v>
      </c>
      <c r="D37" s="41">
        <v>2</v>
      </c>
      <c r="E37" s="47"/>
      <c r="F37" s="48" t="s">
        <v>267</v>
      </c>
      <c r="G37" s="58" t="s">
        <v>295</v>
      </c>
      <c r="H37" s="49">
        <v>73763690.06</v>
      </c>
      <c r="I37" s="49">
        <v>2396000</v>
      </c>
      <c r="J37" s="49">
        <v>0</v>
      </c>
      <c r="K37" s="49">
        <v>6686823.7</v>
      </c>
      <c r="L37" s="49">
        <v>82000</v>
      </c>
      <c r="M37" s="49">
        <v>554200</v>
      </c>
      <c r="N37" s="49">
        <v>9260759.3</v>
      </c>
      <c r="O37" s="49">
        <v>631000</v>
      </c>
      <c r="P37" s="49">
        <v>17957867</v>
      </c>
      <c r="Q37" s="49">
        <v>165000</v>
      </c>
      <c r="R37" s="49">
        <v>2348456</v>
      </c>
      <c r="S37" s="49">
        <v>0</v>
      </c>
      <c r="T37" s="49">
        <v>80000</v>
      </c>
      <c r="U37" s="49">
        <v>21724000</v>
      </c>
      <c r="V37" s="49">
        <v>8905218.74</v>
      </c>
      <c r="W37" s="49">
        <v>1386155.32</v>
      </c>
      <c r="X37" s="49">
        <v>377600</v>
      </c>
      <c r="Y37" s="49">
        <v>1208610</v>
      </c>
    </row>
    <row r="38" spans="1:25" ht="12.75">
      <c r="A38" s="46">
        <v>6</v>
      </c>
      <c r="B38" s="46">
        <v>12</v>
      </c>
      <c r="C38" s="46">
        <v>1</v>
      </c>
      <c r="D38" s="41">
        <v>2</v>
      </c>
      <c r="E38" s="47"/>
      <c r="F38" s="48" t="s">
        <v>267</v>
      </c>
      <c r="G38" s="58" t="s">
        <v>296</v>
      </c>
      <c r="H38" s="49">
        <v>44448460.39</v>
      </c>
      <c r="I38" s="49">
        <v>18769.08</v>
      </c>
      <c r="J38" s="49">
        <v>0</v>
      </c>
      <c r="K38" s="49">
        <v>2704093.38</v>
      </c>
      <c r="L38" s="49">
        <v>40000</v>
      </c>
      <c r="M38" s="49">
        <v>42000</v>
      </c>
      <c r="N38" s="49">
        <v>3709408</v>
      </c>
      <c r="O38" s="49">
        <v>391861</v>
      </c>
      <c r="P38" s="49">
        <v>10677271</v>
      </c>
      <c r="Q38" s="49">
        <v>132460</v>
      </c>
      <c r="R38" s="49">
        <v>1523727.46</v>
      </c>
      <c r="S38" s="49">
        <v>0</v>
      </c>
      <c r="T38" s="49">
        <v>24827</v>
      </c>
      <c r="U38" s="49">
        <v>11475472.26</v>
      </c>
      <c r="V38" s="49">
        <v>9619406.21</v>
      </c>
      <c r="W38" s="49">
        <v>559820</v>
      </c>
      <c r="X38" s="49">
        <v>2748235</v>
      </c>
      <c r="Y38" s="49">
        <v>781110</v>
      </c>
    </row>
    <row r="39" spans="1:25" ht="12.75">
      <c r="A39" s="46">
        <v>6</v>
      </c>
      <c r="B39" s="46">
        <v>5</v>
      </c>
      <c r="C39" s="46">
        <v>2</v>
      </c>
      <c r="D39" s="41">
        <v>2</v>
      </c>
      <c r="E39" s="47"/>
      <c r="F39" s="48" t="s">
        <v>267</v>
      </c>
      <c r="G39" s="58" t="s">
        <v>297</v>
      </c>
      <c r="H39" s="49">
        <v>17615860</v>
      </c>
      <c r="I39" s="49">
        <v>73750</v>
      </c>
      <c r="J39" s="49">
        <v>255368.79</v>
      </c>
      <c r="K39" s="49">
        <v>1505600</v>
      </c>
      <c r="L39" s="49">
        <v>0</v>
      </c>
      <c r="M39" s="49">
        <v>40000</v>
      </c>
      <c r="N39" s="49">
        <v>1677884.37</v>
      </c>
      <c r="O39" s="49">
        <v>148276</v>
      </c>
      <c r="P39" s="49">
        <v>4825148.14</v>
      </c>
      <c r="Q39" s="49">
        <v>35000</v>
      </c>
      <c r="R39" s="49">
        <v>365591.04</v>
      </c>
      <c r="S39" s="49">
        <v>0</v>
      </c>
      <c r="T39" s="49">
        <v>36283.66</v>
      </c>
      <c r="U39" s="49">
        <v>4354312</v>
      </c>
      <c r="V39" s="49">
        <v>3017063</v>
      </c>
      <c r="W39" s="49">
        <v>100000</v>
      </c>
      <c r="X39" s="49">
        <v>841224</v>
      </c>
      <c r="Y39" s="49">
        <v>340359</v>
      </c>
    </row>
    <row r="40" spans="1:25" ht="12.75">
      <c r="A40" s="46">
        <v>6</v>
      </c>
      <c r="B40" s="46">
        <v>10</v>
      </c>
      <c r="C40" s="46">
        <v>1</v>
      </c>
      <c r="D40" s="41">
        <v>2</v>
      </c>
      <c r="E40" s="47"/>
      <c r="F40" s="48" t="s">
        <v>267</v>
      </c>
      <c r="G40" s="58" t="s">
        <v>298</v>
      </c>
      <c r="H40" s="49">
        <v>66484777.56</v>
      </c>
      <c r="I40" s="49">
        <v>132934.46</v>
      </c>
      <c r="J40" s="49">
        <v>326650</v>
      </c>
      <c r="K40" s="49">
        <v>2843071.76</v>
      </c>
      <c r="L40" s="49">
        <v>0</v>
      </c>
      <c r="M40" s="49">
        <v>1400500</v>
      </c>
      <c r="N40" s="49">
        <v>6086972</v>
      </c>
      <c r="O40" s="49">
        <v>878730.64</v>
      </c>
      <c r="P40" s="49">
        <v>17763096.62</v>
      </c>
      <c r="Q40" s="49">
        <v>133104</v>
      </c>
      <c r="R40" s="49">
        <v>1968515</v>
      </c>
      <c r="S40" s="49">
        <v>343265.21</v>
      </c>
      <c r="T40" s="49">
        <v>506783</v>
      </c>
      <c r="U40" s="49">
        <v>13743779</v>
      </c>
      <c r="V40" s="49">
        <v>16255445.82</v>
      </c>
      <c r="W40" s="49">
        <v>1246628.77</v>
      </c>
      <c r="X40" s="49">
        <v>265987.25</v>
      </c>
      <c r="Y40" s="49">
        <v>2589314.03</v>
      </c>
    </row>
    <row r="41" spans="1:25" ht="12.75">
      <c r="A41" s="46">
        <v>6</v>
      </c>
      <c r="B41" s="46">
        <v>15</v>
      </c>
      <c r="C41" s="46">
        <v>3</v>
      </c>
      <c r="D41" s="41">
        <v>2</v>
      </c>
      <c r="E41" s="47"/>
      <c r="F41" s="48" t="s">
        <v>267</v>
      </c>
      <c r="G41" s="58" t="s">
        <v>299</v>
      </c>
      <c r="H41" s="49">
        <v>25288639</v>
      </c>
      <c r="I41" s="49">
        <v>11900</v>
      </c>
      <c r="J41" s="49">
        <v>0</v>
      </c>
      <c r="K41" s="49">
        <v>511838.92</v>
      </c>
      <c r="L41" s="49">
        <v>0</v>
      </c>
      <c r="M41" s="49">
        <v>52960</v>
      </c>
      <c r="N41" s="49">
        <v>2506384</v>
      </c>
      <c r="O41" s="49">
        <v>449713</v>
      </c>
      <c r="P41" s="49">
        <v>5970441</v>
      </c>
      <c r="Q41" s="49">
        <v>92402</v>
      </c>
      <c r="R41" s="49">
        <v>925043</v>
      </c>
      <c r="S41" s="49">
        <v>0</v>
      </c>
      <c r="T41" s="49">
        <v>298185</v>
      </c>
      <c r="U41" s="49">
        <v>6340320</v>
      </c>
      <c r="V41" s="49">
        <v>4860832</v>
      </c>
      <c r="W41" s="49">
        <v>314862.08</v>
      </c>
      <c r="X41" s="49">
        <v>2675890</v>
      </c>
      <c r="Y41" s="49">
        <v>277868</v>
      </c>
    </row>
    <row r="42" spans="1:25" ht="12.75">
      <c r="A42" s="46">
        <v>6</v>
      </c>
      <c r="B42" s="46">
        <v>13</v>
      </c>
      <c r="C42" s="46">
        <v>1</v>
      </c>
      <c r="D42" s="41">
        <v>2</v>
      </c>
      <c r="E42" s="47"/>
      <c r="F42" s="48" t="s">
        <v>267</v>
      </c>
      <c r="G42" s="58" t="s">
        <v>300</v>
      </c>
      <c r="H42" s="49">
        <v>23696071.49</v>
      </c>
      <c r="I42" s="49">
        <v>233050</v>
      </c>
      <c r="J42" s="49">
        <v>0</v>
      </c>
      <c r="K42" s="49">
        <v>1454591.91</v>
      </c>
      <c r="L42" s="49">
        <v>5000</v>
      </c>
      <c r="M42" s="49">
        <v>45695.75</v>
      </c>
      <c r="N42" s="49">
        <v>3128129.19</v>
      </c>
      <c r="O42" s="49">
        <v>186850</v>
      </c>
      <c r="P42" s="49">
        <v>5677306</v>
      </c>
      <c r="Q42" s="49">
        <v>70576</v>
      </c>
      <c r="R42" s="49">
        <v>1838243.16</v>
      </c>
      <c r="S42" s="49">
        <v>0</v>
      </c>
      <c r="T42" s="49">
        <v>8000</v>
      </c>
      <c r="U42" s="49">
        <v>6306954</v>
      </c>
      <c r="V42" s="49">
        <v>3659466</v>
      </c>
      <c r="W42" s="49">
        <v>594920.33</v>
      </c>
      <c r="X42" s="49">
        <v>135166.15</v>
      </c>
      <c r="Y42" s="49">
        <v>352123</v>
      </c>
    </row>
    <row r="43" spans="1:25" ht="12.75">
      <c r="A43" s="46">
        <v>6</v>
      </c>
      <c r="B43" s="46">
        <v>4</v>
      </c>
      <c r="C43" s="46">
        <v>2</v>
      </c>
      <c r="D43" s="41">
        <v>2</v>
      </c>
      <c r="E43" s="47"/>
      <c r="F43" s="48" t="s">
        <v>267</v>
      </c>
      <c r="G43" s="58" t="s">
        <v>301</v>
      </c>
      <c r="H43" s="49">
        <v>31828203.14</v>
      </c>
      <c r="I43" s="49">
        <v>150000</v>
      </c>
      <c r="J43" s="49">
        <v>0</v>
      </c>
      <c r="K43" s="49">
        <v>4914799.31</v>
      </c>
      <c r="L43" s="49">
        <v>2000</v>
      </c>
      <c r="M43" s="49">
        <v>133900</v>
      </c>
      <c r="N43" s="49">
        <v>2561412.58</v>
      </c>
      <c r="O43" s="49">
        <v>615122.32</v>
      </c>
      <c r="P43" s="49">
        <v>8134275</v>
      </c>
      <c r="Q43" s="49">
        <v>393125</v>
      </c>
      <c r="R43" s="49">
        <v>1210890</v>
      </c>
      <c r="S43" s="49">
        <v>0</v>
      </c>
      <c r="T43" s="49">
        <v>10000</v>
      </c>
      <c r="U43" s="49">
        <v>5915038</v>
      </c>
      <c r="V43" s="49">
        <v>5764690.15</v>
      </c>
      <c r="W43" s="49">
        <v>1734595.4</v>
      </c>
      <c r="X43" s="49">
        <v>68173.38</v>
      </c>
      <c r="Y43" s="49">
        <v>220182</v>
      </c>
    </row>
    <row r="44" spans="1:25" ht="12.75">
      <c r="A44" s="46">
        <v>6</v>
      </c>
      <c r="B44" s="46">
        <v>3</v>
      </c>
      <c r="C44" s="46">
        <v>4</v>
      </c>
      <c r="D44" s="41">
        <v>2</v>
      </c>
      <c r="E44" s="47"/>
      <c r="F44" s="48" t="s">
        <v>267</v>
      </c>
      <c r="G44" s="58" t="s">
        <v>302</v>
      </c>
      <c r="H44" s="49">
        <v>34674947.11</v>
      </c>
      <c r="I44" s="49">
        <v>4336480</v>
      </c>
      <c r="J44" s="49">
        <v>234000</v>
      </c>
      <c r="K44" s="49">
        <v>3648866</v>
      </c>
      <c r="L44" s="49">
        <v>21372</v>
      </c>
      <c r="M44" s="49">
        <v>63500</v>
      </c>
      <c r="N44" s="49">
        <v>2689604.56</v>
      </c>
      <c r="O44" s="49">
        <v>475000</v>
      </c>
      <c r="P44" s="49">
        <v>8943485</v>
      </c>
      <c r="Q44" s="49">
        <v>100000</v>
      </c>
      <c r="R44" s="49">
        <v>2315533</v>
      </c>
      <c r="S44" s="49">
        <v>0</v>
      </c>
      <c r="T44" s="49">
        <v>160177</v>
      </c>
      <c r="U44" s="49">
        <v>8402670</v>
      </c>
      <c r="V44" s="49">
        <v>2050064</v>
      </c>
      <c r="W44" s="49">
        <v>669000</v>
      </c>
      <c r="X44" s="49">
        <v>232751.55</v>
      </c>
      <c r="Y44" s="49">
        <v>332444</v>
      </c>
    </row>
    <row r="45" spans="1:25" ht="12.75">
      <c r="A45" s="46">
        <v>6</v>
      </c>
      <c r="B45" s="46">
        <v>1</v>
      </c>
      <c r="C45" s="46">
        <v>4</v>
      </c>
      <c r="D45" s="41">
        <v>2</v>
      </c>
      <c r="E45" s="47"/>
      <c r="F45" s="48" t="s">
        <v>267</v>
      </c>
      <c r="G45" s="58" t="s">
        <v>303</v>
      </c>
      <c r="H45" s="49">
        <v>30098510.08</v>
      </c>
      <c r="I45" s="49">
        <v>1484900</v>
      </c>
      <c r="J45" s="49">
        <v>360000</v>
      </c>
      <c r="K45" s="49">
        <v>700000</v>
      </c>
      <c r="L45" s="49">
        <v>0</v>
      </c>
      <c r="M45" s="49">
        <v>100000</v>
      </c>
      <c r="N45" s="49">
        <v>2485130</v>
      </c>
      <c r="O45" s="49">
        <v>366634</v>
      </c>
      <c r="P45" s="49">
        <v>9403911.26</v>
      </c>
      <c r="Q45" s="49">
        <v>54528</v>
      </c>
      <c r="R45" s="49">
        <v>512823</v>
      </c>
      <c r="S45" s="49">
        <v>0</v>
      </c>
      <c r="T45" s="49">
        <v>25000</v>
      </c>
      <c r="U45" s="49">
        <v>8554090</v>
      </c>
      <c r="V45" s="49">
        <v>5119261.39</v>
      </c>
      <c r="W45" s="49">
        <v>644176.68</v>
      </c>
      <c r="X45" s="49">
        <v>15000</v>
      </c>
      <c r="Y45" s="49">
        <v>273055.75</v>
      </c>
    </row>
    <row r="46" spans="1:25" ht="12.75">
      <c r="A46" s="46">
        <v>6</v>
      </c>
      <c r="B46" s="46">
        <v>3</v>
      </c>
      <c r="C46" s="46">
        <v>5</v>
      </c>
      <c r="D46" s="41">
        <v>2</v>
      </c>
      <c r="E46" s="47"/>
      <c r="F46" s="48" t="s">
        <v>267</v>
      </c>
      <c r="G46" s="58" t="s">
        <v>304</v>
      </c>
      <c r="H46" s="49">
        <v>14266097</v>
      </c>
      <c r="I46" s="49">
        <v>42970</v>
      </c>
      <c r="J46" s="49">
        <v>31000</v>
      </c>
      <c r="K46" s="49">
        <v>1639600</v>
      </c>
      <c r="L46" s="49">
        <v>66000</v>
      </c>
      <c r="M46" s="49">
        <v>2308135</v>
      </c>
      <c r="N46" s="49">
        <v>2207719</v>
      </c>
      <c r="O46" s="49">
        <v>463211</v>
      </c>
      <c r="P46" s="49">
        <v>2578033</v>
      </c>
      <c r="Q46" s="49">
        <v>32416</v>
      </c>
      <c r="R46" s="49">
        <v>836454</v>
      </c>
      <c r="S46" s="49">
        <v>0</v>
      </c>
      <c r="T46" s="49">
        <v>57786</v>
      </c>
      <c r="U46" s="49">
        <v>2782340</v>
      </c>
      <c r="V46" s="49">
        <v>484705</v>
      </c>
      <c r="W46" s="49">
        <v>526366</v>
      </c>
      <c r="X46" s="49">
        <v>15200</v>
      </c>
      <c r="Y46" s="49">
        <v>194162</v>
      </c>
    </row>
    <row r="47" spans="1:25" ht="12.75">
      <c r="A47" s="46">
        <v>6</v>
      </c>
      <c r="B47" s="46">
        <v>7</v>
      </c>
      <c r="C47" s="46">
        <v>3</v>
      </c>
      <c r="D47" s="41">
        <v>2</v>
      </c>
      <c r="E47" s="47"/>
      <c r="F47" s="48" t="s">
        <v>267</v>
      </c>
      <c r="G47" s="58" t="s">
        <v>305</v>
      </c>
      <c r="H47" s="49">
        <v>30366114.5</v>
      </c>
      <c r="I47" s="49">
        <v>2763806</v>
      </c>
      <c r="J47" s="49">
        <v>0</v>
      </c>
      <c r="K47" s="49">
        <v>1287000</v>
      </c>
      <c r="L47" s="49">
        <v>0</v>
      </c>
      <c r="M47" s="49">
        <v>201720</v>
      </c>
      <c r="N47" s="49">
        <v>2430586</v>
      </c>
      <c r="O47" s="49">
        <v>524574</v>
      </c>
      <c r="P47" s="49">
        <v>7981127</v>
      </c>
      <c r="Q47" s="49">
        <v>55000</v>
      </c>
      <c r="R47" s="49">
        <v>746590</v>
      </c>
      <c r="S47" s="49">
        <v>99207</v>
      </c>
      <c r="T47" s="49">
        <v>143159</v>
      </c>
      <c r="U47" s="49">
        <v>7464662</v>
      </c>
      <c r="V47" s="49">
        <v>5558946.5</v>
      </c>
      <c r="W47" s="49">
        <v>550000</v>
      </c>
      <c r="X47" s="49">
        <v>274817</v>
      </c>
      <c r="Y47" s="49">
        <v>284920</v>
      </c>
    </row>
    <row r="48" spans="1:25" ht="12.75">
      <c r="A48" s="46">
        <v>6</v>
      </c>
      <c r="B48" s="46">
        <v>5</v>
      </c>
      <c r="C48" s="46">
        <v>3</v>
      </c>
      <c r="D48" s="41">
        <v>2</v>
      </c>
      <c r="E48" s="47"/>
      <c r="F48" s="48" t="s">
        <v>267</v>
      </c>
      <c r="G48" s="58" t="s">
        <v>306</v>
      </c>
      <c r="H48" s="49">
        <v>33449240.37</v>
      </c>
      <c r="I48" s="49">
        <v>11270</v>
      </c>
      <c r="J48" s="49">
        <v>314800</v>
      </c>
      <c r="K48" s="49">
        <v>3109786.55</v>
      </c>
      <c r="L48" s="49">
        <v>0</v>
      </c>
      <c r="M48" s="49">
        <v>14000</v>
      </c>
      <c r="N48" s="49">
        <v>2777444</v>
      </c>
      <c r="O48" s="49">
        <v>521589</v>
      </c>
      <c r="P48" s="49">
        <v>11959333.82</v>
      </c>
      <c r="Q48" s="49">
        <v>119140</v>
      </c>
      <c r="R48" s="49">
        <v>1332776.14</v>
      </c>
      <c r="S48" s="49">
        <v>0</v>
      </c>
      <c r="T48" s="49">
        <v>23000</v>
      </c>
      <c r="U48" s="49">
        <v>8775420</v>
      </c>
      <c r="V48" s="49">
        <v>3420854.33</v>
      </c>
      <c r="W48" s="49">
        <v>587390.33</v>
      </c>
      <c r="X48" s="49">
        <v>147082.85</v>
      </c>
      <c r="Y48" s="49">
        <v>335353.35</v>
      </c>
    </row>
    <row r="49" spans="1:25" ht="12.75">
      <c r="A49" s="46">
        <v>6</v>
      </c>
      <c r="B49" s="46">
        <v>6</v>
      </c>
      <c r="C49" s="46">
        <v>2</v>
      </c>
      <c r="D49" s="41">
        <v>2</v>
      </c>
      <c r="E49" s="47"/>
      <c r="F49" s="48" t="s">
        <v>267</v>
      </c>
      <c r="G49" s="58" t="s">
        <v>307</v>
      </c>
      <c r="H49" s="49">
        <v>25717361.63</v>
      </c>
      <c r="I49" s="49">
        <v>189278.99</v>
      </c>
      <c r="J49" s="49">
        <v>369100.26</v>
      </c>
      <c r="K49" s="49">
        <v>1081391.6</v>
      </c>
      <c r="L49" s="49">
        <v>0</v>
      </c>
      <c r="M49" s="49">
        <v>577097</v>
      </c>
      <c r="N49" s="49">
        <v>3652778.64</v>
      </c>
      <c r="O49" s="49">
        <v>293556.52</v>
      </c>
      <c r="P49" s="49">
        <v>6320672</v>
      </c>
      <c r="Q49" s="49">
        <v>76000</v>
      </c>
      <c r="R49" s="49">
        <v>719396.3</v>
      </c>
      <c r="S49" s="49">
        <v>0</v>
      </c>
      <c r="T49" s="49">
        <v>29325</v>
      </c>
      <c r="U49" s="49">
        <v>6673060</v>
      </c>
      <c r="V49" s="49">
        <v>4767138.47</v>
      </c>
      <c r="W49" s="49">
        <v>519447</v>
      </c>
      <c r="X49" s="49">
        <v>255977</v>
      </c>
      <c r="Y49" s="49">
        <v>193142.85</v>
      </c>
    </row>
    <row r="50" spans="1:25" ht="12.75">
      <c r="A50" s="46">
        <v>6</v>
      </c>
      <c r="B50" s="46">
        <v>8</v>
      </c>
      <c r="C50" s="46">
        <v>3</v>
      </c>
      <c r="D50" s="41">
        <v>2</v>
      </c>
      <c r="E50" s="47"/>
      <c r="F50" s="48" t="s">
        <v>267</v>
      </c>
      <c r="G50" s="58" t="s">
        <v>308</v>
      </c>
      <c r="H50" s="49">
        <v>37581733</v>
      </c>
      <c r="I50" s="49">
        <v>5967600</v>
      </c>
      <c r="J50" s="49">
        <v>513830</v>
      </c>
      <c r="K50" s="49">
        <v>1016000</v>
      </c>
      <c r="L50" s="49">
        <v>0</v>
      </c>
      <c r="M50" s="49">
        <v>127300</v>
      </c>
      <c r="N50" s="49">
        <v>4842542</v>
      </c>
      <c r="O50" s="49">
        <v>551900</v>
      </c>
      <c r="P50" s="49">
        <v>8289101</v>
      </c>
      <c r="Q50" s="49">
        <v>117150</v>
      </c>
      <c r="R50" s="49">
        <v>1382650</v>
      </c>
      <c r="S50" s="49">
        <v>0</v>
      </c>
      <c r="T50" s="49">
        <v>311600</v>
      </c>
      <c r="U50" s="49">
        <v>9802500</v>
      </c>
      <c r="V50" s="49">
        <v>2572340</v>
      </c>
      <c r="W50" s="49">
        <v>868900</v>
      </c>
      <c r="X50" s="49">
        <v>803500</v>
      </c>
      <c r="Y50" s="49">
        <v>414820</v>
      </c>
    </row>
    <row r="51" spans="1:25" ht="12.75">
      <c r="A51" s="46">
        <v>6</v>
      </c>
      <c r="B51" s="46">
        <v>9</v>
      </c>
      <c r="C51" s="46">
        <v>4</v>
      </c>
      <c r="D51" s="41">
        <v>2</v>
      </c>
      <c r="E51" s="47"/>
      <c r="F51" s="48" t="s">
        <v>267</v>
      </c>
      <c r="G51" s="58" t="s">
        <v>309</v>
      </c>
      <c r="H51" s="49">
        <v>54368232.84</v>
      </c>
      <c r="I51" s="49">
        <v>4138526.53</v>
      </c>
      <c r="J51" s="49">
        <v>102450</v>
      </c>
      <c r="K51" s="49">
        <v>2228926.29</v>
      </c>
      <c r="L51" s="49">
        <v>0</v>
      </c>
      <c r="M51" s="49">
        <v>112000</v>
      </c>
      <c r="N51" s="49">
        <v>3082988.84</v>
      </c>
      <c r="O51" s="49">
        <v>858318.1</v>
      </c>
      <c r="P51" s="49">
        <v>15519715</v>
      </c>
      <c r="Q51" s="49">
        <v>3044153.53</v>
      </c>
      <c r="R51" s="49">
        <v>1685900</v>
      </c>
      <c r="S51" s="49">
        <v>279206.85</v>
      </c>
      <c r="T51" s="49">
        <v>467120</v>
      </c>
      <c r="U51" s="49">
        <v>13786850</v>
      </c>
      <c r="V51" s="49">
        <v>7996907.7</v>
      </c>
      <c r="W51" s="49">
        <v>530100</v>
      </c>
      <c r="X51" s="49">
        <v>198050</v>
      </c>
      <c r="Y51" s="49">
        <v>337020</v>
      </c>
    </row>
    <row r="52" spans="1:25" ht="12.75">
      <c r="A52" s="46">
        <v>6</v>
      </c>
      <c r="B52" s="46">
        <v>9</v>
      </c>
      <c r="C52" s="46">
        <v>5</v>
      </c>
      <c r="D52" s="41">
        <v>2</v>
      </c>
      <c r="E52" s="47"/>
      <c r="F52" s="48" t="s">
        <v>267</v>
      </c>
      <c r="G52" s="58" t="s">
        <v>310</v>
      </c>
      <c r="H52" s="49">
        <v>92125147.4</v>
      </c>
      <c r="I52" s="49">
        <v>3253838.18</v>
      </c>
      <c r="J52" s="49">
        <v>0</v>
      </c>
      <c r="K52" s="49">
        <v>10601909.99</v>
      </c>
      <c r="L52" s="49">
        <v>0</v>
      </c>
      <c r="M52" s="49">
        <v>571400</v>
      </c>
      <c r="N52" s="49">
        <v>7019825.39</v>
      </c>
      <c r="O52" s="49">
        <v>792500</v>
      </c>
      <c r="P52" s="49">
        <v>24372216.99</v>
      </c>
      <c r="Q52" s="49">
        <v>167500</v>
      </c>
      <c r="R52" s="49">
        <v>1731105</v>
      </c>
      <c r="S52" s="49">
        <v>7303</v>
      </c>
      <c r="T52" s="49">
        <v>902349.24</v>
      </c>
      <c r="U52" s="49">
        <v>21969285</v>
      </c>
      <c r="V52" s="49">
        <v>16663144.8</v>
      </c>
      <c r="W52" s="49">
        <v>1676635.26</v>
      </c>
      <c r="X52" s="49">
        <v>186400</v>
      </c>
      <c r="Y52" s="49">
        <v>2209734.55</v>
      </c>
    </row>
    <row r="53" spans="1:25" ht="12.75">
      <c r="A53" s="46">
        <v>6</v>
      </c>
      <c r="B53" s="46">
        <v>5</v>
      </c>
      <c r="C53" s="46">
        <v>4</v>
      </c>
      <c r="D53" s="41">
        <v>2</v>
      </c>
      <c r="E53" s="47"/>
      <c r="F53" s="48" t="s">
        <v>267</v>
      </c>
      <c r="G53" s="58" t="s">
        <v>311</v>
      </c>
      <c r="H53" s="49">
        <v>34419222.29</v>
      </c>
      <c r="I53" s="49">
        <v>25151.05</v>
      </c>
      <c r="J53" s="49">
        <v>498230.62</v>
      </c>
      <c r="K53" s="49">
        <v>1952147</v>
      </c>
      <c r="L53" s="49">
        <v>0</v>
      </c>
      <c r="M53" s="49">
        <v>146656.42</v>
      </c>
      <c r="N53" s="49">
        <v>2443826.55</v>
      </c>
      <c r="O53" s="49">
        <v>320085</v>
      </c>
      <c r="P53" s="49">
        <v>10641112.25</v>
      </c>
      <c r="Q53" s="49">
        <v>65500</v>
      </c>
      <c r="R53" s="49">
        <v>436413.68</v>
      </c>
      <c r="S53" s="49">
        <v>0</v>
      </c>
      <c r="T53" s="49">
        <v>16830</v>
      </c>
      <c r="U53" s="49">
        <v>8700055.46</v>
      </c>
      <c r="V53" s="49">
        <v>3315717.94</v>
      </c>
      <c r="W53" s="49">
        <v>4947705.79</v>
      </c>
      <c r="X53" s="49">
        <v>41112</v>
      </c>
      <c r="Y53" s="49">
        <v>868678.53</v>
      </c>
    </row>
    <row r="54" spans="1:25" ht="12.75">
      <c r="A54" s="46">
        <v>6</v>
      </c>
      <c r="B54" s="46">
        <v>6</v>
      </c>
      <c r="C54" s="46">
        <v>3</v>
      </c>
      <c r="D54" s="41">
        <v>2</v>
      </c>
      <c r="E54" s="47"/>
      <c r="F54" s="48" t="s">
        <v>267</v>
      </c>
      <c r="G54" s="58" t="s">
        <v>312</v>
      </c>
      <c r="H54" s="49">
        <v>16441503.15</v>
      </c>
      <c r="I54" s="49">
        <v>246931.99</v>
      </c>
      <c r="J54" s="49">
        <v>526479.03</v>
      </c>
      <c r="K54" s="49">
        <v>2517553.21</v>
      </c>
      <c r="L54" s="49">
        <v>0</v>
      </c>
      <c r="M54" s="49">
        <v>115900</v>
      </c>
      <c r="N54" s="49">
        <v>1979521.46</v>
      </c>
      <c r="O54" s="49">
        <v>133800</v>
      </c>
      <c r="P54" s="49">
        <v>3505245.79</v>
      </c>
      <c r="Q54" s="49">
        <v>57500</v>
      </c>
      <c r="R54" s="49">
        <v>487055</v>
      </c>
      <c r="S54" s="49">
        <v>0</v>
      </c>
      <c r="T54" s="49">
        <v>10000</v>
      </c>
      <c r="U54" s="49">
        <v>3953310</v>
      </c>
      <c r="V54" s="49">
        <v>876854.18</v>
      </c>
      <c r="W54" s="49">
        <v>1893223.41</v>
      </c>
      <c r="X54" s="49">
        <v>40000</v>
      </c>
      <c r="Y54" s="49">
        <v>98129.08</v>
      </c>
    </row>
    <row r="55" spans="1:25" ht="12.75">
      <c r="A55" s="46">
        <v>6</v>
      </c>
      <c r="B55" s="46">
        <v>7</v>
      </c>
      <c r="C55" s="46">
        <v>4</v>
      </c>
      <c r="D55" s="41">
        <v>2</v>
      </c>
      <c r="E55" s="47"/>
      <c r="F55" s="48" t="s">
        <v>267</v>
      </c>
      <c r="G55" s="58" t="s">
        <v>313</v>
      </c>
      <c r="H55" s="49">
        <v>43061581.62</v>
      </c>
      <c r="I55" s="49">
        <v>12000</v>
      </c>
      <c r="J55" s="49">
        <v>455000</v>
      </c>
      <c r="K55" s="49">
        <v>1982187.84</v>
      </c>
      <c r="L55" s="49">
        <v>0</v>
      </c>
      <c r="M55" s="49">
        <v>30000</v>
      </c>
      <c r="N55" s="49">
        <v>5688362.17</v>
      </c>
      <c r="O55" s="49">
        <v>570421.96</v>
      </c>
      <c r="P55" s="49">
        <v>14562840.43</v>
      </c>
      <c r="Q55" s="49">
        <v>84524</v>
      </c>
      <c r="R55" s="49">
        <v>3117706.62</v>
      </c>
      <c r="S55" s="49">
        <v>0</v>
      </c>
      <c r="T55" s="49">
        <v>662250</v>
      </c>
      <c r="U55" s="49">
        <v>10335800</v>
      </c>
      <c r="V55" s="49">
        <v>3128000</v>
      </c>
      <c r="W55" s="49">
        <v>1798682.43</v>
      </c>
      <c r="X55" s="49">
        <v>228663.81</v>
      </c>
      <c r="Y55" s="49">
        <v>405142.36</v>
      </c>
    </row>
    <row r="56" spans="1:25" ht="12.75">
      <c r="A56" s="46">
        <v>6</v>
      </c>
      <c r="B56" s="46">
        <v>20</v>
      </c>
      <c r="C56" s="46">
        <v>2</v>
      </c>
      <c r="D56" s="41">
        <v>2</v>
      </c>
      <c r="E56" s="47"/>
      <c r="F56" s="48" t="s">
        <v>267</v>
      </c>
      <c r="G56" s="58" t="s">
        <v>314</v>
      </c>
      <c r="H56" s="49">
        <v>19007700.31</v>
      </c>
      <c r="I56" s="49">
        <v>30000</v>
      </c>
      <c r="J56" s="49">
        <v>440200</v>
      </c>
      <c r="K56" s="49">
        <v>2956611.28</v>
      </c>
      <c r="L56" s="49">
        <v>0</v>
      </c>
      <c r="M56" s="49">
        <v>54000</v>
      </c>
      <c r="N56" s="49">
        <v>2133073.48</v>
      </c>
      <c r="O56" s="49">
        <v>385515.33</v>
      </c>
      <c r="P56" s="49">
        <v>5045511</v>
      </c>
      <c r="Q56" s="49">
        <v>56008</v>
      </c>
      <c r="R56" s="49">
        <v>1035944.31</v>
      </c>
      <c r="S56" s="49">
        <v>0</v>
      </c>
      <c r="T56" s="49">
        <v>500430</v>
      </c>
      <c r="U56" s="49">
        <v>4813870</v>
      </c>
      <c r="V56" s="49">
        <v>724616.97</v>
      </c>
      <c r="W56" s="49">
        <v>636384.94</v>
      </c>
      <c r="X56" s="49">
        <v>0</v>
      </c>
      <c r="Y56" s="49">
        <v>195535</v>
      </c>
    </row>
    <row r="57" spans="1:25" ht="12.75">
      <c r="A57" s="46">
        <v>6</v>
      </c>
      <c r="B57" s="46">
        <v>19</v>
      </c>
      <c r="C57" s="46">
        <v>2</v>
      </c>
      <c r="D57" s="41">
        <v>2</v>
      </c>
      <c r="E57" s="47"/>
      <c r="F57" s="48" t="s">
        <v>267</v>
      </c>
      <c r="G57" s="58" t="s">
        <v>315</v>
      </c>
      <c r="H57" s="49">
        <v>15578112.33</v>
      </c>
      <c r="I57" s="49">
        <v>212000</v>
      </c>
      <c r="J57" s="49">
        <v>216539.91</v>
      </c>
      <c r="K57" s="49">
        <v>1042225</v>
      </c>
      <c r="L57" s="49">
        <v>3000</v>
      </c>
      <c r="M57" s="49">
        <v>176100</v>
      </c>
      <c r="N57" s="49">
        <v>2050151</v>
      </c>
      <c r="O57" s="49">
        <v>246773.26</v>
      </c>
      <c r="P57" s="49">
        <v>3201341.34</v>
      </c>
      <c r="Q57" s="49">
        <v>29700</v>
      </c>
      <c r="R57" s="49">
        <v>1018600.73</v>
      </c>
      <c r="S57" s="49">
        <v>0</v>
      </c>
      <c r="T57" s="49">
        <v>7000</v>
      </c>
      <c r="U57" s="49">
        <v>4153760.26</v>
      </c>
      <c r="V57" s="49">
        <v>1363515</v>
      </c>
      <c r="W57" s="49">
        <v>1167851.23</v>
      </c>
      <c r="X57" s="49">
        <v>526035</v>
      </c>
      <c r="Y57" s="49">
        <v>163519.6</v>
      </c>
    </row>
    <row r="58" spans="1:25" ht="12.75">
      <c r="A58" s="46">
        <v>6</v>
      </c>
      <c r="B58" s="46">
        <v>19</v>
      </c>
      <c r="C58" s="46">
        <v>3</v>
      </c>
      <c r="D58" s="41">
        <v>2</v>
      </c>
      <c r="E58" s="47"/>
      <c r="F58" s="48" t="s">
        <v>267</v>
      </c>
      <c r="G58" s="58" t="s">
        <v>316</v>
      </c>
      <c r="H58" s="49">
        <v>19929364.34</v>
      </c>
      <c r="I58" s="49">
        <v>7128</v>
      </c>
      <c r="J58" s="49">
        <v>0</v>
      </c>
      <c r="K58" s="49">
        <v>5001873.54</v>
      </c>
      <c r="L58" s="49">
        <v>3000</v>
      </c>
      <c r="M58" s="49">
        <v>102413.7</v>
      </c>
      <c r="N58" s="49">
        <v>1804481.39</v>
      </c>
      <c r="O58" s="49">
        <v>152207</v>
      </c>
      <c r="P58" s="49">
        <v>4925450.95</v>
      </c>
      <c r="Q58" s="49">
        <v>52961</v>
      </c>
      <c r="R58" s="49">
        <v>860234.23</v>
      </c>
      <c r="S58" s="49">
        <v>0</v>
      </c>
      <c r="T58" s="49">
        <v>23300</v>
      </c>
      <c r="U58" s="49">
        <v>5801920</v>
      </c>
      <c r="V58" s="49">
        <v>250337.04</v>
      </c>
      <c r="W58" s="49">
        <v>612300</v>
      </c>
      <c r="X58" s="49">
        <v>86000</v>
      </c>
      <c r="Y58" s="49">
        <v>245757.49</v>
      </c>
    </row>
    <row r="59" spans="1:25" ht="12.75">
      <c r="A59" s="46">
        <v>6</v>
      </c>
      <c r="B59" s="46">
        <v>4</v>
      </c>
      <c r="C59" s="46">
        <v>3</v>
      </c>
      <c r="D59" s="41">
        <v>2</v>
      </c>
      <c r="E59" s="47"/>
      <c r="F59" s="48" t="s">
        <v>267</v>
      </c>
      <c r="G59" s="58" t="s">
        <v>317</v>
      </c>
      <c r="H59" s="49">
        <v>23139012</v>
      </c>
      <c r="I59" s="49">
        <v>28000</v>
      </c>
      <c r="J59" s="49">
        <v>0</v>
      </c>
      <c r="K59" s="49">
        <v>903926</v>
      </c>
      <c r="L59" s="49">
        <v>0</v>
      </c>
      <c r="M59" s="49">
        <v>20000</v>
      </c>
      <c r="N59" s="49">
        <v>2437898</v>
      </c>
      <c r="O59" s="49">
        <v>193954</v>
      </c>
      <c r="P59" s="49">
        <v>7465747</v>
      </c>
      <c r="Q59" s="49">
        <v>47346</v>
      </c>
      <c r="R59" s="49">
        <v>1786834</v>
      </c>
      <c r="S59" s="49">
        <v>0</v>
      </c>
      <c r="T59" s="49">
        <v>243540</v>
      </c>
      <c r="U59" s="49">
        <v>6761460</v>
      </c>
      <c r="V59" s="49">
        <v>1229950</v>
      </c>
      <c r="W59" s="49">
        <v>1820750</v>
      </c>
      <c r="X59" s="49">
        <v>12000</v>
      </c>
      <c r="Y59" s="49">
        <v>187607</v>
      </c>
    </row>
    <row r="60" spans="1:25" ht="12.75">
      <c r="A60" s="46">
        <v>6</v>
      </c>
      <c r="B60" s="46">
        <v>4</v>
      </c>
      <c r="C60" s="46">
        <v>4</v>
      </c>
      <c r="D60" s="41">
        <v>2</v>
      </c>
      <c r="E60" s="47"/>
      <c r="F60" s="48" t="s">
        <v>267</v>
      </c>
      <c r="G60" s="58" t="s">
        <v>270</v>
      </c>
      <c r="H60" s="49">
        <v>53088719</v>
      </c>
      <c r="I60" s="49">
        <v>150000</v>
      </c>
      <c r="J60" s="49">
        <v>658750</v>
      </c>
      <c r="K60" s="49">
        <v>4535862</v>
      </c>
      <c r="L60" s="49">
        <v>0</v>
      </c>
      <c r="M60" s="49">
        <v>1608470</v>
      </c>
      <c r="N60" s="49">
        <v>5398169</v>
      </c>
      <c r="O60" s="49">
        <v>1032018</v>
      </c>
      <c r="P60" s="49">
        <v>18123157</v>
      </c>
      <c r="Q60" s="49">
        <v>66250</v>
      </c>
      <c r="R60" s="49">
        <v>2431982</v>
      </c>
      <c r="S60" s="49">
        <v>195300</v>
      </c>
      <c r="T60" s="49">
        <v>0</v>
      </c>
      <c r="U60" s="49">
        <v>14086261</v>
      </c>
      <c r="V60" s="49">
        <v>2751317</v>
      </c>
      <c r="W60" s="49">
        <v>1463450</v>
      </c>
      <c r="X60" s="49">
        <v>194000</v>
      </c>
      <c r="Y60" s="49">
        <v>393733</v>
      </c>
    </row>
    <row r="61" spans="1:25" ht="12.75">
      <c r="A61" s="46">
        <v>6</v>
      </c>
      <c r="B61" s="46">
        <v>6</v>
      </c>
      <c r="C61" s="46">
        <v>4</v>
      </c>
      <c r="D61" s="41">
        <v>2</v>
      </c>
      <c r="E61" s="47"/>
      <c r="F61" s="48" t="s">
        <v>267</v>
      </c>
      <c r="G61" s="58" t="s">
        <v>318</v>
      </c>
      <c r="H61" s="49">
        <v>39402194.77</v>
      </c>
      <c r="I61" s="49">
        <v>222970</v>
      </c>
      <c r="J61" s="49">
        <v>0</v>
      </c>
      <c r="K61" s="49">
        <v>1327351.01</v>
      </c>
      <c r="L61" s="49">
        <v>0</v>
      </c>
      <c r="M61" s="49">
        <v>510500</v>
      </c>
      <c r="N61" s="49">
        <v>3736748.24</v>
      </c>
      <c r="O61" s="49">
        <v>283470</v>
      </c>
      <c r="P61" s="49">
        <v>10273094</v>
      </c>
      <c r="Q61" s="49">
        <v>100400</v>
      </c>
      <c r="R61" s="49">
        <v>2414990</v>
      </c>
      <c r="S61" s="49">
        <v>0</v>
      </c>
      <c r="T61" s="49">
        <v>464821</v>
      </c>
      <c r="U61" s="49">
        <v>11497404</v>
      </c>
      <c r="V61" s="49">
        <v>2622214.3</v>
      </c>
      <c r="W61" s="49">
        <v>5133468.22</v>
      </c>
      <c r="X61" s="49">
        <v>256000</v>
      </c>
      <c r="Y61" s="49">
        <v>558764</v>
      </c>
    </row>
    <row r="62" spans="1:25" ht="12.75">
      <c r="A62" s="46">
        <v>6</v>
      </c>
      <c r="B62" s="46">
        <v>9</v>
      </c>
      <c r="C62" s="46">
        <v>6</v>
      </c>
      <c r="D62" s="41">
        <v>2</v>
      </c>
      <c r="E62" s="47"/>
      <c r="F62" s="48" t="s">
        <v>267</v>
      </c>
      <c r="G62" s="58" t="s">
        <v>319</v>
      </c>
      <c r="H62" s="49">
        <v>40451701.42</v>
      </c>
      <c r="I62" s="49">
        <v>2649349.67</v>
      </c>
      <c r="J62" s="49">
        <v>0</v>
      </c>
      <c r="K62" s="49">
        <v>4398716.05</v>
      </c>
      <c r="L62" s="49">
        <v>0</v>
      </c>
      <c r="M62" s="49">
        <v>373000</v>
      </c>
      <c r="N62" s="49">
        <v>3653727.76</v>
      </c>
      <c r="O62" s="49">
        <v>704866.62</v>
      </c>
      <c r="P62" s="49">
        <v>12077014.5</v>
      </c>
      <c r="Q62" s="49">
        <v>176349.39</v>
      </c>
      <c r="R62" s="49">
        <v>1297961</v>
      </c>
      <c r="S62" s="49">
        <v>0</v>
      </c>
      <c r="T62" s="49">
        <v>453691.94</v>
      </c>
      <c r="U62" s="49">
        <v>11820673.79</v>
      </c>
      <c r="V62" s="49">
        <v>1566396</v>
      </c>
      <c r="W62" s="49">
        <v>552921.12</v>
      </c>
      <c r="X62" s="49">
        <v>229400</v>
      </c>
      <c r="Y62" s="49">
        <v>497633.58</v>
      </c>
    </row>
    <row r="63" spans="1:25" ht="12.75">
      <c r="A63" s="46">
        <v>6</v>
      </c>
      <c r="B63" s="46">
        <v>13</v>
      </c>
      <c r="C63" s="46">
        <v>2</v>
      </c>
      <c r="D63" s="41">
        <v>2</v>
      </c>
      <c r="E63" s="47"/>
      <c r="F63" s="48" t="s">
        <v>267</v>
      </c>
      <c r="G63" s="58" t="s">
        <v>320</v>
      </c>
      <c r="H63" s="49">
        <v>25766035.55</v>
      </c>
      <c r="I63" s="49">
        <v>16094</v>
      </c>
      <c r="J63" s="49">
        <v>220500</v>
      </c>
      <c r="K63" s="49">
        <v>4683231</v>
      </c>
      <c r="L63" s="49">
        <v>0</v>
      </c>
      <c r="M63" s="49">
        <v>91000</v>
      </c>
      <c r="N63" s="49">
        <v>2034843</v>
      </c>
      <c r="O63" s="49">
        <v>220950</v>
      </c>
      <c r="P63" s="49">
        <v>6145362</v>
      </c>
      <c r="Q63" s="49">
        <v>59812</v>
      </c>
      <c r="R63" s="49">
        <v>1684519.55</v>
      </c>
      <c r="S63" s="49">
        <v>0</v>
      </c>
      <c r="T63" s="49">
        <v>128600</v>
      </c>
      <c r="U63" s="49">
        <v>6005223</v>
      </c>
      <c r="V63" s="49">
        <v>3159207</v>
      </c>
      <c r="W63" s="49">
        <v>660000</v>
      </c>
      <c r="X63" s="49">
        <v>42000</v>
      </c>
      <c r="Y63" s="49">
        <v>614694</v>
      </c>
    </row>
    <row r="64" spans="1:25" ht="12.75">
      <c r="A64" s="46">
        <v>6</v>
      </c>
      <c r="B64" s="46">
        <v>14</v>
      </c>
      <c r="C64" s="46">
        <v>3</v>
      </c>
      <c r="D64" s="41">
        <v>2</v>
      </c>
      <c r="E64" s="47"/>
      <c r="F64" s="48" t="s">
        <v>267</v>
      </c>
      <c r="G64" s="58" t="s">
        <v>321</v>
      </c>
      <c r="H64" s="49">
        <v>20807297.19</v>
      </c>
      <c r="I64" s="49">
        <v>2951500</v>
      </c>
      <c r="J64" s="49">
        <v>585000</v>
      </c>
      <c r="K64" s="49">
        <v>1206851.08</v>
      </c>
      <c r="L64" s="49">
        <v>0</v>
      </c>
      <c r="M64" s="49">
        <v>284202.58</v>
      </c>
      <c r="N64" s="49">
        <v>1869605</v>
      </c>
      <c r="O64" s="49">
        <v>205800</v>
      </c>
      <c r="P64" s="49">
        <v>5152847.19</v>
      </c>
      <c r="Q64" s="49">
        <v>56500</v>
      </c>
      <c r="R64" s="49">
        <v>900263</v>
      </c>
      <c r="S64" s="49">
        <v>0</v>
      </c>
      <c r="T64" s="49">
        <v>348228</v>
      </c>
      <c r="U64" s="49">
        <v>5248960</v>
      </c>
      <c r="V64" s="49">
        <v>1077242.54</v>
      </c>
      <c r="W64" s="49">
        <v>625027.8</v>
      </c>
      <c r="X64" s="49">
        <v>60000</v>
      </c>
      <c r="Y64" s="49">
        <v>235270</v>
      </c>
    </row>
    <row r="65" spans="1:25" ht="12.75">
      <c r="A65" s="46">
        <v>6</v>
      </c>
      <c r="B65" s="46">
        <v>1</v>
      </c>
      <c r="C65" s="46">
        <v>5</v>
      </c>
      <c r="D65" s="41">
        <v>2</v>
      </c>
      <c r="E65" s="47"/>
      <c r="F65" s="48" t="s">
        <v>267</v>
      </c>
      <c r="G65" s="58" t="s">
        <v>322</v>
      </c>
      <c r="H65" s="49">
        <v>38795612.81</v>
      </c>
      <c r="I65" s="49">
        <v>145000</v>
      </c>
      <c r="J65" s="49">
        <v>314363</v>
      </c>
      <c r="K65" s="49">
        <v>5818750</v>
      </c>
      <c r="L65" s="49">
        <v>0</v>
      </c>
      <c r="M65" s="49">
        <v>253000</v>
      </c>
      <c r="N65" s="49">
        <v>5516940.81</v>
      </c>
      <c r="O65" s="49">
        <v>215000</v>
      </c>
      <c r="P65" s="49">
        <v>6775410</v>
      </c>
      <c r="Q65" s="49">
        <v>128000</v>
      </c>
      <c r="R65" s="49">
        <v>1321241</v>
      </c>
      <c r="S65" s="49">
        <v>0</v>
      </c>
      <c r="T65" s="49">
        <v>320067</v>
      </c>
      <c r="U65" s="49">
        <v>7472880</v>
      </c>
      <c r="V65" s="49">
        <v>8313136</v>
      </c>
      <c r="W65" s="49">
        <v>770576</v>
      </c>
      <c r="X65" s="49">
        <v>1370000</v>
      </c>
      <c r="Y65" s="49">
        <v>61249</v>
      </c>
    </row>
    <row r="66" spans="1:25" ht="12.75">
      <c r="A66" s="46">
        <v>6</v>
      </c>
      <c r="B66" s="46">
        <v>18</v>
      </c>
      <c r="C66" s="46">
        <v>3</v>
      </c>
      <c r="D66" s="41">
        <v>2</v>
      </c>
      <c r="E66" s="47"/>
      <c r="F66" s="48" t="s">
        <v>267</v>
      </c>
      <c r="G66" s="58" t="s">
        <v>323</v>
      </c>
      <c r="H66" s="49">
        <v>15999657.33</v>
      </c>
      <c r="I66" s="49">
        <v>23644</v>
      </c>
      <c r="J66" s="49">
        <v>329522</v>
      </c>
      <c r="K66" s="49">
        <v>1068000</v>
      </c>
      <c r="L66" s="49">
        <v>0</v>
      </c>
      <c r="M66" s="49">
        <v>49200</v>
      </c>
      <c r="N66" s="49">
        <v>1785606</v>
      </c>
      <c r="O66" s="49">
        <v>494383.12</v>
      </c>
      <c r="P66" s="49">
        <v>4116754</v>
      </c>
      <c r="Q66" s="49">
        <v>36604</v>
      </c>
      <c r="R66" s="49">
        <v>573003</v>
      </c>
      <c r="S66" s="49">
        <v>0</v>
      </c>
      <c r="T66" s="49">
        <v>17877</v>
      </c>
      <c r="U66" s="49">
        <v>4502510</v>
      </c>
      <c r="V66" s="49">
        <v>2205863.21</v>
      </c>
      <c r="W66" s="49">
        <v>543500</v>
      </c>
      <c r="X66" s="49">
        <v>59500</v>
      </c>
      <c r="Y66" s="49">
        <v>193691</v>
      </c>
    </row>
    <row r="67" spans="1:25" ht="12.75">
      <c r="A67" s="46">
        <v>6</v>
      </c>
      <c r="B67" s="46">
        <v>9</v>
      </c>
      <c r="C67" s="46">
        <v>7</v>
      </c>
      <c r="D67" s="41">
        <v>2</v>
      </c>
      <c r="E67" s="47"/>
      <c r="F67" s="48" t="s">
        <v>267</v>
      </c>
      <c r="G67" s="58" t="s">
        <v>324</v>
      </c>
      <c r="H67" s="49">
        <v>89506069.51</v>
      </c>
      <c r="I67" s="49">
        <v>12788686.6</v>
      </c>
      <c r="J67" s="49">
        <v>0</v>
      </c>
      <c r="K67" s="49">
        <v>5903992.14</v>
      </c>
      <c r="L67" s="49">
        <v>0</v>
      </c>
      <c r="M67" s="49">
        <v>755163.5</v>
      </c>
      <c r="N67" s="49">
        <v>5667898</v>
      </c>
      <c r="O67" s="49">
        <v>568878.14</v>
      </c>
      <c r="P67" s="49">
        <v>22132226.81</v>
      </c>
      <c r="Q67" s="49">
        <v>261200</v>
      </c>
      <c r="R67" s="49">
        <v>2431295.78</v>
      </c>
      <c r="S67" s="49">
        <v>306490.69</v>
      </c>
      <c r="T67" s="49">
        <v>803828</v>
      </c>
      <c r="U67" s="49">
        <v>23639402</v>
      </c>
      <c r="V67" s="49">
        <v>11231406.35</v>
      </c>
      <c r="W67" s="49">
        <v>1430394.9</v>
      </c>
      <c r="X67" s="49">
        <v>155836.6</v>
      </c>
      <c r="Y67" s="49">
        <v>1429370</v>
      </c>
    </row>
    <row r="68" spans="1:25" ht="12.75">
      <c r="A68" s="46">
        <v>6</v>
      </c>
      <c r="B68" s="46">
        <v>8</v>
      </c>
      <c r="C68" s="46">
        <v>4</v>
      </c>
      <c r="D68" s="41">
        <v>2</v>
      </c>
      <c r="E68" s="47"/>
      <c r="F68" s="48" t="s">
        <v>267</v>
      </c>
      <c r="G68" s="58" t="s">
        <v>325</v>
      </c>
      <c r="H68" s="49">
        <v>17153750</v>
      </c>
      <c r="I68" s="49">
        <v>315700</v>
      </c>
      <c r="J68" s="49">
        <v>0</v>
      </c>
      <c r="K68" s="49">
        <v>1038354.49</v>
      </c>
      <c r="L68" s="49">
        <v>0</v>
      </c>
      <c r="M68" s="49">
        <v>35700</v>
      </c>
      <c r="N68" s="49">
        <v>1938755.64</v>
      </c>
      <c r="O68" s="49">
        <v>211935.53</v>
      </c>
      <c r="P68" s="49">
        <v>3045219</v>
      </c>
      <c r="Q68" s="49">
        <v>42000</v>
      </c>
      <c r="R68" s="49">
        <v>918160</v>
      </c>
      <c r="S68" s="49">
        <v>192680</v>
      </c>
      <c r="T68" s="49">
        <v>70800</v>
      </c>
      <c r="U68" s="49">
        <v>3998020</v>
      </c>
      <c r="V68" s="49">
        <v>4856671.2</v>
      </c>
      <c r="W68" s="49">
        <v>304652.14</v>
      </c>
      <c r="X68" s="49">
        <v>30000</v>
      </c>
      <c r="Y68" s="49">
        <v>155102</v>
      </c>
    </row>
    <row r="69" spans="1:25" ht="12.75">
      <c r="A69" s="46">
        <v>6</v>
      </c>
      <c r="B69" s="46">
        <v>3</v>
      </c>
      <c r="C69" s="46">
        <v>6</v>
      </c>
      <c r="D69" s="41">
        <v>2</v>
      </c>
      <c r="E69" s="47"/>
      <c r="F69" s="48" t="s">
        <v>267</v>
      </c>
      <c r="G69" s="58" t="s">
        <v>326</v>
      </c>
      <c r="H69" s="49">
        <v>25855858.18</v>
      </c>
      <c r="I69" s="49">
        <v>19000</v>
      </c>
      <c r="J69" s="49">
        <v>242746.8</v>
      </c>
      <c r="K69" s="49">
        <v>2521633.19</v>
      </c>
      <c r="L69" s="49">
        <v>22399.84</v>
      </c>
      <c r="M69" s="49">
        <v>25550</v>
      </c>
      <c r="N69" s="49">
        <v>4033881.43</v>
      </c>
      <c r="O69" s="49">
        <v>129000</v>
      </c>
      <c r="P69" s="49">
        <v>7452217</v>
      </c>
      <c r="Q69" s="49">
        <v>45000</v>
      </c>
      <c r="R69" s="49">
        <v>1349850</v>
      </c>
      <c r="S69" s="49">
        <v>0</v>
      </c>
      <c r="T69" s="49">
        <v>0</v>
      </c>
      <c r="U69" s="49">
        <v>6170000</v>
      </c>
      <c r="V69" s="49">
        <v>3201092.3</v>
      </c>
      <c r="W69" s="49">
        <v>449111.62</v>
      </c>
      <c r="X69" s="49">
        <v>60000</v>
      </c>
      <c r="Y69" s="49">
        <v>134376</v>
      </c>
    </row>
    <row r="70" spans="1:25" ht="12.75">
      <c r="A70" s="46">
        <v>6</v>
      </c>
      <c r="B70" s="46">
        <v>12</v>
      </c>
      <c r="C70" s="46">
        <v>3</v>
      </c>
      <c r="D70" s="41">
        <v>2</v>
      </c>
      <c r="E70" s="47"/>
      <c r="F70" s="48" t="s">
        <v>267</v>
      </c>
      <c r="G70" s="58" t="s">
        <v>327</v>
      </c>
      <c r="H70" s="49">
        <v>32201342.96</v>
      </c>
      <c r="I70" s="49">
        <v>24200</v>
      </c>
      <c r="J70" s="49">
        <v>35297.3</v>
      </c>
      <c r="K70" s="49">
        <v>2190851.99</v>
      </c>
      <c r="L70" s="49">
        <v>0</v>
      </c>
      <c r="M70" s="49">
        <v>175352.67</v>
      </c>
      <c r="N70" s="49">
        <v>2709539.2</v>
      </c>
      <c r="O70" s="49">
        <v>263181.34</v>
      </c>
      <c r="P70" s="49">
        <v>8300565.56</v>
      </c>
      <c r="Q70" s="49">
        <v>129500</v>
      </c>
      <c r="R70" s="49">
        <v>1358792</v>
      </c>
      <c r="S70" s="49">
        <v>0</v>
      </c>
      <c r="T70" s="49">
        <v>642421.8</v>
      </c>
      <c r="U70" s="49">
        <v>8336214.26</v>
      </c>
      <c r="V70" s="49">
        <v>1381451.58</v>
      </c>
      <c r="W70" s="49">
        <v>6275352.56</v>
      </c>
      <c r="X70" s="49">
        <v>82200</v>
      </c>
      <c r="Y70" s="49">
        <v>296422.7</v>
      </c>
    </row>
    <row r="71" spans="1:25" ht="12.75">
      <c r="A71" s="46">
        <v>6</v>
      </c>
      <c r="B71" s="46">
        <v>15</v>
      </c>
      <c r="C71" s="46">
        <v>4</v>
      </c>
      <c r="D71" s="41">
        <v>2</v>
      </c>
      <c r="E71" s="47"/>
      <c r="F71" s="48" t="s">
        <v>267</v>
      </c>
      <c r="G71" s="58" t="s">
        <v>328</v>
      </c>
      <c r="H71" s="49">
        <v>43785185.7</v>
      </c>
      <c r="I71" s="49">
        <v>16000</v>
      </c>
      <c r="J71" s="49">
        <v>375000</v>
      </c>
      <c r="K71" s="49">
        <v>1646100</v>
      </c>
      <c r="L71" s="49">
        <v>0</v>
      </c>
      <c r="M71" s="49">
        <v>44100</v>
      </c>
      <c r="N71" s="49">
        <v>3254704</v>
      </c>
      <c r="O71" s="49">
        <v>193530</v>
      </c>
      <c r="P71" s="49">
        <v>13220992</v>
      </c>
      <c r="Q71" s="49">
        <v>65000</v>
      </c>
      <c r="R71" s="49">
        <v>1638902</v>
      </c>
      <c r="S71" s="49">
        <v>0</v>
      </c>
      <c r="T71" s="49">
        <v>50000</v>
      </c>
      <c r="U71" s="49">
        <v>13628918.26</v>
      </c>
      <c r="V71" s="49">
        <v>7717990</v>
      </c>
      <c r="W71" s="49">
        <v>864000</v>
      </c>
      <c r="X71" s="49">
        <v>149710</v>
      </c>
      <c r="Y71" s="49">
        <v>920239.44</v>
      </c>
    </row>
    <row r="72" spans="1:25" ht="12.75">
      <c r="A72" s="46">
        <v>6</v>
      </c>
      <c r="B72" s="46">
        <v>16</v>
      </c>
      <c r="C72" s="46">
        <v>2</v>
      </c>
      <c r="D72" s="41">
        <v>2</v>
      </c>
      <c r="E72" s="47"/>
      <c r="F72" s="48" t="s">
        <v>267</v>
      </c>
      <c r="G72" s="58" t="s">
        <v>329</v>
      </c>
      <c r="H72" s="49">
        <v>50072642</v>
      </c>
      <c r="I72" s="49">
        <v>4510977</v>
      </c>
      <c r="J72" s="49">
        <v>0</v>
      </c>
      <c r="K72" s="49">
        <v>2533882</v>
      </c>
      <c r="L72" s="49">
        <v>0</v>
      </c>
      <c r="M72" s="49">
        <v>45368</v>
      </c>
      <c r="N72" s="49">
        <v>3709731</v>
      </c>
      <c r="O72" s="49">
        <v>669886</v>
      </c>
      <c r="P72" s="49">
        <v>12116999</v>
      </c>
      <c r="Q72" s="49">
        <v>81596</v>
      </c>
      <c r="R72" s="49">
        <v>1251403</v>
      </c>
      <c r="S72" s="49">
        <v>94380</v>
      </c>
      <c r="T72" s="49">
        <v>584066</v>
      </c>
      <c r="U72" s="49">
        <v>13027850</v>
      </c>
      <c r="V72" s="49">
        <v>10318984</v>
      </c>
      <c r="W72" s="49">
        <v>824000</v>
      </c>
      <c r="X72" s="49">
        <v>57000</v>
      </c>
      <c r="Y72" s="49">
        <v>246520</v>
      </c>
    </row>
    <row r="73" spans="1:25" ht="12.75">
      <c r="A73" s="46">
        <v>6</v>
      </c>
      <c r="B73" s="46">
        <v>1</v>
      </c>
      <c r="C73" s="46">
        <v>6</v>
      </c>
      <c r="D73" s="41">
        <v>2</v>
      </c>
      <c r="E73" s="47"/>
      <c r="F73" s="48" t="s">
        <v>267</v>
      </c>
      <c r="G73" s="58" t="s">
        <v>330</v>
      </c>
      <c r="H73" s="49">
        <v>19143613.12</v>
      </c>
      <c r="I73" s="49">
        <v>1229876.91</v>
      </c>
      <c r="J73" s="49">
        <v>267977</v>
      </c>
      <c r="K73" s="49">
        <v>232613.25</v>
      </c>
      <c r="L73" s="49">
        <v>346989</v>
      </c>
      <c r="M73" s="49">
        <v>63100</v>
      </c>
      <c r="N73" s="49">
        <v>2501978.89</v>
      </c>
      <c r="O73" s="49">
        <v>221296</v>
      </c>
      <c r="P73" s="49">
        <v>4637448</v>
      </c>
      <c r="Q73" s="49">
        <v>34500</v>
      </c>
      <c r="R73" s="49">
        <v>2023640.96</v>
      </c>
      <c r="S73" s="49">
        <v>72321</v>
      </c>
      <c r="T73" s="49">
        <v>109001</v>
      </c>
      <c r="U73" s="49">
        <v>4373009</v>
      </c>
      <c r="V73" s="49">
        <v>1007691</v>
      </c>
      <c r="W73" s="49">
        <v>1728432.11</v>
      </c>
      <c r="X73" s="49">
        <v>7800</v>
      </c>
      <c r="Y73" s="49">
        <v>285939</v>
      </c>
    </row>
    <row r="74" spans="1:25" ht="12.75">
      <c r="A74" s="46">
        <v>6</v>
      </c>
      <c r="B74" s="46">
        <v>15</v>
      </c>
      <c r="C74" s="46">
        <v>5</v>
      </c>
      <c r="D74" s="41">
        <v>2</v>
      </c>
      <c r="E74" s="47"/>
      <c r="F74" s="48" t="s">
        <v>267</v>
      </c>
      <c r="G74" s="58" t="s">
        <v>331</v>
      </c>
      <c r="H74" s="49">
        <v>28696968.87</v>
      </c>
      <c r="I74" s="49">
        <v>1655094.93</v>
      </c>
      <c r="J74" s="49">
        <v>0</v>
      </c>
      <c r="K74" s="49">
        <v>2103299</v>
      </c>
      <c r="L74" s="49">
        <v>0</v>
      </c>
      <c r="M74" s="49">
        <v>137396</v>
      </c>
      <c r="N74" s="49">
        <v>2178742</v>
      </c>
      <c r="O74" s="49">
        <v>460714</v>
      </c>
      <c r="P74" s="49">
        <v>8000928.08</v>
      </c>
      <c r="Q74" s="49">
        <v>55000</v>
      </c>
      <c r="R74" s="49">
        <v>1852328.19</v>
      </c>
      <c r="S74" s="49">
        <v>67499</v>
      </c>
      <c r="T74" s="49">
        <v>225069</v>
      </c>
      <c r="U74" s="49">
        <v>5729376.67</v>
      </c>
      <c r="V74" s="49">
        <v>3939768</v>
      </c>
      <c r="W74" s="49">
        <v>1931371</v>
      </c>
      <c r="X74" s="49">
        <v>99300</v>
      </c>
      <c r="Y74" s="49">
        <v>261083</v>
      </c>
    </row>
    <row r="75" spans="1:25" ht="12.75">
      <c r="A75" s="46">
        <v>6</v>
      </c>
      <c r="B75" s="46">
        <v>20</v>
      </c>
      <c r="C75" s="46">
        <v>3</v>
      </c>
      <c r="D75" s="41">
        <v>2</v>
      </c>
      <c r="E75" s="47"/>
      <c r="F75" s="48" t="s">
        <v>267</v>
      </c>
      <c r="G75" s="58" t="s">
        <v>332</v>
      </c>
      <c r="H75" s="49">
        <v>26687124.59</v>
      </c>
      <c r="I75" s="49">
        <v>56100</v>
      </c>
      <c r="J75" s="49">
        <v>123400</v>
      </c>
      <c r="K75" s="49">
        <v>487500</v>
      </c>
      <c r="L75" s="49">
        <v>53649.78</v>
      </c>
      <c r="M75" s="49">
        <v>41600</v>
      </c>
      <c r="N75" s="49">
        <v>2667034.18</v>
      </c>
      <c r="O75" s="49">
        <v>242378.26</v>
      </c>
      <c r="P75" s="49">
        <v>6487299.78</v>
      </c>
      <c r="Q75" s="49">
        <v>55900</v>
      </c>
      <c r="R75" s="49">
        <v>1254101</v>
      </c>
      <c r="S75" s="49">
        <v>98052.8</v>
      </c>
      <c r="T75" s="49">
        <v>24100</v>
      </c>
      <c r="U75" s="49">
        <v>6239470</v>
      </c>
      <c r="V75" s="49">
        <v>7350568.17</v>
      </c>
      <c r="W75" s="49">
        <v>949696.12</v>
      </c>
      <c r="X75" s="49">
        <v>23176.5</v>
      </c>
      <c r="Y75" s="49">
        <v>533098</v>
      </c>
    </row>
    <row r="76" spans="1:25" ht="12.75">
      <c r="A76" s="46">
        <v>6</v>
      </c>
      <c r="B76" s="46">
        <v>9</v>
      </c>
      <c r="C76" s="46">
        <v>8</v>
      </c>
      <c r="D76" s="41">
        <v>2</v>
      </c>
      <c r="E76" s="47"/>
      <c r="F76" s="48" t="s">
        <v>267</v>
      </c>
      <c r="G76" s="58" t="s">
        <v>333</v>
      </c>
      <c r="H76" s="49">
        <v>88145936.21</v>
      </c>
      <c r="I76" s="49">
        <v>4378992</v>
      </c>
      <c r="J76" s="49">
        <v>561305</v>
      </c>
      <c r="K76" s="49">
        <v>12124700.76</v>
      </c>
      <c r="L76" s="49">
        <v>20000</v>
      </c>
      <c r="M76" s="49">
        <v>1336968.69</v>
      </c>
      <c r="N76" s="49">
        <v>6009847.5</v>
      </c>
      <c r="O76" s="49">
        <v>1119448.89</v>
      </c>
      <c r="P76" s="49">
        <v>20646526.43</v>
      </c>
      <c r="Q76" s="49">
        <v>305379.06</v>
      </c>
      <c r="R76" s="49">
        <v>1976006.71</v>
      </c>
      <c r="S76" s="49">
        <v>0</v>
      </c>
      <c r="T76" s="49">
        <v>1007716.06</v>
      </c>
      <c r="U76" s="49">
        <v>22730056.04</v>
      </c>
      <c r="V76" s="49">
        <v>12857903.25</v>
      </c>
      <c r="W76" s="49">
        <v>1513199.87</v>
      </c>
      <c r="X76" s="49">
        <v>167200</v>
      </c>
      <c r="Y76" s="49">
        <v>1390685.95</v>
      </c>
    </row>
    <row r="77" spans="1:25" ht="12.75">
      <c r="A77" s="46">
        <v>6</v>
      </c>
      <c r="B77" s="46">
        <v>1</v>
      </c>
      <c r="C77" s="46">
        <v>7</v>
      </c>
      <c r="D77" s="41">
        <v>2</v>
      </c>
      <c r="E77" s="47"/>
      <c r="F77" s="48" t="s">
        <v>267</v>
      </c>
      <c r="G77" s="58" t="s">
        <v>334</v>
      </c>
      <c r="H77" s="49">
        <v>20949289</v>
      </c>
      <c r="I77" s="49">
        <v>9000</v>
      </c>
      <c r="J77" s="49">
        <v>0</v>
      </c>
      <c r="K77" s="49">
        <v>237360</v>
      </c>
      <c r="L77" s="49">
        <v>309918</v>
      </c>
      <c r="M77" s="49">
        <v>421181</v>
      </c>
      <c r="N77" s="49">
        <v>2614897</v>
      </c>
      <c r="O77" s="49">
        <v>229151</v>
      </c>
      <c r="P77" s="49">
        <v>7511698</v>
      </c>
      <c r="Q77" s="49">
        <v>75986</v>
      </c>
      <c r="R77" s="49">
        <v>1047290</v>
      </c>
      <c r="S77" s="49">
        <v>82321</v>
      </c>
      <c r="T77" s="49">
        <v>204520</v>
      </c>
      <c r="U77" s="49">
        <v>6398490</v>
      </c>
      <c r="V77" s="49">
        <v>1016667</v>
      </c>
      <c r="W77" s="49">
        <v>617289</v>
      </c>
      <c r="X77" s="49">
        <v>35700</v>
      </c>
      <c r="Y77" s="49">
        <v>137821</v>
      </c>
    </row>
    <row r="78" spans="1:25" ht="12.75">
      <c r="A78" s="46">
        <v>6</v>
      </c>
      <c r="B78" s="46">
        <v>14</v>
      </c>
      <c r="C78" s="46">
        <v>5</v>
      </c>
      <c r="D78" s="41">
        <v>2</v>
      </c>
      <c r="E78" s="47"/>
      <c r="F78" s="48" t="s">
        <v>267</v>
      </c>
      <c r="G78" s="58" t="s">
        <v>335</v>
      </c>
      <c r="H78" s="49">
        <v>47568783.62</v>
      </c>
      <c r="I78" s="49">
        <v>2692130</v>
      </c>
      <c r="J78" s="49">
        <v>27546.36</v>
      </c>
      <c r="K78" s="49">
        <v>3839134.64</v>
      </c>
      <c r="L78" s="49">
        <v>0</v>
      </c>
      <c r="M78" s="49">
        <v>471637.21</v>
      </c>
      <c r="N78" s="49">
        <v>3731871.86</v>
      </c>
      <c r="O78" s="49">
        <v>412043.43</v>
      </c>
      <c r="P78" s="49">
        <v>13779676</v>
      </c>
      <c r="Q78" s="49">
        <v>146700</v>
      </c>
      <c r="R78" s="49">
        <v>2896380</v>
      </c>
      <c r="S78" s="49">
        <v>11000</v>
      </c>
      <c r="T78" s="49">
        <v>589007</v>
      </c>
      <c r="U78" s="49">
        <v>13694344.94</v>
      </c>
      <c r="V78" s="49">
        <v>2749960.18</v>
      </c>
      <c r="W78" s="49">
        <v>1350816</v>
      </c>
      <c r="X78" s="49">
        <v>298500</v>
      </c>
      <c r="Y78" s="49">
        <v>878036</v>
      </c>
    </row>
    <row r="79" spans="1:25" ht="12.75">
      <c r="A79" s="46">
        <v>6</v>
      </c>
      <c r="B79" s="46">
        <v>6</v>
      </c>
      <c r="C79" s="46">
        <v>5</v>
      </c>
      <c r="D79" s="41">
        <v>2</v>
      </c>
      <c r="E79" s="47"/>
      <c r="F79" s="48" t="s">
        <v>267</v>
      </c>
      <c r="G79" s="58" t="s">
        <v>271</v>
      </c>
      <c r="H79" s="49">
        <v>40199366</v>
      </c>
      <c r="I79" s="49">
        <v>28752</v>
      </c>
      <c r="J79" s="49">
        <v>0</v>
      </c>
      <c r="K79" s="49">
        <v>3433833</v>
      </c>
      <c r="L79" s="49">
        <v>2000</v>
      </c>
      <c r="M79" s="49">
        <v>354910</v>
      </c>
      <c r="N79" s="49">
        <v>3544084</v>
      </c>
      <c r="O79" s="49">
        <v>340881</v>
      </c>
      <c r="P79" s="49">
        <v>16108017</v>
      </c>
      <c r="Q79" s="49">
        <v>160000</v>
      </c>
      <c r="R79" s="49">
        <v>2201252</v>
      </c>
      <c r="S79" s="49">
        <v>0</v>
      </c>
      <c r="T79" s="49">
        <v>205975</v>
      </c>
      <c r="U79" s="49">
        <v>10862913</v>
      </c>
      <c r="V79" s="49">
        <v>1485026</v>
      </c>
      <c r="W79" s="49">
        <v>760023</v>
      </c>
      <c r="X79" s="49">
        <v>65600</v>
      </c>
      <c r="Y79" s="49">
        <v>646100</v>
      </c>
    </row>
    <row r="80" spans="1:25" ht="12.75">
      <c r="A80" s="46">
        <v>6</v>
      </c>
      <c r="B80" s="46">
        <v>6</v>
      </c>
      <c r="C80" s="46">
        <v>6</v>
      </c>
      <c r="D80" s="41">
        <v>2</v>
      </c>
      <c r="E80" s="47"/>
      <c r="F80" s="48" t="s">
        <v>267</v>
      </c>
      <c r="G80" s="58" t="s">
        <v>336</v>
      </c>
      <c r="H80" s="49">
        <v>15147872</v>
      </c>
      <c r="I80" s="49">
        <v>85195</v>
      </c>
      <c r="J80" s="49">
        <v>416482</v>
      </c>
      <c r="K80" s="49">
        <v>1129000</v>
      </c>
      <c r="L80" s="49">
        <v>0</v>
      </c>
      <c r="M80" s="49">
        <v>25000</v>
      </c>
      <c r="N80" s="49">
        <v>1984449.72</v>
      </c>
      <c r="O80" s="49">
        <v>164300</v>
      </c>
      <c r="P80" s="49">
        <v>4021995.6</v>
      </c>
      <c r="Q80" s="49">
        <v>42800</v>
      </c>
      <c r="R80" s="49">
        <v>1143770</v>
      </c>
      <c r="S80" s="49">
        <v>0</v>
      </c>
      <c r="T80" s="49">
        <v>167188.68</v>
      </c>
      <c r="U80" s="49">
        <v>4461205</v>
      </c>
      <c r="V80" s="49">
        <v>948723</v>
      </c>
      <c r="W80" s="49">
        <v>419935</v>
      </c>
      <c r="X80" s="49">
        <v>56000</v>
      </c>
      <c r="Y80" s="49">
        <v>81828</v>
      </c>
    </row>
    <row r="81" spans="1:25" ht="12.75">
      <c r="A81" s="46">
        <v>6</v>
      </c>
      <c r="B81" s="46">
        <v>7</v>
      </c>
      <c r="C81" s="46">
        <v>5</v>
      </c>
      <c r="D81" s="41">
        <v>2</v>
      </c>
      <c r="E81" s="47"/>
      <c r="F81" s="48" t="s">
        <v>267</v>
      </c>
      <c r="G81" s="58" t="s">
        <v>272</v>
      </c>
      <c r="H81" s="49">
        <v>33761609</v>
      </c>
      <c r="I81" s="49">
        <v>1626000</v>
      </c>
      <c r="J81" s="49">
        <v>309000</v>
      </c>
      <c r="K81" s="49">
        <v>1458050</v>
      </c>
      <c r="L81" s="49">
        <v>0</v>
      </c>
      <c r="M81" s="49">
        <v>279306</v>
      </c>
      <c r="N81" s="49">
        <v>2882139</v>
      </c>
      <c r="O81" s="49">
        <v>228000</v>
      </c>
      <c r="P81" s="49">
        <v>12166094</v>
      </c>
      <c r="Q81" s="49">
        <v>91500</v>
      </c>
      <c r="R81" s="49">
        <v>1253850</v>
      </c>
      <c r="S81" s="49">
        <v>0</v>
      </c>
      <c r="T81" s="49">
        <v>627143</v>
      </c>
      <c r="U81" s="49">
        <v>9926710</v>
      </c>
      <c r="V81" s="49">
        <v>1881500</v>
      </c>
      <c r="W81" s="49">
        <v>239300</v>
      </c>
      <c r="X81" s="49">
        <v>247500</v>
      </c>
      <c r="Y81" s="49">
        <v>545517</v>
      </c>
    </row>
    <row r="82" spans="1:25" ht="12.75">
      <c r="A82" s="46">
        <v>6</v>
      </c>
      <c r="B82" s="46">
        <v>18</v>
      </c>
      <c r="C82" s="46">
        <v>4</v>
      </c>
      <c r="D82" s="41">
        <v>2</v>
      </c>
      <c r="E82" s="47"/>
      <c r="F82" s="48" t="s">
        <v>267</v>
      </c>
      <c r="G82" s="58" t="s">
        <v>337</v>
      </c>
      <c r="H82" s="49">
        <v>17816922.05</v>
      </c>
      <c r="I82" s="49">
        <v>721000</v>
      </c>
      <c r="J82" s="49">
        <v>249100.26</v>
      </c>
      <c r="K82" s="49">
        <v>1600000</v>
      </c>
      <c r="L82" s="49">
        <v>0</v>
      </c>
      <c r="M82" s="49">
        <v>110970</v>
      </c>
      <c r="N82" s="49">
        <v>2118731.46</v>
      </c>
      <c r="O82" s="49">
        <v>201600</v>
      </c>
      <c r="P82" s="49">
        <v>5141679</v>
      </c>
      <c r="Q82" s="49">
        <v>55100</v>
      </c>
      <c r="R82" s="49">
        <v>661547</v>
      </c>
      <c r="S82" s="49">
        <v>0</v>
      </c>
      <c r="T82" s="49">
        <v>219962</v>
      </c>
      <c r="U82" s="49">
        <v>4325748</v>
      </c>
      <c r="V82" s="49">
        <v>672367.33</v>
      </c>
      <c r="W82" s="49">
        <v>662500</v>
      </c>
      <c r="X82" s="49">
        <v>869100</v>
      </c>
      <c r="Y82" s="49">
        <v>207517</v>
      </c>
    </row>
    <row r="83" spans="1:25" ht="12.75">
      <c r="A83" s="46">
        <v>6</v>
      </c>
      <c r="B83" s="46">
        <v>9</v>
      </c>
      <c r="C83" s="46">
        <v>9</v>
      </c>
      <c r="D83" s="41">
        <v>2</v>
      </c>
      <c r="E83" s="47"/>
      <c r="F83" s="48" t="s">
        <v>267</v>
      </c>
      <c r="G83" s="58" t="s">
        <v>338</v>
      </c>
      <c r="H83" s="49">
        <v>32911671.78</v>
      </c>
      <c r="I83" s="49">
        <v>3682738</v>
      </c>
      <c r="J83" s="49">
        <v>482800</v>
      </c>
      <c r="K83" s="49">
        <v>1563971</v>
      </c>
      <c r="L83" s="49">
        <v>0</v>
      </c>
      <c r="M83" s="49">
        <v>62500</v>
      </c>
      <c r="N83" s="49">
        <v>3136248.48</v>
      </c>
      <c r="O83" s="49">
        <v>255800</v>
      </c>
      <c r="P83" s="49">
        <v>6467002.4</v>
      </c>
      <c r="Q83" s="49">
        <v>69000</v>
      </c>
      <c r="R83" s="49">
        <v>1042034</v>
      </c>
      <c r="S83" s="49">
        <v>0</v>
      </c>
      <c r="T83" s="49">
        <v>672900</v>
      </c>
      <c r="U83" s="49">
        <v>5778130</v>
      </c>
      <c r="V83" s="49">
        <v>7632834.41</v>
      </c>
      <c r="W83" s="49">
        <v>1412294.41</v>
      </c>
      <c r="X83" s="49">
        <v>3000</v>
      </c>
      <c r="Y83" s="49">
        <v>650419.08</v>
      </c>
    </row>
    <row r="84" spans="1:25" ht="12.75">
      <c r="A84" s="46">
        <v>6</v>
      </c>
      <c r="B84" s="46">
        <v>11</v>
      </c>
      <c r="C84" s="46">
        <v>4</v>
      </c>
      <c r="D84" s="41">
        <v>2</v>
      </c>
      <c r="E84" s="47"/>
      <c r="F84" s="48" t="s">
        <v>267</v>
      </c>
      <c r="G84" s="58" t="s">
        <v>339</v>
      </c>
      <c r="H84" s="49">
        <v>64297554.79</v>
      </c>
      <c r="I84" s="49">
        <v>1911000</v>
      </c>
      <c r="J84" s="49">
        <v>0</v>
      </c>
      <c r="K84" s="49">
        <v>1215699.01</v>
      </c>
      <c r="L84" s="49">
        <v>0</v>
      </c>
      <c r="M84" s="49">
        <v>3032163.05</v>
      </c>
      <c r="N84" s="49">
        <v>5082665.66</v>
      </c>
      <c r="O84" s="49">
        <v>779440</v>
      </c>
      <c r="P84" s="49">
        <v>22639438.3</v>
      </c>
      <c r="Q84" s="49">
        <v>148272</v>
      </c>
      <c r="R84" s="49">
        <v>3810562.03</v>
      </c>
      <c r="S84" s="49">
        <v>0</v>
      </c>
      <c r="T84" s="49">
        <v>1032603</v>
      </c>
      <c r="U84" s="49">
        <v>20485227</v>
      </c>
      <c r="V84" s="49">
        <v>1767972.06</v>
      </c>
      <c r="W84" s="49">
        <v>1785039.68</v>
      </c>
      <c r="X84" s="49">
        <v>195392</v>
      </c>
      <c r="Y84" s="49">
        <v>412081</v>
      </c>
    </row>
    <row r="85" spans="1:25" ht="12.75">
      <c r="A85" s="46">
        <v>6</v>
      </c>
      <c r="B85" s="46">
        <v>2</v>
      </c>
      <c r="C85" s="46">
        <v>8</v>
      </c>
      <c r="D85" s="41">
        <v>2</v>
      </c>
      <c r="E85" s="47"/>
      <c r="F85" s="48" t="s">
        <v>267</v>
      </c>
      <c r="G85" s="58" t="s">
        <v>340</v>
      </c>
      <c r="H85" s="49">
        <v>42779898.41</v>
      </c>
      <c r="I85" s="49">
        <v>15000</v>
      </c>
      <c r="J85" s="49">
        <v>0</v>
      </c>
      <c r="K85" s="49">
        <v>4942032</v>
      </c>
      <c r="L85" s="49">
        <v>0</v>
      </c>
      <c r="M85" s="49">
        <v>0</v>
      </c>
      <c r="N85" s="49">
        <v>3227743</v>
      </c>
      <c r="O85" s="49">
        <v>465961</v>
      </c>
      <c r="P85" s="49">
        <v>12417545</v>
      </c>
      <c r="Q85" s="49">
        <v>71000</v>
      </c>
      <c r="R85" s="49">
        <v>868968</v>
      </c>
      <c r="S85" s="49">
        <v>3000</v>
      </c>
      <c r="T85" s="49">
        <v>163988</v>
      </c>
      <c r="U85" s="49">
        <v>12072726</v>
      </c>
      <c r="V85" s="49">
        <v>7023331</v>
      </c>
      <c r="W85" s="49">
        <v>821738</v>
      </c>
      <c r="X85" s="49">
        <v>247500</v>
      </c>
      <c r="Y85" s="49">
        <v>439366.41</v>
      </c>
    </row>
    <row r="86" spans="1:25" ht="12.75">
      <c r="A86" s="46">
        <v>6</v>
      </c>
      <c r="B86" s="46">
        <v>14</v>
      </c>
      <c r="C86" s="46">
        <v>6</v>
      </c>
      <c r="D86" s="41">
        <v>2</v>
      </c>
      <c r="E86" s="47"/>
      <c r="F86" s="48" t="s">
        <v>267</v>
      </c>
      <c r="G86" s="58" t="s">
        <v>341</v>
      </c>
      <c r="H86" s="49">
        <v>42456306.34</v>
      </c>
      <c r="I86" s="49">
        <v>186000</v>
      </c>
      <c r="J86" s="49">
        <v>0</v>
      </c>
      <c r="K86" s="49">
        <v>3296515.61</v>
      </c>
      <c r="L86" s="49">
        <v>7000</v>
      </c>
      <c r="M86" s="49">
        <v>734100</v>
      </c>
      <c r="N86" s="49">
        <v>3167308</v>
      </c>
      <c r="O86" s="49">
        <v>535865</v>
      </c>
      <c r="P86" s="49">
        <v>12377723.69</v>
      </c>
      <c r="Q86" s="49">
        <v>131000</v>
      </c>
      <c r="R86" s="49">
        <v>1306941</v>
      </c>
      <c r="S86" s="49">
        <v>0</v>
      </c>
      <c r="T86" s="49">
        <v>676300</v>
      </c>
      <c r="U86" s="49">
        <v>11772057</v>
      </c>
      <c r="V86" s="49">
        <v>5425124.13</v>
      </c>
      <c r="W86" s="49">
        <v>1339242.29</v>
      </c>
      <c r="X86" s="49">
        <v>117700</v>
      </c>
      <c r="Y86" s="49">
        <v>1383429.62</v>
      </c>
    </row>
    <row r="87" spans="1:25" ht="12.75">
      <c r="A87" s="46">
        <v>6</v>
      </c>
      <c r="B87" s="46">
        <v>1</v>
      </c>
      <c r="C87" s="46">
        <v>8</v>
      </c>
      <c r="D87" s="41">
        <v>2</v>
      </c>
      <c r="E87" s="47"/>
      <c r="F87" s="48" t="s">
        <v>267</v>
      </c>
      <c r="G87" s="58" t="s">
        <v>342</v>
      </c>
      <c r="H87" s="49">
        <v>28218708.42</v>
      </c>
      <c r="I87" s="49">
        <v>12000</v>
      </c>
      <c r="J87" s="49">
        <v>501750</v>
      </c>
      <c r="K87" s="49">
        <v>1673458.34</v>
      </c>
      <c r="L87" s="49">
        <v>0</v>
      </c>
      <c r="M87" s="49">
        <v>623300.26</v>
      </c>
      <c r="N87" s="49">
        <v>2445134.73</v>
      </c>
      <c r="O87" s="49">
        <v>240800.26</v>
      </c>
      <c r="P87" s="49">
        <v>7512340.74</v>
      </c>
      <c r="Q87" s="49">
        <v>41088</v>
      </c>
      <c r="R87" s="49">
        <v>1016740.09</v>
      </c>
      <c r="S87" s="49">
        <v>60000</v>
      </c>
      <c r="T87" s="49">
        <v>115971</v>
      </c>
      <c r="U87" s="49">
        <v>6572701</v>
      </c>
      <c r="V87" s="49">
        <v>6563705</v>
      </c>
      <c r="W87" s="49">
        <v>648600</v>
      </c>
      <c r="X87" s="49">
        <v>62250</v>
      </c>
      <c r="Y87" s="49">
        <v>128869</v>
      </c>
    </row>
    <row r="88" spans="1:25" ht="12.75">
      <c r="A88" s="46">
        <v>6</v>
      </c>
      <c r="B88" s="46">
        <v>3</v>
      </c>
      <c r="C88" s="46">
        <v>7</v>
      </c>
      <c r="D88" s="41">
        <v>2</v>
      </c>
      <c r="E88" s="47"/>
      <c r="F88" s="48" t="s">
        <v>267</v>
      </c>
      <c r="G88" s="58" t="s">
        <v>343</v>
      </c>
      <c r="H88" s="49">
        <v>28237489</v>
      </c>
      <c r="I88" s="49">
        <v>44634</v>
      </c>
      <c r="J88" s="49">
        <v>310000</v>
      </c>
      <c r="K88" s="49">
        <v>4320654</v>
      </c>
      <c r="L88" s="49">
        <v>117000</v>
      </c>
      <c r="M88" s="49">
        <v>210000</v>
      </c>
      <c r="N88" s="49">
        <v>2279925</v>
      </c>
      <c r="O88" s="49">
        <v>215271</v>
      </c>
      <c r="P88" s="49">
        <v>8440030</v>
      </c>
      <c r="Q88" s="49">
        <v>38216</v>
      </c>
      <c r="R88" s="49">
        <v>2030256</v>
      </c>
      <c r="S88" s="49">
        <v>13500</v>
      </c>
      <c r="T88" s="49">
        <v>20000</v>
      </c>
      <c r="U88" s="49">
        <v>5507390</v>
      </c>
      <c r="V88" s="49">
        <v>741600</v>
      </c>
      <c r="W88" s="49">
        <v>3680500</v>
      </c>
      <c r="X88" s="49">
        <v>69800</v>
      </c>
      <c r="Y88" s="49">
        <v>198713</v>
      </c>
    </row>
    <row r="89" spans="1:25" ht="12.75">
      <c r="A89" s="46">
        <v>6</v>
      </c>
      <c r="B89" s="46">
        <v>8</v>
      </c>
      <c r="C89" s="46">
        <v>7</v>
      </c>
      <c r="D89" s="41">
        <v>2</v>
      </c>
      <c r="E89" s="47"/>
      <c r="F89" s="48" t="s">
        <v>267</v>
      </c>
      <c r="G89" s="58" t="s">
        <v>273</v>
      </c>
      <c r="H89" s="49">
        <v>59044803.32</v>
      </c>
      <c r="I89" s="49">
        <v>829436.42</v>
      </c>
      <c r="J89" s="49">
        <v>125377.59</v>
      </c>
      <c r="K89" s="49">
        <v>2274189.45</v>
      </c>
      <c r="L89" s="49">
        <v>0</v>
      </c>
      <c r="M89" s="49">
        <v>212000</v>
      </c>
      <c r="N89" s="49">
        <v>5218337.56</v>
      </c>
      <c r="O89" s="49">
        <v>400800</v>
      </c>
      <c r="P89" s="49">
        <v>17436408.97</v>
      </c>
      <c r="Q89" s="49">
        <v>105000</v>
      </c>
      <c r="R89" s="49">
        <v>2373520</v>
      </c>
      <c r="S89" s="49">
        <v>0</v>
      </c>
      <c r="T89" s="49">
        <v>226917.17</v>
      </c>
      <c r="U89" s="49">
        <v>19450821</v>
      </c>
      <c r="V89" s="49">
        <v>7154955.62</v>
      </c>
      <c r="W89" s="49">
        <v>1460000</v>
      </c>
      <c r="X89" s="49">
        <v>860500</v>
      </c>
      <c r="Y89" s="49">
        <v>916539.54</v>
      </c>
    </row>
    <row r="90" spans="1:25" ht="12.75">
      <c r="A90" s="46">
        <v>6</v>
      </c>
      <c r="B90" s="46">
        <v>10</v>
      </c>
      <c r="C90" s="46">
        <v>2</v>
      </c>
      <c r="D90" s="41">
        <v>2</v>
      </c>
      <c r="E90" s="47"/>
      <c r="F90" s="48" t="s">
        <v>267</v>
      </c>
      <c r="G90" s="58" t="s">
        <v>344</v>
      </c>
      <c r="H90" s="49">
        <v>42264379.68</v>
      </c>
      <c r="I90" s="49">
        <v>1199896.44</v>
      </c>
      <c r="J90" s="49">
        <v>424541</v>
      </c>
      <c r="K90" s="49">
        <v>4160968.27</v>
      </c>
      <c r="L90" s="49">
        <v>7300</v>
      </c>
      <c r="M90" s="49">
        <v>243212.3</v>
      </c>
      <c r="N90" s="49">
        <v>3214019</v>
      </c>
      <c r="O90" s="49">
        <v>456907.52</v>
      </c>
      <c r="P90" s="49">
        <v>10748742.52</v>
      </c>
      <c r="Q90" s="49">
        <v>118154</v>
      </c>
      <c r="R90" s="49">
        <v>1243280</v>
      </c>
      <c r="S90" s="49">
        <v>0</v>
      </c>
      <c r="T90" s="49">
        <v>237604</v>
      </c>
      <c r="U90" s="49">
        <v>9609315.15</v>
      </c>
      <c r="V90" s="49">
        <v>8601675.56</v>
      </c>
      <c r="W90" s="49">
        <v>1551243.07</v>
      </c>
      <c r="X90" s="49">
        <v>98855</v>
      </c>
      <c r="Y90" s="49">
        <v>348665.85</v>
      </c>
    </row>
    <row r="91" spans="1:25" ht="12.75">
      <c r="A91" s="46">
        <v>6</v>
      </c>
      <c r="B91" s="46">
        <v>20</v>
      </c>
      <c r="C91" s="46">
        <v>5</v>
      </c>
      <c r="D91" s="41">
        <v>2</v>
      </c>
      <c r="E91" s="47"/>
      <c r="F91" s="48" t="s">
        <v>267</v>
      </c>
      <c r="G91" s="58" t="s">
        <v>345</v>
      </c>
      <c r="H91" s="49">
        <v>28874753</v>
      </c>
      <c r="I91" s="49">
        <v>91476</v>
      </c>
      <c r="J91" s="49">
        <v>62226</v>
      </c>
      <c r="K91" s="49">
        <v>1909945</v>
      </c>
      <c r="L91" s="49">
        <v>3500</v>
      </c>
      <c r="M91" s="49">
        <v>18984</v>
      </c>
      <c r="N91" s="49">
        <v>3123204.89</v>
      </c>
      <c r="O91" s="49">
        <v>264900</v>
      </c>
      <c r="P91" s="49">
        <v>9090578.52</v>
      </c>
      <c r="Q91" s="49">
        <v>56500</v>
      </c>
      <c r="R91" s="49">
        <v>1519110.16</v>
      </c>
      <c r="S91" s="49">
        <v>255000</v>
      </c>
      <c r="T91" s="49">
        <v>239542</v>
      </c>
      <c r="U91" s="49">
        <v>8519271</v>
      </c>
      <c r="V91" s="49">
        <v>2732194.43</v>
      </c>
      <c r="W91" s="49">
        <v>460500</v>
      </c>
      <c r="X91" s="49">
        <v>123000</v>
      </c>
      <c r="Y91" s="49">
        <v>404821</v>
      </c>
    </row>
    <row r="92" spans="1:25" ht="12.75">
      <c r="A92" s="46">
        <v>6</v>
      </c>
      <c r="B92" s="46">
        <v>12</v>
      </c>
      <c r="C92" s="46">
        <v>4</v>
      </c>
      <c r="D92" s="41">
        <v>2</v>
      </c>
      <c r="E92" s="47"/>
      <c r="F92" s="48" t="s">
        <v>267</v>
      </c>
      <c r="G92" s="58" t="s">
        <v>346</v>
      </c>
      <c r="H92" s="49">
        <v>22715023</v>
      </c>
      <c r="I92" s="49">
        <v>20447</v>
      </c>
      <c r="J92" s="49">
        <v>502666</v>
      </c>
      <c r="K92" s="49">
        <v>1705112</v>
      </c>
      <c r="L92" s="49">
        <v>0</v>
      </c>
      <c r="M92" s="49">
        <v>84430</v>
      </c>
      <c r="N92" s="49">
        <v>2522961</v>
      </c>
      <c r="O92" s="49">
        <v>394576</v>
      </c>
      <c r="P92" s="49">
        <v>6664549</v>
      </c>
      <c r="Q92" s="49">
        <v>74852</v>
      </c>
      <c r="R92" s="49">
        <v>1380092</v>
      </c>
      <c r="S92" s="49">
        <v>0</v>
      </c>
      <c r="T92" s="49">
        <v>231273</v>
      </c>
      <c r="U92" s="49">
        <v>6628583</v>
      </c>
      <c r="V92" s="49">
        <v>1245788</v>
      </c>
      <c r="W92" s="49">
        <v>897036</v>
      </c>
      <c r="X92" s="49">
        <v>148846</v>
      </c>
      <c r="Y92" s="49">
        <v>213812</v>
      </c>
    </row>
    <row r="93" spans="1:25" ht="12.75">
      <c r="A93" s="46">
        <v>6</v>
      </c>
      <c r="B93" s="46">
        <v>1</v>
      </c>
      <c r="C93" s="46">
        <v>9</v>
      </c>
      <c r="D93" s="41">
        <v>2</v>
      </c>
      <c r="E93" s="47"/>
      <c r="F93" s="48" t="s">
        <v>267</v>
      </c>
      <c r="G93" s="58" t="s">
        <v>347</v>
      </c>
      <c r="H93" s="49">
        <v>32496538.6</v>
      </c>
      <c r="I93" s="49">
        <v>1961299.15</v>
      </c>
      <c r="J93" s="49">
        <v>289950.26</v>
      </c>
      <c r="K93" s="49">
        <v>5280589.63</v>
      </c>
      <c r="L93" s="49">
        <v>331041.5</v>
      </c>
      <c r="M93" s="49">
        <v>78087</v>
      </c>
      <c r="N93" s="49">
        <v>2164971.39</v>
      </c>
      <c r="O93" s="49">
        <v>331615.26</v>
      </c>
      <c r="P93" s="49">
        <v>7830449.87</v>
      </c>
      <c r="Q93" s="49">
        <v>66713</v>
      </c>
      <c r="R93" s="49">
        <v>1212703</v>
      </c>
      <c r="S93" s="49">
        <v>61934</v>
      </c>
      <c r="T93" s="49">
        <v>11200</v>
      </c>
      <c r="U93" s="49">
        <v>6850654.14</v>
      </c>
      <c r="V93" s="49">
        <v>2158049.58</v>
      </c>
      <c r="W93" s="49">
        <v>2516991.55</v>
      </c>
      <c r="X93" s="49">
        <v>857975.27</v>
      </c>
      <c r="Y93" s="49">
        <v>492314</v>
      </c>
    </row>
    <row r="94" spans="1:25" ht="12.75">
      <c r="A94" s="46">
        <v>6</v>
      </c>
      <c r="B94" s="46">
        <v>6</v>
      </c>
      <c r="C94" s="46">
        <v>7</v>
      </c>
      <c r="D94" s="41">
        <v>2</v>
      </c>
      <c r="E94" s="47"/>
      <c r="F94" s="48" t="s">
        <v>267</v>
      </c>
      <c r="G94" s="58" t="s">
        <v>348</v>
      </c>
      <c r="H94" s="49">
        <v>29323828.29</v>
      </c>
      <c r="I94" s="49">
        <v>20000</v>
      </c>
      <c r="J94" s="49">
        <v>559046</v>
      </c>
      <c r="K94" s="49">
        <v>3526885</v>
      </c>
      <c r="L94" s="49">
        <v>0</v>
      </c>
      <c r="M94" s="49">
        <v>92180</v>
      </c>
      <c r="N94" s="49">
        <v>1963110.95</v>
      </c>
      <c r="O94" s="49">
        <v>202079</v>
      </c>
      <c r="P94" s="49">
        <v>7048483.01</v>
      </c>
      <c r="Q94" s="49">
        <v>25248</v>
      </c>
      <c r="R94" s="49">
        <v>1146891.04</v>
      </c>
      <c r="S94" s="49">
        <v>0</v>
      </c>
      <c r="T94" s="49">
        <v>17565.31</v>
      </c>
      <c r="U94" s="49">
        <v>4664832.98</v>
      </c>
      <c r="V94" s="49">
        <v>7041897</v>
      </c>
      <c r="W94" s="49">
        <v>2564436</v>
      </c>
      <c r="X94" s="49">
        <v>93200</v>
      </c>
      <c r="Y94" s="49">
        <v>357974</v>
      </c>
    </row>
    <row r="95" spans="1:25" ht="12.75">
      <c r="A95" s="46">
        <v>6</v>
      </c>
      <c r="B95" s="46">
        <v>2</v>
      </c>
      <c r="C95" s="46">
        <v>9</v>
      </c>
      <c r="D95" s="41">
        <v>2</v>
      </c>
      <c r="E95" s="47"/>
      <c r="F95" s="48" t="s">
        <v>267</v>
      </c>
      <c r="G95" s="58" t="s">
        <v>349</v>
      </c>
      <c r="H95" s="49">
        <v>24294305.08</v>
      </c>
      <c r="I95" s="49">
        <v>1078000</v>
      </c>
      <c r="J95" s="49">
        <v>0</v>
      </c>
      <c r="K95" s="49">
        <v>2008980.5</v>
      </c>
      <c r="L95" s="49">
        <v>0</v>
      </c>
      <c r="M95" s="49">
        <v>38000</v>
      </c>
      <c r="N95" s="49">
        <v>1972511</v>
      </c>
      <c r="O95" s="49">
        <v>217833.37</v>
      </c>
      <c r="P95" s="49">
        <v>7019504</v>
      </c>
      <c r="Q95" s="49">
        <v>95700</v>
      </c>
      <c r="R95" s="49">
        <v>827200</v>
      </c>
      <c r="S95" s="49">
        <v>7000</v>
      </c>
      <c r="T95" s="49">
        <v>0</v>
      </c>
      <c r="U95" s="49">
        <v>6440880</v>
      </c>
      <c r="V95" s="49">
        <v>3490383.2</v>
      </c>
      <c r="W95" s="49">
        <v>781863.94</v>
      </c>
      <c r="X95" s="49">
        <v>155500</v>
      </c>
      <c r="Y95" s="49">
        <v>160949.07</v>
      </c>
    </row>
    <row r="96" spans="1:25" ht="12.75">
      <c r="A96" s="46">
        <v>6</v>
      </c>
      <c r="B96" s="46">
        <v>11</v>
      </c>
      <c r="C96" s="46">
        <v>5</v>
      </c>
      <c r="D96" s="41">
        <v>2</v>
      </c>
      <c r="E96" s="47"/>
      <c r="F96" s="48" t="s">
        <v>267</v>
      </c>
      <c r="G96" s="58" t="s">
        <v>274</v>
      </c>
      <c r="H96" s="49">
        <v>119039240.62</v>
      </c>
      <c r="I96" s="49">
        <v>14197152</v>
      </c>
      <c r="J96" s="49">
        <v>0</v>
      </c>
      <c r="K96" s="49">
        <v>7798466.72</v>
      </c>
      <c r="L96" s="49">
        <v>152000</v>
      </c>
      <c r="M96" s="49">
        <v>1027849.53</v>
      </c>
      <c r="N96" s="49">
        <v>7616093.24</v>
      </c>
      <c r="O96" s="49">
        <v>894948.92</v>
      </c>
      <c r="P96" s="49">
        <v>34751998.96</v>
      </c>
      <c r="Q96" s="49">
        <v>151548</v>
      </c>
      <c r="R96" s="49">
        <v>2638528</v>
      </c>
      <c r="S96" s="49">
        <v>0</v>
      </c>
      <c r="T96" s="49">
        <v>1250972.04</v>
      </c>
      <c r="U96" s="49">
        <v>35464224.26</v>
      </c>
      <c r="V96" s="49">
        <v>8146265.6</v>
      </c>
      <c r="W96" s="49">
        <v>1926769.35</v>
      </c>
      <c r="X96" s="49">
        <v>1317650</v>
      </c>
      <c r="Y96" s="49">
        <v>1704774</v>
      </c>
    </row>
    <row r="97" spans="1:25" ht="12.75">
      <c r="A97" s="46">
        <v>6</v>
      </c>
      <c r="B97" s="46">
        <v>14</v>
      </c>
      <c r="C97" s="46">
        <v>7</v>
      </c>
      <c r="D97" s="41">
        <v>2</v>
      </c>
      <c r="E97" s="47"/>
      <c r="F97" s="48" t="s">
        <v>267</v>
      </c>
      <c r="G97" s="58" t="s">
        <v>350</v>
      </c>
      <c r="H97" s="49">
        <v>16380644</v>
      </c>
      <c r="I97" s="49">
        <v>8600</v>
      </c>
      <c r="J97" s="49">
        <v>233173</v>
      </c>
      <c r="K97" s="49">
        <v>578023.5</v>
      </c>
      <c r="L97" s="49">
        <v>0</v>
      </c>
      <c r="M97" s="49">
        <v>43644.48</v>
      </c>
      <c r="N97" s="49">
        <v>1782830</v>
      </c>
      <c r="O97" s="49">
        <v>110190.02</v>
      </c>
      <c r="P97" s="49">
        <v>4762216</v>
      </c>
      <c r="Q97" s="49">
        <v>90000</v>
      </c>
      <c r="R97" s="49">
        <v>700285</v>
      </c>
      <c r="S97" s="49">
        <v>0</v>
      </c>
      <c r="T97" s="49">
        <v>193342.15</v>
      </c>
      <c r="U97" s="49">
        <v>5154540</v>
      </c>
      <c r="V97" s="49">
        <v>2375893.48</v>
      </c>
      <c r="W97" s="49">
        <v>236546.37</v>
      </c>
      <c r="X97" s="49">
        <v>800</v>
      </c>
      <c r="Y97" s="49">
        <v>110560</v>
      </c>
    </row>
    <row r="98" spans="1:25" ht="12.75">
      <c r="A98" s="46">
        <v>6</v>
      </c>
      <c r="B98" s="46">
        <v>17</v>
      </c>
      <c r="C98" s="46">
        <v>2</v>
      </c>
      <c r="D98" s="41">
        <v>2</v>
      </c>
      <c r="E98" s="47"/>
      <c r="F98" s="48" t="s">
        <v>267</v>
      </c>
      <c r="G98" s="58" t="s">
        <v>351</v>
      </c>
      <c r="H98" s="49">
        <v>66972423.46</v>
      </c>
      <c r="I98" s="49">
        <v>84429.55</v>
      </c>
      <c r="J98" s="49">
        <v>4415344</v>
      </c>
      <c r="K98" s="49">
        <v>4061292.78</v>
      </c>
      <c r="L98" s="49">
        <v>0</v>
      </c>
      <c r="M98" s="49">
        <v>971000</v>
      </c>
      <c r="N98" s="49">
        <v>4009186.24</v>
      </c>
      <c r="O98" s="49">
        <v>450000</v>
      </c>
      <c r="P98" s="49">
        <v>13096706</v>
      </c>
      <c r="Q98" s="49">
        <v>74724</v>
      </c>
      <c r="R98" s="49">
        <v>2172996.34</v>
      </c>
      <c r="S98" s="49">
        <v>414108.5</v>
      </c>
      <c r="T98" s="49">
        <v>730410</v>
      </c>
      <c r="U98" s="49">
        <v>16262540</v>
      </c>
      <c r="V98" s="49">
        <v>15814821.2</v>
      </c>
      <c r="W98" s="49">
        <v>1165723.83</v>
      </c>
      <c r="X98" s="49">
        <v>2041221.02</v>
      </c>
      <c r="Y98" s="49">
        <v>1207920</v>
      </c>
    </row>
    <row r="99" spans="1:25" ht="12.75">
      <c r="A99" s="46">
        <v>6</v>
      </c>
      <c r="B99" s="46">
        <v>20</v>
      </c>
      <c r="C99" s="46">
        <v>6</v>
      </c>
      <c r="D99" s="41">
        <v>2</v>
      </c>
      <c r="E99" s="47"/>
      <c r="F99" s="48" t="s">
        <v>267</v>
      </c>
      <c r="G99" s="58" t="s">
        <v>352</v>
      </c>
      <c r="H99" s="49">
        <v>27159236</v>
      </c>
      <c r="I99" s="49">
        <v>55100</v>
      </c>
      <c r="J99" s="49">
        <v>15050</v>
      </c>
      <c r="K99" s="49">
        <v>2282255.92</v>
      </c>
      <c r="L99" s="49">
        <v>180000</v>
      </c>
      <c r="M99" s="49">
        <v>56380</v>
      </c>
      <c r="N99" s="49">
        <v>2253718</v>
      </c>
      <c r="O99" s="49">
        <v>390610</v>
      </c>
      <c r="P99" s="49">
        <v>10961763</v>
      </c>
      <c r="Q99" s="49">
        <v>40000</v>
      </c>
      <c r="R99" s="49">
        <v>1427685</v>
      </c>
      <c r="S99" s="49">
        <v>0</v>
      </c>
      <c r="T99" s="49">
        <v>240761</v>
      </c>
      <c r="U99" s="49">
        <v>7225364</v>
      </c>
      <c r="V99" s="49">
        <v>1468335.07</v>
      </c>
      <c r="W99" s="49">
        <v>213200</v>
      </c>
      <c r="X99" s="49">
        <v>105000.01</v>
      </c>
      <c r="Y99" s="49">
        <v>244014</v>
      </c>
    </row>
    <row r="100" spans="1:25" ht="12.75">
      <c r="A100" s="46">
        <v>6</v>
      </c>
      <c r="B100" s="46">
        <v>8</v>
      </c>
      <c r="C100" s="46">
        <v>8</v>
      </c>
      <c r="D100" s="41">
        <v>2</v>
      </c>
      <c r="E100" s="47"/>
      <c r="F100" s="48" t="s">
        <v>267</v>
      </c>
      <c r="G100" s="58" t="s">
        <v>353</v>
      </c>
      <c r="H100" s="49">
        <v>35537007.71</v>
      </c>
      <c r="I100" s="49">
        <v>868967.15</v>
      </c>
      <c r="J100" s="49">
        <v>784956</v>
      </c>
      <c r="K100" s="49">
        <v>663504.27</v>
      </c>
      <c r="L100" s="49">
        <v>0</v>
      </c>
      <c r="M100" s="49">
        <v>72759.94</v>
      </c>
      <c r="N100" s="49">
        <v>3021628.02</v>
      </c>
      <c r="O100" s="49">
        <v>385314.96</v>
      </c>
      <c r="P100" s="49">
        <v>9563270</v>
      </c>
      <c r="Q100" s="49">
        <v>80000</v>
      </c>
      <c r="R100" s="49">
        <v>1590900</v>
      </c>
      <c r="S100" s="49">
        <v>0</v>
      </c>
      <c r="T100" s="49">
        <v>972281</v>
      </c>
      <c r="U100" s="49">
        <v>8176530</v>
      </c>
      <c r="V100" s="49">
        <v>8447596.45</v>
      </c>
      <c r="W100" s="49">
        <v>401791.44</v>
      </c>
      <c r="X100" s="49">
        <v>97700</v>
      </c>
      <c r="Y100" s="49">
        <v>409808.48</v>
      </c>
    </row>
    <row r="101" spans="1:25" ht="12.75">
      <c r="A101" s="46">
        <v>6</v>
      </c>
      <c r="B101" s="46">
        <v>1</v>
      </c>
      <c r="C101" s="46">
        <v>10</v>
      </c>
      <c r="D101" s="41">
        <v>2</v>
      </c>
      <c r="E101" s="47"/>
      <c r="F101" s="48" t="s">
        <v>267</v>
      </c>
      <c r="G101" s="58" t="s">
        <v>275</v>
      </c>
      <c r="H101" s="49">
        <v>75168206.03</v>
      </c>
      <c r="I101" s="49">
        <v>8573631.49</v>
      </c>
      <c r="J101" s="49">
        <v>1387301.5</v>
      </c>
      <c r="K101" s="49">
        <v>3018872.73</v>
      </c>
      <c r="L101" s="49">
        <v>0</v>
      </c>
      <c r="M101" s="49">
        <v>385760.54</v>
      </c>
      <c r="N101" s="49">
        <v>5197372.48</v>
      </c>
      <c r="O101" s="49">
        <v>546180.18</v>
      </c>
      <c r="P101" s="49">
        <v>21431587.52</v>
      </c>
      <c r="Q101" s="49">
        <v>85096</v>
      </c>
      <c r="R101" s="49">
        <v>1961141</v>
      </c>
      <c r="S101" s="49">
        <v>0</v>
      </c>
      <c r="T101" s="49">
        <v>106802.79</v>
      </c>
      <c r="U101" s="49">
        <v>17642156</v>
      </c>
      <c r="V101" s="49">
        <v>9117051.32</v>
      </c>
      <c r="W101" s="49">
        <v>4650858.48</v>
      </c>
      <c r="X101" s="49">
        <v>256650</v>
      </c>
      <c r="Y101" s="49">
        <v>807744</v>
      </c>
    </row>
    <row r="102" spans="1:25" ht="12.75">
      <c r="A102" s="46">
        <v>6</v>
      </c>
      <c r="B102" s="46">
        <v>13</v>
      </c>
      <c r="C102" s="46">
        <v>3</v>
      </c>
      <c r="D102" s="41">
        <v>2</v>
      </c>
      <c r="E102" s="47"/>
      <c r="F102" s="48" t="s">
        <v>267</v>
      </c>
      <c r="G102" s="58" t="s">
        <v>354</v>
      </c>
      <c r="H102" s="49">
        <v>26443148.58</v>
      </c>
      <c r="I102" s="49">
        <v>4195595</v>
      </c>
      <c r="J102" s="49">
        <v>0</v>
      </c>
      <c r="K102" s="49">
        <v>1870947</v>
      </c>
      <c r="L102" s="49">
        <v>0</v>
      </c>
      <c r="M102" s="49">
        <v>42670</v>
      </c>
      <c r="N102" s="49">
        <v>2139126</v>
      </c>
      <c r="O102" s="49">
        <v>240310</v>
      </c>
      <c r="P102" s="49">
        <v>6675227</v>
      </c>
      <c r="Q102" s="49">
        <v>54888</v>
      </c>
      <c r="R102" s="49">
        <v>1005000</v>
      </c>
      <c r="S102" s="49">
        <v>0</v>
      </c>
      <c r="T102" s="49">
        <v>80877</v>
      </c>
      <c r="U102" s="49">
        <v>5889850.12</v>
      </c>
      <c r="V102" s="49">
        <v>2289854.46</v>
      </c>
      <c r="W102" s="49">
        <v>1543620</v>
      </c>
      <c r="X102" s="49">
        <v>209910</v>
      </c>
      <c r="Y102" s="49">
        <v>205274</v>
      </c>
    </row>
    <row r="103" spans="1:25" ht="12.75">
      <c r="A103" s="46">
        <v>6</v>
      </c>
      <c r="B103" s="46">
        <v>10</v>
      </c>
      <c r="C103" s="46">
        <v>4</v>
      </c>
      <c r="D103" s="41">
        <v>2</v>
      </c>
      <c r="E103" s="47"/>
      <c r="F103" s="48" t="s">
        <v>267</v>
      </c>
      <c r="G103" s="58" t="s">
        <v>355</v>
      </c>
      <c r="H103" s="49">
        <v>66451434</v>
      </c>
      <c r="I103" s="49">
        <v>1270000</v>
      </c>
      <c r="J103" s="49">
        <v>835180</v>
      </c>
      <c r="K103" s="49">
        <v>6935130</v>
      </c>
      <c r="L103" s="49">
        <v>0</v>
      </c>
      <c r="M103" s="49">
        <v>1731997</v>
      </c>
      <c r="N103" s="49">
        <v>5831710</v>
      </c>
      <c r="O103" s="49">
        <v>2355683</v>
      </c>
      <c r="P103" s="49">
        <v>19122703</v>
      </c>
      <c r="Q103" s="49">
        <v>105000</v>
      </c>
      <c r="R103" s="49">
        <v>3081473</v>
      </c>
      <c r="S103" s="49">
        <v>0</v>
      </c>
      <c r="T103" s="49">
        <v>24825</v>
      </c>
      <c r="U103" s="49">
        <v>13446803</v>
      </c>
      <c r="V103" s="49">
        <v>9275124</v>
      </c>
      <c r="W103" s="49">
        <v>1222732</v>
      </c>
      <c r="X103" s="49">
        <v>221800</v>
      </c>
      <c r="Y103" s="49">
        <v>991274</v>
      </c>
    </row>
    <row r="104" spans="1:25" ht="12.75">
      <c r="A104" s="46">
        <v>6</v>
      </c>
      <c r="B104" s="46">
        <v>4</v>
      </c>
      <c r="C104" s="46">
        <v>5</v>
      </c>
      <c r="D104" s="41">
        <v>2</v>
      </c>
      <c r="E104" s="47"/>
      <c r="F104" s="48" t="s">
        <v>267</v>
      </c>
      <c r="G104" s="58" t="s">
        <v>356</v>
      </c>
      <c r="H104" s="49">
        <v>35597744.69</v>
      </c>
      <c r="I104" s="49">
        <v>3428000</v>
      </c>
      <c r="J104" s="49">
        <v>0</v>
      </c>
      <c r="K104" s="49">
        <v>2220389.19</v>
      </c>
      <c r="L104" s="49">
        <v>11000</v>
      </c>
      <c r="M104" s="49">
        <v>196450.77</v>
      </c>
      <c r="N104" s="49">
        <v>3443760</v>
      </c>
      <c r="O104" s="49">
        <v>317100</v>
      </c>
      <c r="P104" s="49">
        <v>10771231.14</v>
      </c>
      <c r="Q104" s="49">
        <v>125000</v>
      </c>
      <c r="R104" s="49">
        <v>2510190</v>
      </c>
      <c r="S104" s="49">
        <v>0</v>
      </c>
      <c r="T104" s="49">
        <v>212000</v>
      </c>
      <c r="U104" s="49">
        <v>7806010</v>
      </c>
      <c r="V104" s="49">
        <v>1422513.96</v>
      </c>
      <c r="W104" s="49">
        <v>858385.63</v>
      </c>
      <c r="X104" s="49">
        <v>1735186</v>
      </c>
      <c r="Y104" s="49">
        <v>540528</v>
      </c>
    </row>
    <row r="105" spans="1:25" ht="12.75">
      <c r="A105" s="46">
        <v>6</v>
      </c>
      <c r="B105" s="46">
        <v>9</v>
      </c>
      <c r="C105" s="46">
        <v>10</v>
      </c>
      <c r="D105" s="41">
        <v>2</v>
      </c>
      <c r="E105" s="47"/>
      <c r="F105" s="48" t="s">
        <v>267</v>
      </c>
      <c r="G105" s="58" t="s">
        <v>357</v>
      </c>
      <c r="H105" s="49">
        <v>81966276.03</v>
      </c>
      <c r="I105" s="49">
        <v>9011135</v>
      </c>
      <c r="J105" s="49">
        <v>0</v>
      </c>
      <c r="K105" s="49">
        <v>6785525.94</v>
      </c>
      <c r="L105" s="49">
        <v>0</v>
      </c>
      <c r="M105" s="49">
        <v>1800162.26</v>
      </c>
      <c r="N105" s="49">
        <v>5557825.01</v>
      </c>
      <c r="O105" s="49">
        <v>440194.99</v>
      </c>
      <c r="P105" s="49">
        <v>21978119.93</v>
      </c>
      <c r="Q105" s="49">
        <v>176018</v>
      </c>
      <c r="R105" s="49">
        <v>2141728.56</v>
      </c>
      <c r="S105" s="49">
        <v>0</v>
      </c>
      <c r="T105" s="49">
        <v>102599</v>
      </c>
      <c r="U105" s="49">
        <v>21142790</v>
      </c>
      <c r="V105" s="49">
        <v>10578264.32</v>
      </c>
      <c r="W105" s="49">
        <v>1203337.02</v>
      </c>
      <c r="X105" s="49">
        <v>205000</v>
      </c>
      <c r="Y105" s="49">
        <v>843576</v>
      </c>
    </row>
    <row r="106" spans="1:25" ht="12.75">
      <c r="A106" s="46">
        <v>6</v>
      </c>
      <c r="B106" s="46">
        <v>8</v>
      </c>
      <c r="C106" s="46">
        <v>9</v>
      </c>
      <c r="D106" s="41">
        <v>2</v>
      </c>
      <c r="E106" s="47"/>
      <c r="F106" s="48" t="s">
        <v>267</v>
      </c>
      <c r="G106" s="58" t="s">
        <v>358</v>
      </c>
      <c r="H106" s="49">
        <v>44963302</v>
      </c>
      <c r="I106" s="49">
        <v>8838494</v>
      </c>
      <c r="J106" s="49">
        <v>578101</v>
      </c>
      <c r="K106" s="49">
        <v>2145818</v>
      </c>
      <c r="L106" s="49">
        <v>13500</v>
      </c>
      <c r="M106" s="49">
        <v>18400</v>
      </c>
      <c r="N106" s="49">
        <v>2937608</v>
      </c>
      <c r="O106" s="49">
        <v>290800</v>
      </c>
      <c r="P106" s="49">
        <v>9925614</v>
      </c>
      <c r="Q106" s="49">
        <v>92150</v>
      </c>
      <c r="R106" s="49">
        <v>1342831</v>
      </c>
      <c r="S106" s="49">
        <v>5000</v>
      </c>
      <c r="T106" s="49">
        <v>11800</v>
      </c>
      <c r="U106" s="49">
        <v>9197573</v>
      </c>
      <c r="V106" s="49">
        <v>8298593</v>
      </c>
      <c r="W106" s="49">
        <v>754300</v>
      </c>
      <c r="X106" s="49">
        <v>129000</v>
      </c>
      <c r="Y106" s="49">
        <v>383720</v>
      </c>
    </row>
    <row r="107" spans="1:25" ht="12.75">
      <c r="A107" s="46">
        <v>6</v>
      </c>
      <c r="B107" s="46">
        <v>20</v>
      </c>
      <c r="C107" s="46">
        <v>7</v>
      </c>
      <c r="D107" s="41">
        <v>2</v>
      </c>
      <c r="E107" s="47"/>
      <c r="F107" s="48" t="s">
        <v>267</v>
      </c>
      <c r="G107" s="58" t="s">
        <v>359</v>
      </c>
      <c r="H107" s="49">
        <v>35548205.96</v>
      </c>
      <c r="I107" s="49">
        <v>88000</v>
      </c>
      <c r="J107" s="49">
        <v>464500</v>
      </c>
      <c r="K107" s="49">
        <v>1087300</v>
      </c>
      <c r="L107" s="49">
        <v>143000</v>
      </c>
      <c r="M107" s="49">
        <v>1157953.52</v>
      </c>
      <c r="N107" s="49">
        <v>2807881.65</v>
      </c>
      <c r="O107" s="49">
        <v>548600</v>
      </c>
      <c r="P107" s="49">
        <v>6927896.07</v>
      </c>
      <c r="Q107" s="49">
        <v>68548</v>
      </c>
      <c r="R107" s="49">
        <v>1565640</v>
      </c>
      <c r="S107" s="49">
        <v>1181350.69</v>
      </c>
      <c r="T107" s="49">
        <v>167700</v>
      </c>
      <c r="U107" s="49">
        <v>7420270</v>
      </c>
      <c r="V107" s="49">
        <v>7323120.37</v>
      </c>
      <c r="W107" s="49">
        <v>3724245.73</v>
      </c>
      <c r="X107" s="49">
        <v>150000</v>
      </c>
      <c r="Y107" s="49">
        <v>722199.93</v>
      </c>
    </row>
    <row r="108" spans="1:25" ht="12.75">
      <c r="A108" s="46">
        <v>6</v>
      </c>
      <c r="B108" s="46">
        <v>9</v>
      </c>
      <c r="C108" s="46">
        <v>11</v>
      </c>
      <c r="D108" s="41">
        <v>2</v>
      </c>
      <c r="E108" s="47"/>
      <c r="F108" s="48" t="s">
        <v>267</v>
      </c>
      <c r="G108" s="58" t="s">
        <v>360</v>
      </c>
      <c r="H108" s="49">
        <v>106213491.2</v>
      </c>
      <c r="I108" s="49">
        <v>764312</v>
      </c>
      <c r="J108" s="49">
        <v>0</v>
      </c>
      <c r="K108" s="49">
        <v>6052621.38</v>
      </c>
      <c r="L108" s="49">
        <v>0</v>
      </c>
      <c r="M108" s="49">
        <v>343048.84</v>
      </c>
      <c r="N108" s="49">
        <v>8273902.52</v>
      </c>
      <c r="O108" s="49">
        <v>1402309</v>
      </c>
      <c r="P108" s="49">
        <v>30815038.85</v>
      </c>
      <c r="Q108" s="49">
        <v>670744.82</v>
      </c>
      <c r="R108" s="49">
        <v>3617262.92</v>
      </c>
      <c r="S108" s="49">
        <v>0</v>
      </c>
      <c r="T108" s="49">
        <v>308534</v>
      </c>
      <c r="U108" s="49">
        <v>32337625.78</v>
      </c>
      <c r="V108" s="49">
        <v>17322438.67</v>
      </c>
      <c r="W108" s="49">
        <v>2041607.76</v>
      </c>
      <c r="X108" s="49">
        <v>661512.46</v>
      </c>
      <c r="Y108" s="49">
        <v>1602532.2</v>
      </c>
    </row>
    <row r="109" spans="1:25" ht="12.75">
      <c r="A109" s="46">
        <v>6</v>
      </c>
      <c r="B109" s="46">
        <v>16</v>
      </c>
      <c r="C109" s="46">
        <v>3</v>
      </c>
      <c r="D109" s="41">
        <v>2</v>
      </c>
      <c r="E109" s="47"/>
      <c r="F109" s="48" t="s">
        <v>267</v>
      </c>
      <c r="G109" s="58" t="s">
        <v>361</v>
      </c>
      <c r="H109" s="49">
        <v>26629123</v>
      </c>
      <c r="I109" s="49">
        <v>2434363.97</v>
      </c>
      <c r="J109" s="49">
        <v>0</v>
      </c>
      <c r="K109" s="49">
        <v>1426267.8</v>
      </c>
      <c r="L109" s="49">
        <v>0</v>
      </c>
      <c r="M109" s="49">
        <v>600</v>
      </c>
      <c r="N109" s="49">
        <v>2639715.03</v>
      </c>
      <c r="O109" s="49">
        <v>341147.33</v>
      </c>
      <c r="P109" s="49">
        <v>7230978.33</v>
      </c>
      <c r="Q109" s="49">
        <v>43000</v>
      </c>
      <c r="R109" s="49">
        <v>849884</v>
      </c>
      <c r="S109" s="49">
        <v>5000</v>
      </c>
      <c r="T109" s="49">
        <v>10000</v>
      </c>
      <c r="U109" s="49">
        <v>7602510</v>
      </c>
      <c r="V109" s="49">
        <v>3388904</v>
      </c>
      <c r="W109" s="49">
        <v>395061.44</v>
      </c>
      <c r="X109" s="49">
        <v>90037.1</v>
      </c>
      <c r="Y109" s="49">
        <v>171654</v>
      </c>
    </row>
    <row r="110" spans="1:25" ht="12.75">
      <c r="A110" s="46">
        <v>6</v>
      </c>
      <c r="B110" s="46">
        <v>2</v>
      </c>
      <c r="C110" s="46">
        <v>10</v>
      </c>
      <c r="D110" s="41">
        <v>2</v>
      </c>
      <c r="E110" s="47"/>
      <c r="F110" s="48" t="s">
        <v>267</v>
      </c>
      <c r="G110" s="58" t="s">
        <v>362</v>
      </c>
      <c r="H110" s="49">
        <v>23224487</v>
      </c>
      <c r="I110" s="49">
        <v>947100</v>
      </c>
      <c r="J110" s="49">
        <v>0</v>
      </c>
      <c r="K110" s="49">
        <v>950250</v>
      </c>
      <c r="L110" s="49">
        <v>0</v>
      </c>
      <c r="M110" s="49">
        <v>1618941</v>
      </c>
      <c r="N110" s="49">
        <v>2518919</v>
      </c>
      <c r="O110" s="49">
        <v>358773</v>
      </c>
      <c r="P110" s="49">
        <v>7276020</v>
      </c>
      <c r="Q110" s="49">
        <v>75500</v>
      </c>
      <c r="R110" s="49">
        <v>923427</v>
      </c>
      <c r="S110" s="49">
        <v>0</v>
      </c>
      <c r="T110" s="49">
        <v>0</v>
      </c>
      <c r="U110" s="49">
        <v>6489770</v>
      </c>
      <c r="V110" s="49">
        <v>765271</v>
      </c>
      <c r="W110" s="49">
        <v>756000</v>
      </c>
      <c r="X110" s="49">
        <v>153600</v>
      </c>
      <c r="Y110" s="49">
        <v>390916</v>
      </c>
    </row>
    <row r="111" spans="1:25" ht="12.75">
      <c r="A111" s="46">
        <v>6</v>
      </c>
      <c r="B111" s="46">
        <v>8</v>
      </c>
      <c r="C111" s="46">
        <v>11</v>
      </c>
      <c r="D111" s="41">
        <v>2</v>
      </c>
      <c r="E111" s="47"/>
      <c r="F111" s="48" t="s">
        <v>267</v>
      </c>
      <c r="G111" s="58" t="s">
        <v>363</v>
      </c>
      <c r="H111" s="49">
        <v>21258665</v>
      </c>
      <c r="I111" s="49">
        <v>11000</v>
      </c>
      <c r="J111" s="49">
        <v>797316.65</v>
      </c>
      <c r="K111" s="49">
        <v>1175886.71</v>
      </c>
      <c r="L111" s="49">
        <v>0</v>
      </c>
      <c r="M111" s="49">
        <v>120203.75</v>
      </c>
      <c r="N111" s="49">
        <v>2540334.63</v>
      </c>
      <c r="O111" s="49">
        <v>354864.89</v>
      </c>
      <c r="P111" s="49">
        <v>6444272.6</v>
      </c>
      <c r="Q111" s="49">
        <v>43848</v>
      </c>
      <c r="R111" s="49">
        <v>1385300</v>
      </c>
      <c r="S111" s="49">
        <v>0</v>
      </c>
      <c r="T111" s="49">
        <v>54000</v>
      </c>
      <c r="U111" s="49">
        <v>6796380</v>
      </c>
      <c r="V111" s="49">
        <v>980769.73</v>
      </c>
      <c r="W111" s="49">
        <v>296541.04</v>
      </c>
      <c r="X111" s="49">
        <v>52220</v>
      </c>
      <c r="Y111" s="49">
        <v>205727</v>
      </c>
    </row>
    <row r="112" spans="1:25" ht="12.75">
      <c r="A112" s="46">
        <v>6</v>
      </c>
      <c r="B112" s="46">
        <v>1</v>
      </c>
      <c r="C112" s="46">
        <v>11</v>
      </c>
      <c r="D112" s="41">
        <v>2</v>
      </c>
      <c r="E112" s="47"/>
      <c r="F112" s="48" t="s">
        <v>267</v>
      </c>
      <c r="G112" s="58" t="s">
        <v>364</v>
      </c>
      <c r="H112" s="49">
        <v>52017726.99</v>
      </c>
      <c r="I112" s="49">
        <v>22300</v>
      </c>
      <c r="J112" s="49">
        <v>0</v>
      </c>
      <c r="K112" s="49">
        <v>679400</v>
      </c>
      <c r="L112" s="49">
        <v>11900</v>
      </c>
      <c r="M112" s="49">
        <v>7374672.49</v>
      </c>
      <c r="N112" s="49">
        <v>3422114.01</v>
      </c>
      <c r="O112" s="49">
        <v>368900.25</v>
      </c>
      <c r="P112" s="49">
        <v>12957376.09</v>
      </c>
      <c r="Q112" s="49">
        <v>101944</v>
      </c>
      <c r="R112" s="49">
        <v>930535.19</v>
      </c>
      <c r="S112" s="49">
        <v>300586.07</v>
      </c>
      <c r="T112" s="49">
        <v>1583427.67</v>
      </c>
      <c r="U112" s="49">
        <v>11244360</v>
      </c>
      <c r="V112" s="49">
        <v>11831459.22</v>
      </c>
      <c r="W112" s="49">
        <v>612592</v>
      </c>
      <c r="X112" s="49">
        <v>120700</v>
      </c>
      <c r="Y112" s="49">
        <v>455460</v>
      </c>
    </row>
    <row r="113" spans="1:25" ht="12.75">
      <c r="A113" s="46">
        <v>6</v>
      </c>
      <c r="B113" s="46">
        <v>13</v>
      </c>
      <c r="C113" s="46">
        <v>5</v>
      </c>
      <c r="D113" s="41">
        <v>2</v>
      </c>
      <c r="E113" s="47"/>
      <c r="F113" s="48" t="s">
        <v>267</v>
      </c>
      <c r="G113" s="58" t="s">
        <v>365</v>
      </c>
      <c r="H113" s="49">
        <v>9302689.19</v>
      </c>
      <c r="I113" s="49">
        <v>202326.55</v>
      </c>
      <c r="J113" s="49">
        <v>0</v>
      </c>
      <c r="K113" s="49">
        <v>479761.5</v>
      </c>
      <c r="L113" s="49">
        <v>0</v>
      </c>
      <c r="M113" s="49">
        <v>1029339.2</v>
      </c>
      <c r="N113" s="49">
        <v>1558203.66</v>
      </c>
      <c r="O113" s="49">
        <v>93554</v>
      </c>
      <c r="P113" s="49">
        <v>1645407.67</v>
      </c>
      <c r="Q113" s="49">
        <v>14625</v>
      </c>
      <c r="R113" s="49">
        <v>521401.56</v>
      </c>
      <c r="S113" s="49">
        <v>226855.59</v>
      </c>
      <c r="T113" s="49">
        <v>35696.11</v>
      </c>
      <c r="U113" s="49">
        <v>1824110</v>
      </c>
      <c r="V113" s="49">
        <v>1314761.4</v>
      </c>
      <c r="W113" s="49">
        <v>153000</v>
      </c>
      <c r="X113" s="49">
        <v>1000</v>
      </c>
      <c r="Y113" s="49">
        <v>202646.95</v>
      </c>
    </row>
    <row r="114" spans="1:25" ht="12.75">
      <c r="A114" s="46">
        <v>6</v>
      </c>
      <c r="B114" s="46">
        <v>2</v>
      </c>
      <c r="C114" s="46">
        <v>11</v>
      </c>
      <c r="D114" s="41">
        <v>2</v>
      </c>
      <c r="E114" s="47"/>
      <c r="F114" s="48" t="s">
        <v>267</v>
      </c>
      <c r="G114" s="58" t="s">
        <v>366</v>
      </c>
      <c r="H114" s="49">
        <v>33666127.82</v>
      </c>
      <c r="I114" s="49">
        <v>1963500</v>
      </c>
      <c r="J114" s="49">
        <v>0</v>
      </c>
      <c r="K114" s="49">
        <v>8209963.34</v>
      </c>
      <c r="L114" s="49">
        <v>0</v>
      </c>
      <c r="M114" s="49">
        <v>70178</v>
      </c>
      <c r="N114" s="49">
        <v>2623006.18</v>
      </c>
      <c r="O114" s="49">
        <v>749233.16</v>
      </c>
      <c r="P114" s="49">
        <v>7710088</v>
      </c>
      <c r="Q114" s="49">
        <v>64081.33</v>
      </c>
      <c r="R114" s="49">
        <v>885499.91</v>
      </c>
      <c r="S114" s="49">
        <v>5000</v>
      </c>
      <c r="T114" s="49">
        <v>87500</v>
      </c>
      <c r="U114" s="49">
        <v>6764015</v>
      </c>
      <c r="V114" s="49">
        <v>3605684.98</v>
      </c>
      <c r="W114" s="49">
        <v>665490.92</v>
      </c>
      <c r="X114" s="49">
        <v>50000</v>
      </c>
      <c r="Y114" s="49">
        <v>212887</v>
      </c>
    </row>
    <row r="115" spans="1:25" ht="12.75">
      <c r="A115" s="46">
        <v>6</v>
      </c>
      <c r="B115" s="46">
        <v>5</v>
      </c>
      <c r="C115" s="46">
        <v>7</v>
      </c>
      <c r="D115" s="41">
        <v>2</v>
      </c>
      <c r="E115" s="47"/>
      <c r="F115" s="48" t="s">
        <v>267</v>
      </c>
      <c r="G115" s="58" t="s">
        <v>367</v>
      </c>
      <c r="H115" s="49">
        <v>28020812.6</v>
      </c>
      <c r="I115" s="49">
        <v>15000</v>
      </c>
      <c r="J115" s="49">
        <v>565904</v>
      </c>
      <c r="K115" s="49">
        <v>2159538.05</v>
      </c>
      <c r="L115" s="49">
        <v>0</v>
      </c>
      <c r="M115" s="49">
        <v>1110509.38</v>
      </c>
      <c r="N115" s="49">
        <v>2887829.91</v>
      </c>
      <c r="O115" s="49">
        <v>456221.62</v>
      </c>
      <c r="P115" s="49">
        <v>7192355</v>
      </c>
      <c r="Q115" s="49">
        <v>1269500</v>
      </c>
      <c r="R115" s="49">
        <v>1301137</v>
      </c>
      <c r="S115" s="49">
        <v>0</v>
      </c>
      <c r="T115" s="49">
        <v>129516</v>
      </c>
      <c r="U115" s="49">
        <v>5804450</v>
      </c>
      <c r="V115" s="49">
        <v>4202778.64</v>
      </c>
      <c r="W115" s="49">
        <v>375000</v>
      </c>
      <c r="X115" s="49">
        <v>150000</v>
      </c>
      <c r="Y115" s="49">
        <v>401073</v>
      </c>
    </row>
    <row r="116" spans="1:25" ht="12.75">
      <c r="A116" s="46">
        <v>6</v>
      </c>
      <c r="B116" s="46">
        <v>10</v>
      </c>
      <c r="C116" s="46">
        <v>5</v>
      </c>
      <c r="D116" s="41">
        <v>2</v>
      </c>
      <c r="E116" s="47"/>
      <c r="F116" s="48" t="s">
        <v>267</v>
      </c>
      <c r="G116" s="58" t="s">
        <v>368</v>
      </c>
      <c r="H116" s="49">
        <v>70707743.94</v>
      </c>
      <c r="I116" s="49">
        <v>6558000</v>
      </c>
      <c r="J116" s="49">
        <v>0</v>
      </c>
      <c r="K116" s="49">
        <v>3177393.74</v>
      </c>
      <c r="L116" s="49">
        <v>0</v>
      </c>
      <c r="M116" s="49">
        <v>3040104.46</v>
      </c>
      <c r="N116" s="49">
        <v>5660835</v>
      </c>
      <c r="O116" s="49">
        <v>971693.9</v>
      </c>
      <c r="P116" s="49">
        <v>18109169.76</v>
      </c>
      <c r="Q116" s="49">
        <v>277400</v>
      </c>
      <c r="R116" s="49">
        <v>1597205.91</v>
      </c>
      <c r="S116" s="49">
        <v>0</v>
      </c>
      <c r="T116" s="49">
        <v>464771</v>
      </c>
      <c r="U116" s="49">
        <v>9944426.39</v>
      </c>
      <c r="V116" s="49">
        <v>9245425.46</v>
      </c>
      <c r="W116" s="49">
        <v>6577266.06</v>
      </c>
      <c r="X116" s="49">
        <v>1422573.26</v>
      </c>
      <c r="Y116" s="49">
        <v>3661479</v>
      </c>
    </row>
    <row r="117" spans="1:25" ht="12.75">
      <c r="A117" s="46">
        <v>6</v>
      </c>
      <c r="B117" s="46">
        <v>14</v>
      </c>
      <c r="C117" s="46">
        <v>9</v>
      </c>
      <c r="D117" s="41">
        <v>2</v>
      </c>
      <c r="E117" s="47"/>
      <c r="F117" s="48" t="s">
        <v>267</v>
      </c>
      <c r="G117" s="58" t="s">
        <v>276</v>
      </c>
      <c r="H117" s="49">
        <v>78459552.32</v>
      </c>
      <c r="I117" s="49">
        <v>867000</v>
      </c>
      <c r="J117" s="49">
        <v>1309069</v>
      </c>
      <c r="K117" s="49">
        <v>3962480.59</v>
      </c>
      <c r="L117" s="49">
        <v>5500</v>
      </c>
      <c r="M117" s="49">
        <v>122500</v>
      </c>
      <c r="N117" s="49">
        <v>5385966.7</v>
      </c>
      <c r="O117" s="49">
        <v>963556.66</v>
      </c>
      <c r="P117" s="49">
        <v>21862490.51</v>
      </c>
      <c r="Q117" s="49">
        <v>261541.51</v>
      </c>
      <c r="R117" s="49">
        <v>2457891</v>
      </c>
      <c r="S117" s="49">
        <v>61200</v>
      </c>
      <c r="T117" s="49">
        <v>555187</v>
      </c>
      <c r="U117" s="49">
        <v>16993400</v>
      </c>
      <c r="V117" s="49">
        <v>18085036.89</v>
      </c>
      <c r="W117" s="49">
        <v>1113589.04</v>
      </c>
      <c r="X117" s="49">
        <v>3851573.42</v>
      </c>
      <c r="Y117" s="49">
        <v>601570</v>
      </c>
    </row>
    <row r="118" spans="1:25" ht="12.75">
      <c r="A118" s="46">
        <v>6</v>
      </c>
      <c r="B118" s="46">
        <v>18</v>
      </c>
      <c r="C118" s="46">
        <v>7</v>
      </c>
      <c r="D118" s="41">
        <v>2</v>
      </c>
      <c r="E118" s="47"/>
      <c r="F118" s="48" t="s">
        <v>267</v>
      </c>
      <c r="G118" s="58" t="s">
        <v>369</v>
      </c>
      <c r="H118" s="49">
        <v>29948453.05</v>
      </c>
      <c r="I118" s="49">
        <v>1629677.92</v>
      </c>
      <c r="J118" s="49">
        <v>434801.04</v>
      </c>
      <c r="K118" s="49">
        <v>1564299.27</v>
      </c>
      <c r="L118" s="49">
        <v>0</v>
      </c>
      <c r="M118" s="49">
        <v>72054.33</v>
      </c>
      <c r="N118" s="49">
        <v>2272612.48</v>
      </c>
      <c r="O118" s="49">
        <v>265850.26</v>
      </c>
      <c r="P118" s="49">
        <v>8801528.14</v>
      </c>
      <c r="Q118" s="49">
        <v>55000</v>
      </c>
      <c r="R118" s="49">
        <v>1202499.74</v>
      </c>
      <c r="S118" s="49">
        <v>0</v>
      </c>
      <c r="T118" s="49">
        <v>56300</v>
      </c>
      <c r="U118" s="49">
        <v>6713396</v>
      </c>
      <c r="V118" s="49">
        <v>4665051.52</v>
      </c>
      <c r="W118" s="49">
        <v>784135.32</v>
      </c>
      <c r="X118" s="49">
        <v>1264121.03</v>
      </c>
      <c r="Y118" s="49">
        <v>167126</v>
      </c>
    </row>
    <row r="119" spans="1:25" ht="12.75">
      <c r="A119" s="46">
        <v>6</v>
      </c>
      <c r="B119" s="46">
        <v>20</v>
      </c>
      <c r="C119" s="46">
        <v>8</v>
      </c>
      <c r="D119" s="41">
        <v>2</v>
      </c>
      <c r="E119" s="47"/>
      <c r="F119" s="48" t="s">
        <v>267</v>
      </c>
      <c r="G119" s="58" t="s">
        <v>370</v>
      </c>
      <c r="H119" s="49">
        <v>31572433.8</v>
      </c>
      <c r="I119" s="49">
        <v>175145</v>
      </c>
      <c r="J119" s="49">
        <v>1357700</v>
      </c>
      <c r="K119" s="49">
        <v>4704515.14</v>
      </c>
      <c r="L119" s="49">
        <v>0</v>
      </c>
      <c r="M119" s="49">
        <v>36400</v>
      </c>
      <c r="N119" s="49">
        <v>3436699.15</v>
      </c>
      <c r="O119" s="49">
        <v>560925</v>
      </c>
      <c r="P119" s="49">
        <v>7745572.16</v>
      </c>
      <c r="Q119" s="49">
        <v>90620</v>
      </c>
      <c r="R119" s="49">
        <v>1109134</v>
      </c>
      <c r="S119" s="49">
        <v>0</v>
      </c>
      <c r="T119" s="49">
        <v>20000</v>
      </c>
      <c r="U119" s="49">
        <v>6551403</v>
      </c>
      <c r="V119" s="49">
        <v>3674509.98</v>
      </c>
      <c r="W119" s="49">
        <v>702593.37</v>
      </c>
      <c r="X119" s="49">
        <v>1175000</v>
      </c>
      <c r="Y119" s="49">
        <v>232217</v>
      </c>
    </row>
    <row r="120" spans="1:25" ht="12.75">
      <c r="A120" s="46">
        <v>6</v>
      </c>
      <c r="B120" s="46">
        <v>15</v>
      </c>
      <c r="C120" s="46">
        <v>6</v>
      </c>
      <c r="D120" s="41">
        <v>2</v>
      </c>
      <c r="E120" s="47"/>
      <c r="F120" s="48" t="s">
        <v>267</v>
      </c>
      <c r="G120" s="58" t="s">
        <v>277</v>
      </c>
      <c r="H120" s="49">
        <v>39427583</v>
      </c>
      <c r="I120" s="49">
        <v>288500</v>
      </c>
      <c r="J120" s="49">
        <v>765939.78</v>
      </c>
      <c r="K120" s="49">
        <v>1496017.24</v>
      </c>
      <c r="L120" s="49">
        <v>0</v>
      </c>
      <c r="M120" s="49">
        <v>26000</v>
      </c>
      <c r="N120" s="49">
        <v>3268231.01</v>
      </c>
      <c r="O120" s="49">
        <v>475099.12</v>
      </c>
      <c r="P120" s="49">
        <v>14247486.79</v>
      </c>
      <c r="Q120" s="49">
        <v>64812</v>
      </c>
      <c r="R120" s="49">
        <v>1556684</v>
      </c>
      <c r="S120" s="49">
        <v>0</v>
      </c>
      <c r="T120" s="49">
        <v>63500</v>
      </c>
      <c r="U120" s="49">
        <v>13976510</v>
      </c>
      <c r="V120" s="49">
        <v>1669884.42</v>
      </c>
      <c r="W120" s="49">
        <v>852830.64</v>
      </c>
      <c r="X120" s="49">
        <v>138000</v>
      </c>
      <c r="Y120" s="49">
        <v>538088</v>
      </c>
    </row>
    <row r="121" spans="1:25" ht="12.75">
      <c r="A121" s="46">
        <v>6</v>
      </c>
      <c r="B121" s="46">
        <v>3</v>
      </c>
      <c r="C121" s="46">
        <v>8</v>
      </c>
      <c r="D121" s="41">
        <v>2</v>
      </c>
      <c r="E121" s="47"/>
      <c r="F121" s="48" t="s">
        <v>267</v>
      </c>
      <c r="G121" s="58" t="s">
        <v>278</v>
      </c>
      <c r="H121" s="49">
        <v>27987494.11</v>
      </c>
      <c r="I121" s="49">
        <v>1793600</v>
      </c>
      <c r="J121" s="49">
        <v>801100</v>
      </c>
      <c r="K121" s="49">
        <v>5632118.05</v>
      </c>
      <c r="L121" s="49">
        <v>0</v>
      </c>
      <c r="M121" s="49">
        <v>188860</v>
      </c>
      <c r="N121" s="49">
        <v>2335919.11</v>
      </c>
      <c r="O121" s="49">
        <v>152135</v>
      </c>
      <c r="P121" s="49">
        <v>6691651.45</v>
      </c>
      <c r="Q121" s="49">
        <v>58052</v>
      </c>
      <c r="R121" s="49">
        <v>1492042</v>
      </c>
      <c r="S121" s="49">
        <v>0</v>
      </c>
      <c r="T121" s="49">
        <v>159891.41</v>
      </c>
      <c r="U121" s="49">
        <v>6550530</v>
      </c>
      <c r="V121" s="49">
        <v>996436.2</v>
      </c>
      <c r="W121" s="49">
        <v>688792.89</v>
      </c>
      <c r="X121" s="49">
        <v>64466</v>
      </c>
      <c r="Y121" s="49">
        <v>381900</v>
      </c>
    </row>
    <row r="122" spans="1:25" ht="12.75">
      <c r="A122" s="46">
        <v>6</v>
      </c>
      <c r="B122" s="46">
        <v>1</v>
      </c>
      <c r="C122" s="46">
        <v>12</v>
      </c>
      <c r="D122" s="41">
        <v>2</v>
      </c>
      <c r="E122" s="47"/>
      <c r="F122" s="48" t="s">
        <v>267</v>
      </c>
      <c r="G122" s="58" t="s">
        <v>371</v>
      </c>
      <c r="H122" s="49">
        <v>19888154.43</v>
      </c>
      <c r="I122" s="49">
        <v>734425.59</v>
      </c>
      <c r="J122" s="49">
        <v>0</v>
      </c>
      <c r="K122" s="49">
        <v>1260793</v>
      </c>
      <c r="L122" s="49">
        <v>188559</v>
      </c>
      <c r="M122" s="49">
        <v>723563</v>
      </c>
      <c r="N122" s="49">
        <v>2134687</v>
      </c>
      <c r="O122" s="49">
        <v>1235261</v>
      </c>
      <c r="P122" s="49">
        <v>5510268</v>
      </c>
      <c r="Q122" s="49">
        <v>33500</v>
      </c>
      <c r="R122" s="49">
        <v>947102</v>
      </c>
      <c r="S122" s="49">
        <v>0</v>
      </c>
      <c r="T122" s="49">
        <v>286805.55</v>
      </c>
      <c r="U122" s="49">
        <v>4434932</v>
      </c>
      <c r="V122" s="49">
        <v>929282.7</v>
      </c>
      <c r="W122" s="49">
        <v>1343571.71</v>
      </c>
      <c r="X122" s="49">
        <v>36000</v>
      </c>
      <c r="Y122" s="49">
        <v>89403.88</v>
      </c>
    </row>
    <row r="123" spans="1:25" ht="12.75">
      <c r="A123" s="46">
        <v>6</v>
      </c>
      <c r="B123" s="46">
        <v>1</v>
      </c>
      <c r="C123" s="46">
        <v>13</v>
      </c>
      <c r="D123" s="41">
        <v>2</v>
      </c>
      <c r="E123" s="47"/>
      <c r="F123" s="48" t="s">
        <v>267</v>
      </c>
      <c r="G123" s="58" t="s">
        <v>372</v>
      </c>
      <c r="H123" s="49">
        <v>13035593.79</v>
      </c>
      <c r="I123" s="49">
        <v>1326183</v>
      </c>
      <c r="J123" s="49">
        <v>0</v>
      </c>
      <c r="K123" s="49">
        <v>909433</v>
      </c>
      <c r="L123" s="49">
        <v>0</v>
      </c>
      <c r="M123" s="49">
        <v>331655.68</v>
      </c>
      <c r="N123" s="49">
        <v>1698429</v>
      </c>
      <c r="O123" s="49">
        <v>202450</v>
      </c>
      <c r="P123" s="49">
        <v>3100627</v>
      </c>
      <c r="Q123" s="49">
        <v>45000</v>
      </c>
      <c r="R123" s="49">
        <v>655068</v>
      </c>
      <c r="S123" s="49">
        <v>205076.11</v>
      </c>
      <c r="T123" s="49">
        <v>80736</v>
      </c>
      <c r="U123" s="49">
        <v>3147571</v>
      </c>
      <c r="V123" s="49">
        <v>445454</v>
      </c>
      <c r="W123" s="49">
        <v>828946</v>
      </c>
      <c r="X123" s="49">
        <v>21047</v>
      </c>
      <c r="Y123" s="49">
        <v>37918</v>
      </c>
    </row>
    <row r="124" spans="1:25" ht="12.75">
      <c r="A124" s="46">
        <v>6</v>
      </c>
      <c r="B124" s="46">
        <v>3</v>
      </c>
      <c r="C124" s="46">
        <v>9</v>
      </c>
      <c r="D124" s="41">
        <v>2</v>
      </c>
      <c r="E124" s="47"/>
      <c r="F124" s="48" t="s">
        <v>267</v>
      </c>
      <c r="G124" s="58" t="s">
        <v>373</v>
      </c>
      <c r="H124" s="49">
        <v>20690615</v>
      </c>
      <c r="I124" s="49">
        <v>270000</v>
      </c>
      <c r="J124" s="49">
        <v>0</v>
      </c>
      <c r="K124" s="49">
        <v>907953</v>
      </c>
      <c r="L124" s="49">
        <v>0</v>
      </c>
      <c r="M124" s="49">
        <v>135500</v>
      </c>
      <c r="N124" s="49">
        <v>2104951</v>
      </c>
      <c r="O124" s="49">
        <v>169400</v>
      </c>
      <c r="P124" s="49">
        <v>4497842</v>
      </c>
      <c r="Q124" s="49">
        <v>40000</v>
      </c>
      <c r="R124" s="49">
        <v>2101061</v>
      </c>
      <c r="S124" s="49">
        <v>0</v>
      </c>
      <c r="T124" s="49">
        <v>112513</v>
      </c>
      <c r="U124" s="49">
        <v>6932446</v>
      </c>
      <c r="V124" s="49">
        <v>1270960</v>
      </c>
      <c r="W124" s="49">
        <v>960841</v>
      </c>
      <c r="X124" s="49">
        <v>927400</v>
      </c>
      <c r="Y124" s="49">
        <v>259748</v>
      </c>
    </row>
    <row r="125" spans="1:25" ht="12.75">
      <c r="A125" s="46">
        <v>6</v>
      </c>
      <c r="B125" s="46">
        <v>6</v>
      </c>
      <c r="C125" s="46">
        <v>9</v>
      </c>
      <c r="D125" s="41">
        <v>2</v>
      </c>
      <c r="E125" s="47"/>
      <c r="F125" s="48" t="s">
        <v>267</v>
      </c>
      <c r="G125" s="58" t="s">
        <v>374</v>
      </c>
      <c r="H125" s="49">
        <v>17743203.83</v>
      </c>
      <c r="I125" s="49">
        <v>20000</v>
      </c>
      <c r="J125" s="49">
        <v>472221</v>
      </c>
      <c r="K125" s="49">
        <v>2860034</v>
      </c>
      <c r="L125" s="49">
        <v>0</v>
      </c>
      <c r="M125" s="49">
        <v>456775</v>
      </c>
      <c r="N125" s="49">
        <v>1793182.85</v>
      </c>
      <c r="O125" s="49">
        <v>204362</v>
      </c>
      <c r="P125" s="49">
        <v>4170462.18</v>
      </c>
      <c r="Q125" s="49">
        <v>51000</v>
      </c>
      <c r="R125" s="49">
        <v>1259324</v>
      </c>
      <c r="S125" s="49">
        <v>0</v>
      </c>
      <c r="T125" s="49">
        <v>25000</v>
      </c>
      <c r="U125" s="49">
        <v>3897356</v>
      </c>
      <c r="V125" s="49">
        <v>2071154.8</v>
      </c>
      <c r="W125" s="49">
        <v>291400</v>
      </c>
      <c r="X125" s="49">
        <v>56592</v>
      </c>
      <c r="Y125" s="49">
        <v>114340</v>
      </c>
    </row>
    <row r="126" spans="1:25" ht="12.75">
      <c r="A126" s="46">
        <v>6</v>
      </c>
      <c r="B126" s="46">
        <v>17</v>
      </c>
      <c r="C126" s="46">
        <v>4</v>
      </c>
      <c r="D126" s="41">
        <v>2</v>
      </c>
      <c r="E126" s="47"/>
      <c r="F126" s="48" t="s">
        <v>267</v>
      </c>
      <c r="G126" s="58" t="s">
        <v>375</v>
      </c>
      <c r="H126" s="49">
        <v>25628802</v>
      </c>
      <c r="I126" s="49">
        <v>1782023</v>
      </c>
      <c r="J126" s="49">
        <v>317789</v>
      </c>
      <c r="K126" s="49">
        <v>4641014</v>
      </c>
      <c r="L126" s="49">
        <v>0</v>
      </c>
      <c r="M126" s="49">
        <v>179982</v>
      </c>
      <c r="N126" s="49">
        <v>2428488</v>
      </c>
      <c r="O126" s="49">
        <v>243916</v>
      </c>
      <c r="P126" s="49">
        <v>4050198</v>
      </c>
      <c r="Q126" s="49">
        <v>51568</v>
      </c>
      <c r="R126" s="49">
        <v>622456</v>
      </c>
      <c r="S126" s="49">
        <v>0</v>
      </c>
      <c r="T126" s="49">
        <v>4600</v>
      </c>
      <c r="U126" s="49">
        <v>4458955</v>
      </c>
      <c r="V126" s="49">
        <v>2355261</v>
      </c>
      <c r="W126" s="49">
        <v>3862165</v>
      </c>
      <c r="X126" s="49">
        <v>227652</v>
      </c>
      <c r="Y126" s="49">
        <v>402735</v>
      </c>
    </row>
    <row r="127" spans="1:25" ht="12.75">
      <c r="A127" s="46">
        <v>6</v>
      </c>
      <c r="B127" s="46">
        <v>3</v>
      </c>
      <c r="C127" s="46">
        <v>10</v>
      </c>
      <c r="D127" s="41">
        <v>2</v>
      </c>
      <c r="E127" s="47"/>
      <c r="F127" s="48" t="s">
        <v>267</v>
      </c>
      <c r="G127" s="58" t="s">
        <v>376</v>
      </c>
      <c r="H127" s="49">
        <v>28053393.8</v>
      </c>
      <c r="I127" s="49">
        <v>1169755.4</v>
      </c>
      <c r="J127" s="49">
        <v>234855.52</v>
      </c>
      <c r="K127" s="49">
        <v>1320759.58</v>
      </c>
      <c r="L127" s="49">
        <v>17000</v>
      </c>
      <c r="M127" s="49">
        <v>135300</v>
      </c>
      <c r="N127" s="49">
        <v>2880066.1</v>
      </c>
      <c r="O127" s="49">
        <v>293385.26</v>
      </c>
      <c r="P127" s="49">
        <v>8567180.8</v>
      </c>
      <c r="Q127" s="49">
        <v>61083</v>
      </c>
      <c r="R127" s="49">
        <v>2265628</v>
      </c>
      <c r="S127" s="49">
        <v>114520.4</v>
      </c>
      <c r="T127" s="49">
        <v>17800</v>
      </c>
      <c r="U127" s="49">
        <v>8451985</v>
      </c>
      <c r="V127" s="49">
        <v>1466257.9</v>
      </c>
      <c r="W127" s="49">
        <v>503252.84</v>
      </c>
      <c r="X127" s="49">
        <v>54300</v>
      </c>
      <c r="Y127" s="49">
        <v>500264</v>
      </c>
    </row>
    <row r="128" spans="1:25" ht="12.75">
      <c r="A128" s="46">
        <v>6</v>
      </c>
      <c r="B128" s="46">
        <v>8</v>
      </c>
      <c r="C128" s="46">
        <v>12</v>
      </c>
      <c r="D128" s="41">
        <v>2</v>
      </c>
      <c r="E128" s="47"/>
      <c r="F128" s="48" t="s">
        <v>267</v>
      </c>
      <c r="G128" s="58" t="s">
        <v>377</v>
      </c>
      <c r="H128" s="49">
        <v>30255494.14</v>
      </c>
      <c r="I128" s="49">
        <v>1200900</v>
      </c>
      <c r="J128" s="49">
        <v>436204</v>
      </c>
      <c r="K128" s="49">
        <v>2034987.86</v>
      </c>
      <c r="L128" s="49">
        <v>0</v>
      </c>
      <c r="M128" s="49">
        <v>3197866.84</v>
      </c>
      <c r="N128" s="49">
        <v>2855301</v>
      </c>
      <c r="O128" s="49">
        <v>525882.75</v>
      </c>
      <c r="P128" s="49">
        <v>7395119</v>
      </c>
      <c r="Q128" s="49">
        <v>60561.34</v>
      </c>
      <c r="R128" s="49">
        <v>1022240</v>
      </c>
      <c r="S128" s="49">
        <v>4094</v>
      </c>
      <c r="T128" s="49">
        <v>38300</v>
      </c>
      <c r="U128" s="49">
        <v>7131576</v>
      </c>
      <c r="V128" s="49">
        <v>2341578.95</v>
      </c>
      <c r="W128" s="49">
        <v>426728.4</v>
      </c>
      <c r="X128" s="49">
        <v>1320929</v>
      </c>
      <c r="Y128" s="49">
        <v>263225</v>
      </c>
    </row>
    <row r="129" spans="1:25" ht="12.75">
      <c r="A129" s="46">
        <v>6</v>
      </c>
      <c r="B129" s="46">
        <v>11</v>
      </c>
      <c r="C129" s="46">
        <v>6</v>
      </c>
      <c r="D129" s="41">
        <v>2</v>
      </c>
      <c r="E129" s="47"/>
      <c r="F129" s="48" t="s">
        <v>267</v>
      </c>
      <c r="G129" s="58" t="s">
        <v>378</v>
      </c>
      <c r="H129" s="49">
        <v>23956419.19</v>
      </c>
      <c r="I129" s="49">
        <v>136500</v>
      </c>
      <c r="J129" s="49">
        <v>633126</v>
      </c>
      <c r="K129" s="49">
        <v>1609145.41</v>
      </c>
      <c r="L129" s="49">
        <v>0</v>
      </c>
      <c r="M129" s="49">
        <v>15601</v>
      </c>
      <c r="N129" s="49">
        <v>2443436.41</v>
      </c>
      <c r="O129" s="49">
        <v>119185</v>
      </c>
      <c r="P129" s="49">
        <v>7888840.18</v>
      </c>
      <c r="Q129" s="49">
        <v>59840.01</v>
      </c>
      <c r="R129" s="49">
        <v>888464.6</v>
      </c>
      <c r="S129" s="49">
        <v>0</v>
      </c>
      <c r="T129" s="49">
        <v>27000</v>
      </c>
      <c r="U129" s="49">
        <v>6514620</v>
      </c>
      <c r="V129" s="49">
        <v>2817205.35</v>
      </c>
      <c r="W129" s="49">
        <v>578728.23</v>
      </c>
      <c r="X129" s="49">
        <v>59740</v>
      </c>
      <c r="Y129" s="49">
        <v>164987</v>
      </c>
    </row>
    <row r="130" spans="1:25" ht="12.75">
      <c r="A130" s="46">
        <v>6</v>
      </c>
      <c r="B130" s="46">
        <v>13</v>
      </c>
      <c r="C130" s="46">
        <v>6</v>
      </c>
      <c r="D130" s="41">
        <v>2</v>
      </c>
      <c r="E130" s="47"/>
      <c r="F130" s="48" t="s">
        <v>267</v>
      </c>
      <c r="G130" s="58" t="s">
        <v>379</v>
      </c>
      <c r="H130" s="49">
        <v>28076873.76</v>
      </c>
      <c r="I130" s="49">
        <v>2638980.05</v>
      </c>
      <c r="J130" s="49">
        <v>0</v>
      </c>
      <c r="K130" s="49">
        <v>1046596.55</v>
      </c>
      <c r="L130" s="49">
        <v>0</v>
      </c>
      <c r="M130" s="49">
        <v>123600</v>
      </c>
      <c r="N130" s="49">
        <v>2399248</v>
      </c>
      <c r="O130" s="49">
        <v>268138</v>
      </c>
      <c r="P130" s="49">
        <v>7295485</v>
      </c>
      <c r="Q130" s="49">
        <v>39280.99</v>
      </c>
      <c r="R130" s="49">
        <v>1442994.88</v>
      </c>
      <c r="S130" s="49">
        <v>0</v>
      </c>
      <c r="T130" s="49">
        <v>35000</v>
      </c>
      <c r="U130" s="49">
        <v>6316119</v>
      </c>
      <c r="V130" s="49">
        <v>5748227.96</v>
      </c>
      <c r="W130" s="49">
        <v>497265.33</v>
      </c>
      <c r="X130" s="49">
        <v>24000</v>
      </c>
      <c r="Y130" s="49">
        <v>201938</v>
      </c>
    </row>
    <row r="131" spans="1:25" ht="12.75">
      <c r="A131" s="46">
        <v>6</v>
      </c>
      <c r="B131" s="46">
        <v>6</v>
      </c>
      <c r="C131" s="46">
        <v>10</v>
      </c>
      <c r="D131" s="41">
        <v>2</v>
      </c>
      <c r="E131" s="47"/>
      <c r="F131" s="48" t="s">
        <v>267</v>
      </c>
      <c r="G131" s="58" t="s">
        <v>380</v>
      </c>
      <c r="H131" s="49">
        <v>21276385.45</v>
      </c>
      <c r="I131" s="49">
        <v>927343.14</v>
      </c>
      <c r="J131" s="49">
        <v>334055.49</v>
      </c>
      <c r="K131" s="49">
        <v>1284131.77</v>
      </c>
      <c r="L131" s="49">
        <v>5000</v>
      </c>
      <c r="M131" s="49">
        <v>150332</v>
      </c>
      <c r="N131" s="49">
        <v>2412135.76</v>
      </c>
      <c r="O131" s="49">
        <v>191761.94</v>
      </c>
      <c r="P131" s="49">
        <v>4805119.2</v>
      </c>
      <c r="Q131" s="49">
        <v>57145</v>
      </c>
      <c r="R131" s="49">
        <v>713580.05</v>
      </c>
      <c r="S131" s="49">
        <v>0</v>
      </c>
      <c r="T131" s="49">
        <v>69130</v>
      </c>
      <c r="U131" s="49">
        <v>5005174.82</v>
      </c>
      <c r="V131" s="49">
        <v>1407958.03</v>
      </c>
      <c r="W131" s="49">
        <v>3594180.08</v>
      </c>
      <c r="X131" s="49">
        <v>104827.67</v>
      </c>
      <c r="Y131" s="49">
        <v>214510.5</v>
      </c>
    </row>
    <row r="132" spans="1:25" ht="12.75">
      <c r="A132" s="46">
        <v>6</v>
      </c>
      <c r="B132" s="46">
        <v>20</v>
      </c>
      <c r="C132" s="46">
        <v>9</v>
      </c>
      <c r="D132" s="41">
        <v>2</v>
      </c>
      <c r="E132" s="47"/>
      <c r="F132" s="48" t="s">
        <v>267</v>
      </c>
      <c r="G132" s="58" t="s">
        <v>381</v>
      </c>
      <c r="H132" s="49">
        <v>34989546.74</v>
      </c>
      <c r="I132" s="49">
        <v>34000</v>
      </c>
      <c r="J132" s="49">
        <v>297044.06</v>
      </c>
      <c r="K132" s="49">
        <v>2007915</v>
      </c>
      <c r="L132" s="49">
        <v>134737</v>
      </c>
      <c r="M132" s="49">
        <v>48000</v>
      </c>
      <c r="N132" s="49">
        <v>2650383.18</v>
      </c>
      <c r="O132" s="49">
        <v>527461.59</v>
      </c>
      <c r="P132" s="49">
        <v>10954032</v>
      </c>
      <c r="Q132" s="49">
        <v>39375</v>
      </c>
      <c r="R132" s="49">
        <v>1754073</v>
      </c>
      <c r="S132" s="49">
        <v>15040</v>
      </c>
      <c r="T132" s="49">
        <v>27100</v>
      </c>
      <c r="U132" s="49">
        <v>11717143</v>
      </c>
      <c r="V132" s="49">
        <v>3459232.91</v>
      </c>
      <c r="W132" s="49">
        <v>723600</v>
      </c>
      <c r="X132" s="49">
        <v>150000</v>
      </c>
      <c r="Y132" s="49">
        <v>450410</v>
      </c>
    </row>
    <row r="133" spans="1:25" ht="12.75">
      <c r="A133" s="46">
        <v>6</v>
      </c>
      <c r="B133" s="46">
        <v>20</v>
      </c>
      <c r="C133" s="46">
        <v>10</v>
      </c>
      <c r="D133" s="41">
        <v>2</v>
      </c>
      <c r="E133" s="47"/>
      <c r="F133" s="48" t="s">
        <v>267</v>
      </c>
      <c r="G133" s="58" t="s">
        <v>382</v>
      </c>
      <c r="H133" s="49">
        <v>26193154.31</v>
      </c>
      <c r="I133" s="49">
        <v>2595169.76</v>
      </c>
      <c r="J133" s="49">
        <v>0</v>
      </c>
      <c r="K133" s="49">
        <v>1825359.37</v>
      </c>
      <c r="L133" s="49">
        <v>0</v>
      </c>
      <c r="M133" s="49">
        <v>27500</v>
      </c>
      <c r="N133" s="49">
        <v>2280734.78</v>
      </c>
      <c r="O133" s="49">
        <v>215405.2</v>
      </c>
      <c r="P133" s="49">
        <v>6094523.11</v>
      </c>
      <c r="Q133" s="49">
        <v>73000</v>
      </c>
      <c r="R133" s="49">
        <v>933143</v>
      </c>
      <c r="S133" s="49">
        <v>148426.8</v>
      </c>
      <c r="T133" s="49">
        <v>20000</v>
      </c>
      <c r="U133" s="49">
        <v>7078120</v>
      </c>
      <c r="V133" s="49">
        <v>1703620.79</v>
      </c>
      <c r="W133" s="49">
        <v>2751700.5</v>
      </c>
      <c r="X133" s="49">
        <v>71200</v>
      </c>
      <c r="Y133" s="49">
        <v>375251</v>
      </c>
    </row>
    <row r="134" spans="1:25" ht="12.75">
      <c r="A134" s="46">
        <v>6</v>
      </c>
      <c r="B134" s="46">
        <v>1</v>
      </c>
      <c r="C134" s="46">
        <v>14</v>
      </c>
      <c r="D134" s="41">
        <v>2</v>
      </c>
      <c r="E134" s="47"/>
      <c r="F134" s="48" t="s">
        <v>267</v>
      </c>
      <c r="G134" s="58" t="s">
        <v>383</v>
      </c>
      <c r="H134" s="49">
        <v>15362884.05</v>
      </c>
      <c r="I134" s="49">
        <v>9616</v>
      </c>
      <c r="J134" s="49">
        <v>191000</v>
      </c>
      <c r="K134" s="49">
        <v>1000387</v>
      </c>
      <c r="L134" s="49">
        <v>363385.84</v>
      </c>
      <c r="M134" s="49">
        <v>1426079.11</v>
      </c>
      <c r="N134" s="49">
        <v>1738732.73</v>
      </c>
      <c r="O134" s="49">
        <v>419361</v>
      </c>
      <c r="P134" s="49">
        <v>3097020.15</v>
      </c>
      <c r="Q134" s="49">
        <v>52953.02</v>
      </c>
      <c r="R134" s="49">
        <v>1605241.87</v>
      </c>
      <c r="S134" s="49">
        <v>0</v>
      </c>
      <c r="T134" s="49">
        <v>106395</v>
      </c>
      <c r="U134" s="49">
        <v>3193025.21</v>
      </c>
      <c r="V134" s="49">
        <v>1501366.6</v>
      </c>
      <c r="W134" s="49">
        <v>474192.12</v>
      </c>
      <c r="X134" s="49">
        <v>47900</v>
      </c>
      <c r="Y134" s="49">
        <v>136228.4</v>
      </c>
    </row>
    <row r="135" spans="1:25" ht="12.75">
      <c r="A135" s="46">
        <v>6</v>
      </c>
      <c r="B135" s="46">
        <v>13</v>
      </c>
      <c r="C135" s="46">
        <v>7</v>
      </c>
      <c r="D135" s="41">
        <v>2</v>
      </c>
      <c r="E135" s="47"/>
      <c r="F135" s="48" t="s">
        <v>267</v>
      </c>
      <c r="G135" s="58" t="s">
        <v>384</v>
      </c>
      <c r="H135" s="49">
        <v>18269116.39</v>
      </c>
      <c r="I135" s="49">
        <v>26940</v>
      </c>
      <c r="J135" s="49">
        <v>191059</v>
      </c>
      <c r="K135" s="49">
        <v>1821239.91</v>
      </c>
      <c r="L135" s="49">
        <v>247464.97</v>
      </c>
      <c r="M135" s="49">
        <v>2932265.5</v>
      </c>
      <c r="N135" s="49">
        <v>2129443.5</v>
      </c>
      <c r="O135" s="49">
        <v>124500</v>
      </c>
      <c r="P135" s="49">
        <v>3588797.25</v>
      </c>
      <c r="Q135" s="49">
        <v>46900</v>
      </c>
      <c r="R135" s="49">
        <v>1705153.41</v>
      </c>
      <c r="S135" s="49">
        <v>0</v>
      </c>
      <c r="T135" s="49">
        <v>15000</v>
      </c>
      <c r="U135" s="49">
        <v>3609035</v>
      </c>
      <c r="V135" s="49">
        <v>591646.38</v>
      </c>
      <c r="W135" s="49">
        <v>1082140.47</v>
      </c>
      <c r="X135" s="49">
        <v>10000</v>
      </c>
      <c r="Y135" s="49">
        <v>147531</v>
      </c>
    </row>
    <row r="136" spans="1:25" ht="12.75">
      <c r="A136" s="46">
        <v>6</v>
      </c>
      <c r="B136" s="46">
        <v>1</v>
      </c>
      <c r="C136" s="46">
        <v>15</v>
      </c>
      <c r="D136" s="41">
        <v>2</v>
      </c>
      <c r="E136" s="47"/>
      <c r="F136" s="48" t="s">
        <v>267</v>
      </c>
      <c r="G136" s="58" t="s">
        <v>385</v>
      </c>
      <c r="H136" s="49">
        <v>18658980.58</v>
      </c>
      <c r="I136" s="49">
        <v>2581988.73</v>
      </c>
      <c r="J136" s="49">
        <v>82250</v>
      </c>
      <c r="K136" s="49">
        <v>2012574.48</v>
      </c>
      <c r="L136" s="49">
        <v>0</v>
      </c>
      <c r="M136" s="49">
        <v>13949</v>
      </c>
      <c r="N136" s="49">
        <v>1765472.62</v>
      </c>
      <c r="O136" s="49">
        <v>205239.65</v>
      </c>
      <c r="P136" s="49">
        <v>5198076.9</v>
      </c>
      <c r="Q136" s="49">
        <v>13625</v>
      </c>
      <c r="R136" s="49">
        <v>789396.65</v>
      </c>
      <c r="S136" s="49">
        <v>0</v>
      </c>
      <c r="T136" s="49">
        <v>8000</v>
      </c>
      <c r="U136" s="49">
        <v>3247348.16</v>
      </c>
      <c r="V136" s="49">
        <v>2316704.06</v>
      </c>
      <c r="W136" s="49">
        <v>328070.73</v>
      </c>
      <c r="X136" s="49">
        <v>9100</v>
      </c>
      <c r="Y136" s="49">
        <v>87184.6</v>
      </c>
    </row>
    <row r="137" spans="1:25" ht="12.75">
      <c r="A137" s="46">
        <v>6</v>
      </c>
      <c r="B137" s="46">
        <v>10</v>
      </c>
      <c r="C137" s="46">
        <v>6</v>
      </c>
      <c r="D137" s="41">
        <v>2</v>
      </c>
      <c r="E137" s="47"/>
      <c r="F137" s="48" t="s">
        <v>267</v>
      </c>
      <c r="G137" s="58" t="s">
        <v>386</v>
      </c>
      <c r="H137" s="49">
        <v>37456280.72</v>
      </c>
      <c r="I137" s="49">
        <v>292000</v>
      </c>
      <c r="J137" s="49">
        <v>0</v>
      </c>
      <c r="K137" s="49">
        <v>2183108.23</v>
      </c>
      <c r="L137" s="49">
        <v>0</v>
      </c>
      <c r="M137" s="49">
        <v>95035</v>
      </c>
      <c r="N137" s="49">
        <v>2529452</v>
      </c>
      <c r="O137" s="49">
        <v>516000</v>
      </c>
      <c r="P137" s="49">
        <v>11128332</v>
      </c>
      <c r="Q137" s="49">
        <v>68000</v>
      </c>
      <c r="R137" s="49">
        <v>1234876</v>
      </c>
      <c r="S137" s="49">
        <v>32240</v>
      </c>
      <c r="T137" s="49">
        <v>66308</v>
      </c>
      <c r="U137" s="49">
        <v>9395092</v>
      </c>
      <c r="V137" s="49">
        <v>6568626.4</v>
      </c>
      <c r="W137" s="49">
        <v>3027391.09</v>
      </c>
      <c r="X137" s="49">
        <v>84000</v>
      </c>
      <c r="Y137" s="49">
        <v>235820</v>
      </c>
    </row>
    <row r="138" spans="1:25" ht="12.75">
      <c r="A138" s="46">
        <v>6</v>
      </c>
      <c r="B138" s="46">
        <v>11</v>
      </c>
      <c r="C138" s="46">
        <v>7</v>
      </c>
      <c r="D138" s="41">
        <v>2</v>
      </c>
      <c r="E138" s="47"/>
      <c r="F138" s="48" t="s">
        <v>267</v>
      </c>
      <c r="G138" s="58" t="s">
        <v>387</v>
      </c>
      <c r="H138" s="49">
        <v>63966615.44</v>
      </c>
      <c r="I138" s="49">
        <v>13696.85</v>
      </c>
      <c r="J138" s="49">
        <v>555150.26</v>
      </c>
      <c r="K138" s="49">
        <v>878000</v>
      </c>
      <c r="L138" s="49">
        <v>1081550</v>
      </c>
      <c r="M138" s="49">
        <v>178200</v>
      </c>
      <c r="N138" s="49">
        <v>4051800.39</v>
      </c>
      <c r="O138" s="49">
        <v>280000</v>
      </c>
      <c r="P138" s="49">
        <v>21808281.91</v>
      </c>
      <c r="Q138" s="49">
        <v>85000</v>
      </c>
      <c r="R138" s="49">
        <v>1815400</v>
      </c>
      <c r="S138" s="49">
        <v>190484.33</v>
      </c>
      <c r="T138" s="49">
        <v>167430.34</v>
      </c>
      <c r="U138" s="49">
        <v>18507980</v>
      </c>
      <c r="V138" s="49">
        <v>10209266.36</v>
      </c>
      <c r="W138" s="49">
        <v>847000</v>
      </c>
      <c r="X138" s="49">
        <v>2798400</v>
      </c>
      <c r="Y138" s="49">
        <v>498975</v>
      </c>
    </row>
    <row r="139" spans="1:25" ht="12.75">
      <c r="A139" s="46">
        <v>6</v>
      </c>
      <c r="B139" s="46">
        <v>19</v>
      </c>
      <c r="C139" s="46">
        <v>4</v>
      </c>
      <c r="D139" s="41">
        <v>2</v>
      </c>
      <c r="E139" s="47"/>
      <c r="F139" s="48" t="s">
        <v>267</v>
      </c>
      <c r="G139" s="58" t="s">
        <v>388</v>
      </c>
      <c r="H139" s="49">
        <v>11196775.93</v>
      </c>
      <c r="I139" s="49">
        <v>5000</v>
      </c>
      <c r="J139" s="49">
        <v>99907</v>
      </c>
      <c r="K139" s="49">
        <v>150000</v>
      </c>
      <c r="L139" s="49">
        <v>0</v>
      </c>
      <c r="M139" s="49">
        <v>32100</v>
      </c>
      <c r="N139" s="49">
        <v>1673657</v>
      </c>
      <c r="O139" s="49">
        <v>103800</v>
      </c>
      <c r="P139" s="49">
        <v>3544504.93</v>
      </c>
      <c r="Q139" s="49">
        <v>24548</v>
      </c>
      <c r="R139" s="49">
        <v>1230710</v>
      </c>
      <c r="S139" s="49">
        <v>0</v>
      </c>
      <c r="T139" s="49">
        <v>26000</v>
      </c>
      <c r="U139" s="49">
        <v>3583225</v>
      </c>
      <c r="V139" s="49">
        <v>337100</v>
      </c>
      <c r="W139" s="49">
        <v>266141</v>
      </c>
      <c r="X139" s="49">
        <v>3000</v>
      </c>
      <c r="Y139" s="49">
        <v>117083</v>
      </c>
    </row>
    <row r="140" spans="1:25" ht="12.75">
      <c r="A140" s="46">
        <v>6</v>
      </c>
      <c r="B140" s="46">
        <v>20</v>
      </c>
      <c r="C140" s="46">
        <v>11</v>
      </c>
      <c r="D140" s="41">
        <v>2</v>
      </c>
      <c r="E140" s="47"/>
      <c r="F140" s="48" t="s">
        <v>267</v>
      </c>
      <c r="G140" s="58" t="s">
        <v>389</v>
      </c>
      <c r="H140" s="49">
        <v>27721301.33</v>
      </c>
      <c r="I140" s="49">
        <v>16000</v>
      </c>
      <c r="J140" s="49">
        <v>632000</v>
      </c>
      <c r="K140" s="49">
        <v>953855.73</v>
      </c>
      <c r="L140" s="49">
        <v>0</v>
      </c>
      <c r="M140" s="49">
        <v>3839243.95</v>
      </c>
      <c r="N140" s="49">
        <v>2806704.63</v>
      </c>
      <c r="O140" s="49">
        <v>452100</v>
      </c>
      <c r="P140" s="49">
        <v>6023715</v>
      </c>
      <c r="Q140" s="49">
        <v>55763.02</v>
      </c>
      <c r="R140" s="49">
        <v>2015505.09</v>
      </c>
      <c r="S140" s="49">
        <v>0</v>
      </c>
      <c r="T140" s="49">
        <v>20000</v>
      </c>
      <c r="U140" s="49">
        <v>7412701</v>
      </c>
      <c r="V140" s="49">
        <v>1134641.53</v>
      </c>
      <c r="W140" s="49">
        <v>1965336.38</v>
      </c>
      <c r="X140" s="49">
        <v>151000</v>
      </c>
      <c r="Y140" s="49">
        <v>242735</v>
      </c>
    </row>
    <row r="141" spans="1:25" ht="12.75">
      <c r="A141" s="46">
        <v>6</v>
      </c>
      <c r="B141" s="46">
        <v>16</v>
      </c>
      <c r="C141" s="46">
        <v>5</v>
      </c>
      <c r="D141" s="41">
        <v>2</v>
      </c>
      <c r="E141" s="47"/>
      <c r="F141" s="48" t="s">
        <v>267</v>
      </c>
      <c r="G141" s="58" t="s">
        <v>390</v>
      </c>
      <c r="H141" s="49">
        <v>26299543.14</v>
      </c>
      <c r="I141" s="49">
        <v>47013</v>
      </c>
      <c r="J141" s="49">
        <v>18000</v>
      </c>
      <c r="K141" s="49">
        <v>1673577</v>
      </c>
      <c r="L141" s="49">
        <v>0</v>
      </c>
      <c r="M141" s="49">
        <v>30000</v>
      </c>
      <c r="N141" s="49">
        <v>2102471.14</v>
      </c>
      <c r="O141" s="49">
        <v>243544</v>
      </c>
      <c r="P141" s="49">
        <v>10194957</v>
      </c>
      <c r="Q141" s="49">
        <v>76500</v>
      </c>
      <c r="R141" s="49">
        <v>999792</v>
      </c>
      <c r="S141" s="49">
        <v>0</v>
      </c>
      <c r="T141" s="49">
        <v>10000</v>
      </c>
      <c r="U141" s="49">
        <v>7080370</v>
      </c>
      <c r="V141" s="49">
        <v>2574080</v>
      </c>
      <c r="W141" s="49">
        <v>536592</v>
      </c>
      <c r="X141" s="49">
        <v>111800</v>
      </c>
      <c r="Y141" s="49">
        <v>600847</v>
      </c>
    </row>
    <row r="142" spans="1:25" ht="12.75">
      <c r="A142" s="46">
        <v>6</v>
      </c>
      <c r="B142" s="46">
        <v>11</v>
      </c>
      <c r="C142" s="46">
        <v>8</v>
      </c>
      <c r="D142" s="41">
        <v>2</v>
      </c>
      <c r="E142" s="47"/>
      <c r="F142" s="48" t="s">
        <v>267</v>
      </c>
      <c r="G142" s="58" t="s">
        <v>279</v>
      </c>
      <c r="H142" s="49">
        <v>44643081</v>
      </c>
      <c r="I142" s="49">
        <v>121000</v>
      </c>
      <c r="J142" s="49">
        <v>0</v>
      </c>
      <c r="K142" s="49">
        <v>2585216</v>
      </c>
      <c r="L142" s="49">
        <v>0</v>
      </c>
      <c r="M142" s="49">
        <v>40000</v>
      </c>
      <c r="N142" s="49">
        <v>3463351</v>
      </c>
      <c r="O142" s="49">
        <v>245000</v>
      </c>
      <c r="P142" s="49">
        <v>15833871</v>
      </c>
      <c r="Q142" s="49">
        <v>52500</v>
      </c>
      <c r="R142" s="49">
        <v>852060</v>
      </c>
      <c r="S142" s="49">
        <v>0</v>
      </c>
      <c r="T142" s="49">
        <v>39500</v>
      </c>
      <c r="U142" s="49">
        <v>11991110</v>
      </c>
      <c r="V142" s="49">
        <v>4885000</v>
      </c>
      <c r="W142" s="49">
        <v>4034000</v>
      </c>
      <c r="X142" s="49">
        <v>45000</v>
      </c>
      <c r="Y142" s="49">
        <v>455473</v>
      </c>
    </row>
    <row r="143" spans="1:25" ht="12.75">
      <c r="A143" s="46">
        <v>6</v>
      </c>
      <c r="B143" s="46">
        <v>9</v>
      </c>
      <c r="C143" s="46">
        <v>12</v>
      </c>
      <c r="D143" s="41">
        <v>2</v>
      </c>
      <c r="E143" s="47"/>
      <c r="F143" s="48" t="s">
        <v>267</v>
      </c>
      <c r="G143" s="58" t="s">
        <v>391</v>
      </c>
      <c r="H143" s="49">
        <v>40740497.96</v>
      </c>
      <c r="I143" s="49">
        <v>654890</v>
      </c>
      <c r="J143" s="49">
        <v>0</v>
      </c>
      <c r="K143" s="49">
        <v>2356267.14</v>
      </c>
      <c r="L143" s="49">
        <v>0</v>
      </c>
      <c r="M143" s="49">
        <v>195700</v>
      </c>
      <c r="N143" s="49">
        <v>3911893.63</v>
      </c>
      <c r="O143" s="49">
        <v>678077.04</v>
      </c>
      <c r="P143" s="49">
        <v>12391943.89</v>
      </c>
      <c r="Q143" s="49">
        <v>130500</v>
      </c>
      <c r="R143" s="49">
        <v>1646967</v>
      </c>
      <c r="S143" s="49">
        <v>0</v>
      </c>
      <c r="T143" s="49">
        <v>135162</v>
      </c>
      <c r="U143" s="49">
        <v>12076710</v>
      </c>
      <c r="V143" s="49">
        <v>4520482.32</v>
      </c>
      <c r="W143" s="49">
        <v>1000473.14</v>
      </c>
      <c r="X143" s="49">
        <v>134650</v>
      </c>
      <c r="Y143" s="49">
        <v>906781.8</v>
      </c>
    </row>
    <row r="144" spans="1:25" ht="12.75">
      <c r="A144" s="46">
        <v>6</v>
      </c>
      <c r="B144" s="46">
        <v>20</v>
      </c>
      <c r="C144" s="46">
        <v>12</v>
      </c>
      <c r="D144" s="41">
        <v>2</v>
      </c>
      <c r="E144" s="47"/>
      <c r="F144" s="48" t="s">
        <v>267</v>
      </c>
      <c r="G144" s="58" t="s">
        <v>392</v>
      </c>
      <c r="H144" s="49">
        <v>30069050.13</v>
      </c>
      <c r="I144" s="49">
        <v>1876430</v>
      </c>
      <c r="J144" s="49">
        <v>421077</v>
      </c>
      <c r="K144" s="49">
        <v>2567848</v>
      </c>
      <c r="L144" s="49">
        <v>10000</v>
      </c>
      <c r="M144" s="49">
        <v>1370620</v>
      </c>
      <c r="N144" s="49">
        <v>2259009</v>
      </c>
      <c r="O144" s="49">
        <v>472150</v>
      </c>
      <c r="P144" s="49">
        <v>6823317</v>
      </c>
      <c r="Q144" s="49">
        <v>54000</v>
      </c>
      <c r="R144" s="49">
        <v>1180199</v>
      </c>
      <c r="S144" s="49">
        <v>383605.46</v>
      </c>
      <c r="T144" s="49">
        <v>31000</v>
      </c>
      <c r="U144" s="49">
        <v>5624943</v>
      </c>
      <c r="V144" s="49">
        <v>6057883</v>
      </c>
      <c r="W144" s="49">
        <v>602863</v>
      </c>
      <c r="X144" s="49">
        <v>30000</v>
      </c>
      <c r="Y144" s="49">
        <v>304105.67</v>
      </c>
    </row>
    <row r="145" spans="1:25" ht="12.75">
      <c r="A145" s="46">
        <v>6</v>
      </c>
      <c r="B145" s="46">
        <v>18</v>
      </c>
      <c r="C145" s="46">
        <v>8</v>
      </c>
      <c r="D145" s="41">
        <v>2</v>
      </c>
      <c r="E145" s="47"/>
      <c r="F145" s="48" t="s">
        <v>267</v>
      </c>
      <c r="G145" s="58" t="s">
        <v>393</v>
      </c>
      <c r="H145" s="49">
        <v>42244521.21</v>
      </c>
      <c r="I145" s="49">
        <v>410000</v>
      </c>
      <c r="J145" s="49">
        <v>900023</v>
      </c>
      <c r="K145" s="49">
        <v>3068580.91</v>
      </c>
      <c r="L145" s="49">
        <v>226180</v>
      </c>
      <c r="M145" s="49">
        <v>2409537.12</v>
      </c>
      <c r="N145" s="49">
        <v>3349958</v>
      </c>
      <c r="O145" s="49">
        <v>527150</v>
      </c>
      <c r="P145" s="49">
        <v>10154154.31</v>
      </c>
      <c r="Q145" s="49">
        <v>95000</v>
      </c>
      <c r="R145" s="49">
        <v>3149955.87</v>
      </c>
      <c r="S145" s="49">
        <v>312683.05</v>
      </c>
      <c r="T145" s="49">
        <v>288046</v>
      </c>
      <c r="U145" s="49">
        <v>10703948.14</v>
      </c>
      <c r="V145" s="49">
        <v>5181799.81</v>
      </c>
      <c r="W145" s="49">
        <v>668700</v>
      </c>
      <c r="X145" s="49">
        <v>133200</v>
      </c>
      <c r="Y145" s="49">
        <v>665605</v>
      </c>
    </row>
    <row r="146" spans="1:25" ht="12.75">
      <c r="A146" s="46">
        <v>6</v>
      </c>
      <c r="B146" s="46">
        <v>7</v>
      </c>
      <c r="C146" s="46">
        <v>6</v>
      </c>
      <c r="D146" s="41">
        <v>2</v>
      </c>
      <c r="E146" s="47"/>
      <c r="F146" s="48" t="s">
        <v>267</v>
      </c>
      <c r="G146" s="58" t="s">
        <v>394</v>
      </c>
      <c r="H146" s="49">
        <v>31796780.25</v>
      </c>
      <c r="I146" s="49">
        <v>2317615.99</v>
      </c>
      <c r="J146" s="49">
        <v>360195</v>
      </c>
      <c r="K146" s="49">
        <v>465303.27</v>
      </c>
      <c r="L146" s="49">
        <v>0</v>
      </c>
      <c r="M146" s="49">
        <v>100000</v>
      </c>
      <c r="N146" s="49">
        <v>2351484</v>
      </c>
      <c r="O146" s="49">
        <v>400759.37</v>
      </c>
      <c r="P146" s="49">
        <v>10193888.79</v>
      </c>
      <c r="Q146" s="49">
        <v>37175</v>
      </c>
      <c r="R146" s="49">
        <v>1251496.52</v>
      </c>
      <c r="S146" s="49">
        <v>0</v>
      </c>
      <c r="T146" s="49">
        <v>484900</v>
      </c>
      <c r="U146" s="49">
        <v>8167410</v>
      </c>
      <c r="V146" s="49">
        <v>4641812.31</v>
      </c>
      <c r="W146" s="49">
        <v>558800</v>
      </c>
      <c r="X146" s="49">
        <v>72500</v>
      </c>
      <c r="Y146" s="49">
        <v>393440</v>
      </c>
    </row>
    <row r="147" spans="1:25" ht="12.75">
      <c r="A147" s="46">
        <v>6</v>
      </c>
      <c r="B147" s="46">
        <v>18</v>
      </c>
      <c r="C147" s="46">
        <v>9</v>
      </c>
      <c r="D147" s="41">
        <v>2</v>
      </c>
      <c r="E147" s="47"/>
      <c r="F147" s="48" t="s">
        <v>267</v>
      </c>
      <c r="G147" s="58" t="s">
        <v>395</v>
      </c>
      <c r="H147" s="49">
        <v>25667204.46</v>
      </c>
      <c r="I147" s="49">
        <v>1784555</v>
      </c>
      <c r="J147" s="49">
        <v>397525.49</v>
      </c>
      <c r="K147" s="49">
        <v>3444922.77</v>
      </c>
      <c r="L147" s="49">
        <v>0</v>
      </c>
      <c r="M147" s="49">
        <v>22200</v>
      </c>
      <c r="N147" s="49">
        <v>2572065.92</v>
      </c>
      <c r="O147" s="49">
        <v>152355.27</v>
      </c>
      <c r="P147" s="49">
        <v>7545136.47</v>
      </c>
      <c r="Q147" s="49">
        <v>48588.05</v>
      </c>
      <c r="R147" s="49">
        <v>1082722.74</v>
      </c>
      <c r="S147" s="49">
        <v>0</v>
      </c>
      <c r="T147" s="49">
        <v>119112.64</v>
      </c>
      <c r="U147" s="49">
        <v>5894782.47</v>
      </c>
      <c r="V147" s="49">
        <v>1075036.54</v>
      </c>
      <c r="W147" s="49">
        <v>1159918.2</v>
      </c>
      <c r="X147" s="49">
        <v>82300</v>
      </c>
      <c r="Y147" s="49">
        <v>285982.9</v>
      </c>
    </row>
    <row r="148" spans="1:25" ht="12.75">
      <c r="A148" s="46">
        <v>6</v>
      </c>
      <c r="B148" s="46">
        <v>18</v>
      </c>
      <c r="C148" s="46">
        <v>10</v>
      </c>
      <c r="D148" s="41">
        <v>2</v>
      </c>
      <c r="E148" s="47"/>
      <c r="F148" s="48" t="s">
        <v>267</v>
      </c>
      <c r="G148" s="58" t="s">
        <v>396</v>
      </c>
      <c r="H148" s="49">
        <v>18000033.24</v>
      </c>
      <c r="I148" s="49">
        <v>54000</v>
      </c>
      <c r="J148" s="49">
        <v>352086.78</v>
      </c>
      <c r="K148" s="49">
        <v>2099609.17</v>
      </c>
      <c r="L148" s="49">
        <v>0</v>
      </c>
      <c r="M148" s="49">
        <v>43500</v>
      </c>
      <c r="N148" s="49">
        <v>2377336.2</v>
      </c>
      <c r="O148" s="49">
        <v>204480</v>
      </c>
      <c r="P148" s="49">
        <v>4933164.54</v>
      </c>
      <c r="Q148" s="49">
        <v>43692</v>
      </c>
      <c r="R148" s="49">
        <v>794671</v>
      </c>
      <c r="S148" s="49">
        <v>0</v>
      </c>
      <c r="T148" s="49">
        <v>6000</v>
      </c>
      <c r="U148" s="49">
        <v>4836238</v>
      </c>
      <c r="V148" s="49">
        <v>1030080.55</v>
      </c>
      <c r="W148" s="49">
        <v>1037100</v>
      </c>
      <c r="X148" s="49">
        <v>102200</v>
      </c>
      <c r="Y148" s="49">
        <v>85875</v>
      </c>
    </row>
    <row r="149" spans="1:25" ht="12.75">
      <c r="A149" s="46">
        <v>6</v>
      </c>
      <c r="B149" s="46">
        <v>1</v>
      </c>
      <c r="C149" s="46">
        <v>16</v>
      </c>
      <c r="D149" s="41">
        <v>2</v>
      </c>
      <c r="E149" s="47"/>
      <c r="F149" s="48" t="s">
        <v>267</v>
      </c>
      <c r="G149" s="58" t="s">
        <v>281</v>
      </c>
      <c r="H149" s="49">
        <v>39552076</v>
      </c>
      <c r="I149" s="49">
        <v>857000</v>
      </c>
      <c r="J149" s="49">
        <v>0</v>
      </c>
      <c r="K149" s="49">
        <v>3184000</v>
      </c>
      <c r="L149" s="49">
        <v>445443</v>
      </c>
      <c r="M149" s="49">
        <v>479800</v>
      </c>
      <c r="N149" s="49">
        <v>4749080.45</v>
      </c>
      <c r="O149" s="49">
        <v>285600</v>
      </c>
      <c r="P149" s="49">
        <v>10486836.04</v>
      </c>
      <c r="Q149" s="49">
        <v>1607180</v>
      </c>
      <c r="R149" s="49">
        <v>2240780</v>
      </c>
      <c r="S149" s="49">
        <v>0</v>
      </c>
      <c r="T149" s="49">
        <v>68100</v>
      </c>
      <c r="U149" s="49">
        <v>8812942</v>
      </c>
      <c r="V149" s="49">
        <v>2651728</v>
      </c>
      <c r="W149" s="49">
        <v>1104484.55</v>
      </c>
      <c r="X149" s="49">
        <v>1801000</v>
      </c>
      <c r="Y149" s="49">
        <v>778101.96</v>
      </c>
    </row>
    <row r="150" spans="1:25" ht="12.75">
      <c r="A150" s="46">
        <v>6</v>
      </c>
      <c r="B150" s="46">
        <v>2</v>
      </c>
      <c r="C150" s="46">
        <v>13</v>
      </c>
      <c r="D150" s="41">
        <v>2</v>
      </c>
      <c r="E150" s="47"/>
      <c r="F150" s="48" t="s">
        <v>267</v>
      </c>
      <c r="G150" s="58" t="s">
        <v>397</v>
      </c>
      <c r="H150" s="49">
        <v>21894716.7</v>
      </c>
      <c r="I150" s="49">
        <v>1696845.66</v>
      </c>
      <c r="J150" s="49">
        <v>272539.92</v>
      </c>
      <c r="K150" s="49">
        <v>1325031.41</v>
      </c>
      <c r="L150" s="49">
        <v>0</v>
      </c>
      <c r="M150" s="49">
        <v>45400</v>
      </c>
      <c r="N150" s="49">
        <v>2611793.08</v>
      </c>
      <c r="O150" s="49">
        <v>278000</v>
      </c>
      <c r="P150" s="49">
        <v>6235173</v>
      </c>
      <c r="Q150" s="49">
        <v>48000</v>
      </c>
      <c r="R150" s="49">
        <v>826383.21</v>
      </c>
      <c r="S150" s="49">
        <v>6000</v>
      </c>
      <c r="T150" s="49">
        <v>0</v>
      </c>
      <c r="U150" s="49">
        <v>5660970</v>
      </c>
      <c r="V150" s="49">
        <v>2268954.12</v>
      </c>
      <c r="W150" s="49">
        <v>345824.3</v>
      </c>
      <c r="X150" s="49">
        <v>119950</v>
      </c>
      <c r="Y150" s="49">
        <v>153852</v>
      </c>
    </row>
    <row r="151" spans="1:25" ht="12.75">
      <c r="A151" s="46">
        <v>6</v>
      </c>
      <c r="B151" s="46">
        <v>18</v>
      </c>
      <c r="C151" s="46">
        <v>11</v>
      </c>
      <c r="D151" s="41">
        <v>2</v>
      </c>
      <c r="E151" s="47"/>
      <c r="F151" s="48" t="s">
        <v>267</v>
      </c>
      <c r="G151" s="58" t="s">
        <v>282</v>
      </c>
      <c r="H151" s="49">
        <v>65692850.71</v>
      </c>
      <c r="I151" s="49">
        <v>2126984.59</v>
      </c>
      <c r="J151" s="49">
        <v>640600</v>
      </c>
      <c r="K151" s="49">
        <v>7336277.92</v>
      </c>
      <c r="L151" s="49">
        <v>0</v>
      </c>
      <c r="M151" s="49">
        <v>67000</v>
      </c>
      <c r="N151" s="49">
        <v>4320311</v>
      </c>
      <c r="O151" s="49">
        <v>400691.58</v>
      </c>
      <c r="P151" s="49">
        <v>19465692.01</v>
      </c>
      <c r="Q151" s="49">
        <v>62000</v>
      </c>
      <c r="R151" s="49">
        <v>3502761.35</v>
      </c>
      <c r="S151" s="49">
        <v>115116.86</v>
      </c>
      <c r="T151" s="49">
        <v>617308</v>
      </c>
      <c r="U151" s="49">
        <v>16479283</v>
      </c>
      <c r="V151" s="49">
        <v>3340721.21</v>
      </c>
      <c r="W151" s="49">
        <v>4630897.19</v>
      </c>
      <c r="X151" s="49">
        <v>1930838</v>
      </c>
      <c r="Y151" s="49">
        <v>656368</v>
      </c>
    </row>
    <row r="152" spans="1:25" ht="12.75">
      <c r="A152" s="46">
        <v>6</v>
      </c>
      <c r="B152" s="46">
        <v>17</v>
      </c>
      <c r="C152" s="46">
        <v>5</v>
      </c>
      <c r="D152" s="41">
        <v>2</v>
      </c>
      <c r="E152" s="47"/>
      <c r="F152" s="48" t="s">
        <v>267</v>
      </c>
      <c r="G152" s="58" t="s">
        <v>398</v>
      </c>
      <c r="H152" s="49">
        <v>51304336</v>
      </c>
      <c r="I152" s="49">
        <v>1834950</v>
      </c>
      <c r="J152" s="49">
        <v>0</v>
      </c>
      <c r="K152" s="49">
        <v>1087520.63</v>
      </c>
      <c r="L152" s="49">
        <v>0</v>
      </c>
      <c r="M152" s="49">
        <v>34707.16</v>
      </c>
      <c r="N152" s="49">
        <v>3890598</v>
      </c>
      <c r="O152" s="49">
        <v>597029</v>
      </c>
      <c r="P152" s="49">
        <v>13621000</v>
      </c>
      <c r="Q152" s="49">
        <v>375548</v>
      </c>
      <c r="R152" s="49">
        <v>1782627</v>
      </c>
      <c r="S152" s="49">
        <v>0</v>
      </c>
      <c r="T152" s="49">
        <v>418550</v>
      </c>
      <c r="U152" s="49">
        <v>12945695</v>
      </c>
      <c r="V152" s="49">
        <v>11512327.25</v>
      </c>
      <c r="W152" s="49">
        <v>2087017.15</v>
      </c>
      <c r="X152" s="49">
        <v>186046.81</v>
      </c>
      <c r="Y152" s="49">
        <v>930720</v>
      </c>
    </row>
    <row r="153" spans="1:25" ht="12.75">
      <c r="A153" s="46">
        <v>6</v>
      </c>
      <c r="B153" s="46">
        <v>11</v>
      </c>
      <c r="C153" s="46">
        <v>9</v>
      </c>
      <c r="D153" s="41">
        <v>2</v>
      </c>
      <c r="E153" s="47"/>
      <c r="F153" s="48" t="s">
        <v>267</v>
      </c>
      <c r="G153" s="58" t="s">
        <v>399</v>
      </c>
      <c r="H153" s="49">
        <v>46054896.58</v>
      </c>
      <c r="I153" s="49">
        <v>87320</v>
      </c>
      <c r="J153" s="49">
        <v>0</v>
      </c>
      <c r="K153" s="49">
        <v>5324124.23</v>
      </c>
      <c r="L153" s="49">
        <v>0</v>
      </c>
      <c r="M153" s="49">
        <v>204845</v>
      </c>
      <c r="N153" s="49">
        <v>3524956</v>
      </c>
      <c r="O153" s="49">
        <v>434419.44</v>
      </c>
      <c r="P153" s="49">
        <v>17153147.01</v>
      </c>
      <c r="Q153" s="49">
        <v>100000</v>
      </c>
      <c r="R153" s="49">
        <v>985952.77</v>
      </c>
      <c r="S153" s="49">
        <v>0</v>
      </c>
      <c r="T153" s="49">
        <v>98443</v>
      </c>
      <c r="U153" s="49">
        <v>13152197</v>
      </c>
      <c r="V153" s="49">
        <v>1518917.8</v>
      </c>
      <c r="W153" s="49">
        <v>1467803.33</v>
      </c>
      <c r="X153" s="49">
        <v>248556</v>
      </c>
      <c r="Y153" s="49">
        <v>1754215</v>
      </c>
    </row>
    <row r="154" spans="1:25" ht="12.75">
      <c r="A154" s="46">
        <v>6</v>
      </c>
      <c r="B154" s="46">
        <v>4</v>
      </c>
      <c r="C154" s="46">
        <v>6</v>
      </c>
      <c r="D154" s="41">
        <v>2</v>
      </c>
      <c r="E154" s="47"/>
      <c r="F154" s="48" t="s">
        <v>267</v>
      </c>
      <c r="G154" s="58" t="s">
        <v>400</v>
      </c>
      <c r="H154" s="49">
        <v>21269329.07</v>
      </c>
      <c r="I154" s="49">
        <v>1636463</v>
      </c>
      <c r="J154" s="49">
        <v>0</v>
      </c>
      <c r="K154" s="49">
        <v>842852</v>
      </c>
      <c r="L154" s="49">
        <v>0</v>
      </c>
      <c r="M154" s="49">
        <v>111310</v>
      </c>
      <c r="N154" s="49">
        <v>2216728.53</v>
      </c>
      <c r="O154" s="49">
        <v>209735.01</v>
      </c>
      <c r="P154" s="49">
        <v>7701168.43</v>
      </c>
      <c r="Q154" s="49">
        <v>60209.5</v>
      </c>
      <c r="R154" s="49">
        <v>1730710.03</v>
      </c>
      <c r="S154" s="49">
        <v>0</v>
      </c>
      <c r="T154" s="49">
        <v>6000</v>
      </c>
      <c r="U154" s="49">
        <v>5267033</v>
      </c>
      <c r="V154" s="49">
        <v>915268.25</v>
      </c>
      <c r="W154" s="49">
        <v>379000</v>
      </c>
      <c r="X154" s="49">
        <v>31800</v>
      </c>
      <c r="Y154" s="49">
        <v>161051.32</v>
      </c>
    </row>
    <row r="155" spans="1:25" ht="12.75">
      <c r="A155" s="46">
        <v>6</v>
      </c>
      <c r="B155" s="46">
        <v>7</v>
      </c>
      <c r="C155" s="46">
        <v>7</v>
      </c>
      <c r="D155" s="41">
        <v>2</v>
      </c>
      <c r="E155" s="47"/>
      <c r="F155" s="48" t="s">
        <v>267</v>
      </c>
      <c r="G155" s="58" t="s">
        <v>401</v>
      </c>
      <c r="H155" s="49">
        <v>31795928.56</v>
      </c>
      <c r="I155" s="49">
        <v>20000</v>
      </c>
      <c r="J155" s="49">
        <v>317400.52</v>
      </c>
      <c r="K155" s="49">
        <v>1689968.93</v>
      </c>
      <c r="L155" s="49">
        <v>0</v>
      </c>
      <c r="M155" s="49">
        <v>39000</v>
      </c>
      <c r="N155" s="49">
        <v>3174017.02</v>
      </c>
      <c r="O155" s="49">
        <v>1225999.58</v>
      </c>
      <c r="P155" s="49">
        <v>10789048.18</v>
      </c>
      <c r="Q155" s="49">
        <v>79548</v>
      </c>
      <c r="R155" s="49">
        <v>1448974</v>
      </c>
      <c r="S155" s="49">
        <v>0</v>
      </c>
      <c r="T155" s="49">
        <v>461383</v>
      </c>
      <c r="U155" s="49">
        <v>8346379</v>
      </c>
      <c r="V155" s="49">
        <v>1466014.68</v>
      </c>
      <c r="W155" s="49">
        <v>1833895.89</v>
      </c>
      <c r="X155" s="49">
        <v>212750</v>
      </c>
      <c r="Y155" s="49">
        <v>691549.76</v>
      </c>
    </row>
    <row r="156" spans="1:25" ht="12.75">
      <c r="A156" s="46">
        <v>6</v>
      </c>
      <c r="B156" s="46">
        <v>1</v>
      </c>
      <c r="C156" s="46">
        <v>17</v>
      </c>
      <c r="D156" s="41">
        <v>2</v>
      </c>
      <c r="E156" s="47"/>
      <c r="F156" s="48" t="s">
        <v>267</v>
      </c>
      <c r="G156" s="58" t="s">
        <v>402</v>
      </c>
      <c r="H156" s="49">
        <v>20134723.46</v>
      </c>
      <c r="I156" s="49">
        <v>11946.77</v>
      </c>
      <c r="J156" s="49">
        <v>341579</v>
      </c>
      <c r="K156" s="49">
        <v>196055.97</v>
      </c>
      <c r="L156" s="49">
        <v>546900</v>
      </c>
      <c r="M156" s="49">
        <v>80550</v>
      </c>
      <c r="N156" s="49">
        <v>3034311.24</v>
      </c>
      <c r="O156" s="49">
        <v>180646.44</v>
      </c>
      <c r="P156" s="49">
        <v>4416165.02</v>
      </c>
      <c r="Q156" s="49">
        <v>40004</v>
      </c>
      <c r="R156" s="49">
        <v>1909695</v>
      </c>
      <c r="S156" s="49">
        <v>0</v>
      </c>
      <c r="T156" s="49">
        <v>0</v>
      </c>
      <c r="U156" s="49">
        <v>4090230</v>
      </c>
      <c r="V156" s="49">
        <v>4404722.97</v>
      </c>
      <c r="W156" s="49">
        <v>622713.49</v>
      </c>
      <c r="X156" s="49">
        <v>38118.56</v>
      </c>
      <c r="Y156" s="49">
        <v>221085</v>
      </c>
    </row>
    <row r="157" spans="1:25" ht="12.75">
      <c r="A157" s="46">
        <v>6</v>
      </c>
      <c r="B157" s="46">
        <v>2</v>
      </c>
      <c r="C157" s="46">
        <v>14</v>
      </c>
      <c r="D157" s="41">
        <v>2</v>
      </c>
      <c r="E157" s="47"/>
      <c r="F157" s="48" t="s">
        <v>267</v>
      </c>
      <c r="G157" s="58" t="s">
        <v>403</v>
      </c>
      <c r="H157" s="49">
        <v>27651566</v>
      </c>
      <c r="I157" s="49">
        <v>20000</v>
      </c>
      <c r="J157" s="49">
        <v>400000</v>
      </c>
      <c r="K157" s="49">
        <v>2097984</v>
      </c>
      <c r="L157" s="49">
        <v>0</v>
      </c>
      <c r="M157" s="49">
        <v>194200</v>
      </c>
      <c r="N157" s="49">
        <v>2829490</v>
      </c>
      <c r="O157" s="49">
        <v>340690</v>
      </c>
      <c r="P157" s="49">
        <v>9404675</v>
      </c>
      <c r="Q157" s="49">
        <v>87750</v>
      </c>
      <c r="R157" s="49">
        <v>1340800</v>
      </c>
      <c r="S157" s="49">
        <v>0</v>
      </c>
      <c r="T157" s="49">
        <v>207500</v>
      </c>
      <c r="U157" s="49">
        <v>8189050</v>
      </c>
      <c r="V157" s="49">
        <v>1814684</v>
      </c>
      <c r="W157" s="49">
        <v>435400</v>
      </c>
      <c r="X157" s="49">
        <v>117000</v>
      </c>
      <c r="Y157" s="49">
        <v>172343</v>
      </c>
    </row>
    <row r="158" spans="1:25" ht="12.75">
      <c r="A158" s="46">
        <v>6</v>
      </c>
      <c r="B158" s="46">
        <v>4</v>
      </c>
      <c r="C158" s="46">
        <v>7</v>
      </c>
      <c r="D158" s="41">
        <v>2</v>
      </c>
      <c r="E158" s="47"/>
      <c r="F158" s="48" t="s">
        <v>267</v>
      </c>
      <c r="G158" s="58" t="s">
        <v>404</v>
      </c>
      <c r="H158" s="49">
        <v>20202138.16</v>
      </c>
      <c r="I158" s="49">
        <v>40000</v>
      </c>
      <c r="J158" s="49">
        <v>121000</v>
      </c>
      <c r="K158" s="49">
        <v>537112.89</v>
      </c>
      <c r="L158" s="49">
        <v>0</v>
      </c>
      <c r="M158" s="49">
        <v>52000</v>
      </c>
      <c r="N158" s="49">
        <v>2521828</v>
      </c>
      <c r="O158" s="49">
        <v>300195</v>
      </c>
      <c r="P158" s="49">
        <v>6576971</v>
      </c>
      <c r="Q158" s="49">
        <v>37552</v>
      </c>
      <c r="R158" s="49">
        <v>1686976.92</v>
      </c>
      <c r="S158" s="49">
        <v>2000</v>
      </c>
      <c r="T158" s="49">
        <v>56487</v>
      </c>
      <c r="U158" s="49">
        <v>6094520</v>
      </c>
      <c r="V158" s="49">
        <v>754087.11</v>
      </c>
      <c r="W158" s="49">
        <v>1130441.24</v>
      </c>
      <c r="X158" s="49">
        <v>12000</v>
      </c>
      <c r="Y158" s="49">
        <v>278967</v>
      </c>
    </row>
    <row r="159" spans="1:25" ht="12.75">
      <c r="A159" s="46">
        <v>6</v>
      </c>
      <c r="B159" s="46">
        <v>15</v>
      </c>
      <c r="C159" s="46">
        <v>7</v>
      </c>
      <c r="D159" s="41">
        <v>2</v>
      </c>
      <c r="E159" s="47"/>
      <c r="F159" s="48" t="s">
        <v>267</v>
      </c>
      <c r="G159" s="58" t="s">
        <v>405</v>
      </c>
      <c r="H159" s="49">
        <v>40391306.23</v>
      </c>
      <c r="I159" s="49">
        <v>4285803.46</v>
      </c>
      <c r="J159" s="49">
        <v>0</v>
      </c>
      <c r="K159" s="49">
        <v>1013062.43</v>
      </c>
      <c r="L159" s="49">
        <v>0</v>
      </c>
      <c r="M159" s="49">
        <v>59000</v>
      </c>
      <c r="N159" s="49">
        <v>2781156.04</v>
      </c>
      <c r="O159" s="49">
        <v>212200</v>
      </c>
      <c r="P159" s="49">
        <v>8890566</v>
      </c>
      <c r="Q159" s="49">
        <v>38175</v>
      </c>
      <c r="R159" s="49">
        <v>817886</v>
      </c>
      <c r="S159" s="49">
        <v>365920</v>
      </c>
      <c r="T159" s="49">
        <v>183692</v>
      </c>
      <c r="U159" s="49">
        <v>11596570</v>
      </c>
      <c r="V159" s="49">
        <v>8282219.8</v>
      </c>
      <c r="W159" s="49">
        <v>1514814.94</v>
      </c>
      <c r="X159" s="49">
        <v>117048.56</v>
      </c>
      <c r="Y159" s="49">
        <v>233192</v>
      </c>
    </row>
    <row r="160" spans="1:25" ht="12.75">
      <c r="A160" s="46">
        <v>6</v>
      </c>
      <c r="B160" s="46">
        <v>18</v>
      </c>
      <c r="C160" s="46">
        <v>13</v>
      </c>
      <c r="D160" s="41">
        <v>2</v>
      </c>
      <c r="E160" s="47"/>
      <c r="F160" s="48" t="s">
        <v>267</v>
      </c>
      <c r="G160" s="58" t="s">
        <v>406</v>
      </c>
      <c r="H160" s="49">
        <v>26440225.17</v>
      </c>
      <c r="I160" s="49">
        <v>51500</v>
      </c>
      <c r="J160" s="49">
        <v>0</v>
      </c>
      <c r="K160" s="49">
        <v>1339006</v>
      </c>
      <c r="L160" s="49">
        <v>0</v>
      </c>
      <c r="M160" s="49">
        <v>35000</v>
      </c>
      <c r="N160" s="49">
        <v>3127987.12</v>
      </c>
      <c r="O160" s="49">
        <v>308808.02</v>
      </c>
      <c r="P160" s="49">
        <v>5605863.7</v>
      </c>
      <c r="Q160" s="49">
        <v>51548</v>
      </c>
      <c r="R160" s="49">
        <v>1503273.48</v>
      </c>
      <c r="S160" s="49">
        <v>26022.5</v>
      </c>
      <c r="T160" s="49">
        <v>184800</v>
      </c>
      <c r="U160" s="49">
        <v>4840619.4</v>
      </c>
      <c r="V160" s="49">
        <v>8481396.68</v>
      </c>
      <c r="W160" s="49">
        <v>452000</v>
      </c>
      <c r="X160" s="49">
        <v>97000</v>
      </c>
      <c r="Y160" s="49">
        <v>335400.27</v>
      </c>
    </row>
    <row r="161" spans="1:25" ht="12.75">
      <c r="A161" s="46">
        <v>6</v>
      </c>
      <c r="B161" s="46">
        <v>16</v>
      </c>
      <c r="C161" s="46">
        <v>6</v>
      </c>
      <c r="D161" s="41">
        <v>2</v>
      </c>
      <c r="E161" s="47"/>
      <c r="F161" s="48" t="s">
        <v>267</v>
      </c>
      <c r="G161" s="58" t="s">
        <v>407</v>
      </c>
      <c r="H161" s="49">
        <v>22080473.79</v>
      </c>
      <c r="I161" s="49">
        <v>6000</v>
      </c>
      <c r="J161" s="49">
        <v>904551</v>
      </c>
      <c r="K161" s="49">
        <v>483070</v>
      </c>
      <c r="L161" s="49">
        <v>0</v>
      </c>
      <c r="M161" s="49">
        <v>31050</v>
      </c>
      <c r="N161" s="49">
        <v>2195710</v>
      </c>
      <c r="O161" s="49">
        <v>208520</v>
      </c>
      <c r="P161" s="49">
        <v>4419540</v>
      </c>
      <c r="Q161" s="49">
        <v>50860</v>
      </c>
      <c r="R161" s="49">
        <v>850137</v>
      </c>
      <c r="S161" s="49">
        <v>532257</v>
      </c>
      <c r="T161" s="49">
        <v>121050</v>
      </c>
      <c r="U161" s="49">
        <v>4373450</v>
      </c>
      <c r="V161" s="49">
        <v>5142626</v>
      </c>
      <c r="W161" s="49">
        <v>2202743</v>
      </c>
      <c r="X161" s="49">
        <v>68565.04</v>
      </c>
      <c r="Y161" s="49">
        <v>490344.75</v>
      </c>
    </row>
    <row r="162" spans="1:25" ht="12.75">
      <c r="A162" s="46">
        <v>6</v>
      </c>
      <c r="B162" s="46">
        <v>19</v>
      </c>
      <c r="C162" s="46">
        <v>5</v>
      </c>
      <c r="D162" s="41">
        <v>2</v>
      </c>
      <c r="E162" s="47"/>
      <c r="F162" s="48" t="s">
        <v>267</v>
      </c>
      <c r="G162" s="58" t="s">
        <v>408</v>
      </c>
      <c r="H162" s="49">
        <v>34829342.95</v>
      </c>
      <c r="I162" s="49">
        <v>45000</v>
      </c>
      <c r="J162" s="49">
        <v>0</v>
      </c>
      <c r="K162" s="49">
        <v>7934978.75</v>
      </c>
      <c r="L162" s="49">
        <v>481210.61</v>
      </c>
      <c r="M162" s="49">
        <v>431212.39</v>
      </c>
      <c r="N162" s="49">
        <v>5394251.86</v>
      </c>
      <c r="O162" s="49">
        <v>143520</v>
      </c>
      <c r="P162" s="49">
        <v>6394284</v>
      </c>
      <c r="Q162" s="49">
        <v>90500</v>
      </c>
      <c r="R162" s="49">
        <v>1160957.86</v>
      </c>
      <c r="S162" s="49">
        <v>0</v>
      </c>
      <c r="T162" s="49">
        <v>19928</v>
      </c>
      <c r="U162" s="49">
        <v>7239924</v>
      </c>
      <c r="V162" s="49">
        <v>1147271</v>
      </c>
      <c r="W162" s="49">
        <v>3836747.48</v>
      </c>
      <c r="X162" s="49">
        <v>50681</v>
      </c>
      <c r="Y162" s="49">
        <v>458876</v>
      </c>
    </row>
    <row r="163" spans="1:25" ht="12.75">
      <c r="A163" s="46">
        <v>6</v>
      </c>
      <c r="B163" s="46">
        <v>8</v>
      </c>
      <c r="C163" s="46">
        <v>13</v>
      </c>
      <c r="D163" s="41">
        <v>2</v>
      </c>
      <c r="E163" s="47"/>
      <c r="F163" s="48" t="s">
        <v>267</v>
      </c>
      <c r="G163" s="58" t="s">
        <v>409</v>
      </c>
      <c r="H163" s="49">
        <v>21040015</v>
      </c>
      <c r="I163" s="49">
        <v>1149580</v>
      </c>
      <c r="J163" s="49">
        <v>338208</v>
      </c>
      <c r="K163" s="49">
        <v>111975</v>
      </c>
      <c r="L163" s="49">
        <v>0</v>
      </c>
      <c r="M163" s="49">
        <v>20500</v>
      </c>
      <c r="N163" s="49">
        <v>1944069</v>
      </c>
      <c r="O163" s="49">
        <v>2819050</v>
      </c>
      <c r="P163" s="49">
        <v>3800714</v>
      </c>
      <c r="Q163" s="49">
        <v>50000</v>
      </c>
      <c r="R163" s="49">
        <v>954185</v>
      </c>
      <c r="S163" s="49">
        <v>0</v>
      </c>
      <c r="T163" s="49">
        <v>5000</v>
      </c>
      <c r="U163" s="49">
        <v>4534840</v>
      </c>
      <c r="V163" s="49">
        <v>4962242</v>
      </c>
      <c r="W163" s="49">
        <v>129829</v>
      </c>
      <c r="X163" s="49">
        <v>53203</v>
      </c>
      <c r="Y163" s="49">
        <v>166620</v>
      </c>
    </row>
    <row r="164" spans="1:25" ht="12.75">
      <c r="A164" s="46">
        <v>6</v>
      </c>
      <c r="B164" s="46">
        <v>14</v>
      </c>
      <c r="C164" s="46">
        <v>10</v>
      </c>
      <c r="D164" s="41">
        <v>2</v>
      </c>
      <c r="E164" s="47"/>
      <c r="F164" s="48" t="s">
        <v>267</v>
      </c>
      <c r="G164" s="58" t="s">
        <v>410</v>
      </c>
      <c r="H164" s="49">
        <v>26435089</v>
      </c>
      <c r="I164" s="49">
        <v>5927513</v>
      </c>
      <c r="J164" s="49">
        <v>0</v>
      </c>
      <c r="K164" s="49">
        <v>876877</v>
      </c>
      <c r="L164" s="49">
        <v>0</v>
      </c>
      <c r="M164" s="49">
        <v>386500</v>
      </c>
      <c r="N164" s="49">
        <v>2408991</v>
      </c>
      <c r="O164" s="49">
        <v>317500</v>
      </c>
      <c r="P164" s="49">
        <v>6336133</v>
      </c>
      <c r="Q164" s="49">
        <v>68000</v>
      </c>
      <c r="R164" s="49">
        <v>853660</v>
      </c>
      <c r="S164" s="49">
        <v>0</v>
      </c>
      <c r="T164" s="49">
        <v>92872</v>
      </c>
      <c r="U164" s="49">
        <v>7103683</v>
      </c>
      <c r="V164" s="49">
        <v>1426789</v>
      </c>
      <c r="W164" s="49">
        <v>333120</v>
      </c>
      <c r="X164" s="49">
        <v>40000</v>
      </c>
      <c r="Y164" s="49">
        <v>263451</v>
      </c>
    </row>
    <row r="165" spans="1:25" ht="12.75">
      <c r="A165" s="46">
        <v>6</v>
      </c>
      <c r="B165" s="46">
        <v>4</v>
      </c>
      <c r="C165" s="46">
        <v>8</v>
      </c>
      <c r="D165" s="41">
        <v>2</v>
      </c>
      <c r="E165" s="47"/>
      <c r="F165" s="48" t="s">
        <v>267</v>
      </c>
      <c r="G165" s="58" t="s">
        <v>411</v>
      </c>
      <c r="H165" s="49">
        <v>43470212.5</v>
      </c>
      <c r="I165" s="49">
        <v>443500</v>
      </c>
      <c r="J165" s="49">
        <v>0</v>
      </c>
      <c r="K165" s="49">
        <v>4306869.04</v>
      </c>
      <c r="L165" s="49">
        <v>0</v>
      </c>
      <c r="M165" s="49">
        <v>176900</v>
      </c>
      <c r="N165" s="49">
        <v>3336917</v>
      </c>
      <c r="O165" s="49">
        <v>364300</v>
      </c>
      <c r="P165" s="49">
        <v>14242447.96</v>
      </c>
      <c r="Q165" s="49">
        <v>84000</v>
      </c>
      <c r="R165" s="49">
        <v>1492256</v>
      </c>
      <c r="S165" s="49">
        <v>0</v>
      </c>
      <c r="T165" s="49">
        <v>6000</v>
      </c>
      <c r="U165" s="49">
        <v>12276430</v>
      </c>
      <c r="V165" s="49">
        <v>3906574.99</v>
      </c>
      <c r="W165" s="49">
        <v>1491305.51</v>
      </c>
      <c r="X165" s="49">
        <v>576700</v>
      </c>
      <c r="Y165" s="49">
        <v>766012</v>
      </c>
    </row>
    <row r="166" spans="1:25" ht="12.75">
      <c r="A166" s="46">
        <v>6</v>
      </c>
      <c r="B166" s="46">
        <v>3</v>
      </c>
      <c r="C166" s="46">
        <v>12</v>
      </c>
      <c r="D166" s="41">
        <v>2</v>
      </c>
      <c r="E166" s="47"/>
      <c r="F166" s="48" t="s">
        <v>267</v>
      </c>
      <c r="G166" s="58" t="s">
        <v>412</v>
      </c>
      <c r="H166" s="49">
        <v>42457458</v>
      </c>
      <c r="I166" s="49">
        <v>145000</v>
      </c>
      <c r="J166" s="49">
        <v>294400</v>
      </c>
      <c r="K166" s="49">
        <v>7125500</v>
      </c>
      <c r="L166" s="49">
        <v>0</v>
      </c>
      <c r="M166" s="49">
        <v>2050300</v>
      </c>
      <c r="N166" s="49">
        <v>2569743</v>
      </c>
      <c r="O166" s="49">
        <v>195000</v>
      </c>
      <c r="P166" s="49">
        <v>14147804</v>
      </c>
      <c r="Q166" s="49">
        <v>78900</v>
      </c>
      <c r="R166" s="49">
        <v>1582400</v>
      </c>
      <c r="S166" s="49">
        <v>0</v>
      </c>
      <c r="T166" s="49">
        <v>50000</v>
      </c>
      <c r="U166" s="49">
        <v>7604041</v>
      </c>
      <c r="V166" s="49">
        <v>4749000</v>
      </c>
      <c r="W166" s="49">
        <v>1192000</v>
      </c>
      <c r="X166" s="49">
        <v>132000</v>
      </c>
      <c r="Y166" s="49">
        <v>541370</v>
      </c>
    </row>
    <row r="167" spans="1:25" ht="12.75">
      <c r="A167" s="46">
        <v>6</v>
      </c>
      <c r="B167" s="46">
        <v>7</v>
      </c>
      <c r="C167" s="46">
        <v>9</v>
      </c>
      <c r="D167" s="41">
        <v>2</v>
      </c>
      <c r="E167" s="47"/>
      <c r="F167" s="48" t="s">
        <v>267</v>
      </c>
      <c r="G167" s="58" t="s">
        <v>413</v>
      </c>
      <c r="H167" s="49">
        <v>39266594</v>
      </c>
      <c r="I167" s="49">
        <v>4932468</v>
      </c>
      <c r="J167" s="49">
        <v>91500</v>
      </c>
      <c r="K167" s="49">
        <v>2973634</v>
      </c>
      <c r="L167" s="49">
        <v>0</v>
      </c>
      <c r="M167" s="49">
        <v>119674</v>
      </c>
      <c r="N167" s="49">
        <v>2679015</v>
      </c>
      <c r="O167" s="49">
        <v>350105</v>
      </c>
      <c r="P167" s="49">
        <v>9747843</v>
      </c>
      <c r="Q167" s="49">
        <v>82200</v>
      </c>
      <c r="R167" s="49">
        <v>921889</v>
      </c>
      <c r="S167" s="49">
        <v>0</v>
      </c>
      <c r="T167" s="49">
        <v>421061</v>
      </c>
      <c r="U167" s="49">
        <v>8374904</v>
      </c>
      <c r="V167" s="49">
        <v>6022756</v>
      </c>
      <c r="W167" s="49">
        <v>606139</v>
      </c>
      <c r="X167" s="49">
        <v>1487291</v>
      </c>
      <c r="Y167" s="49">
        <v>456115</v>
      </c>
    </row>
    <row r="168" spans="1:25" ht="12.75">
      <c r="A168" s="46">
        <v>6</v>
      </c>
      <c r="B168" s="46">
        <v>12</v>
      </c>
      <c r="C168" s="46">
        <v>7</v>
      </c>
      <c r="D168" s="41">
        <v>2</v>
      </c>
      <c r="E168" s="47"/>
      <c r="F168" s="48" t="s">
        <v>267</v>
      </c>
      <c r="G168" s="58" t="s">
        <v>414</v>
      </c>
      <c r="H168" s="49">
        <v>27823036.77</v>
      </c>
      <c r="I168" s="49">
        <v>64960</v>
      </c>
      <c r="J168" s="49">
        <v>1708498.2</v>
      </c>
      <c r="K168" s="49">
        <v>2797922.21</v>
      </c>
      <c r="L168" s="49">
        <v>0</v>
      </c>
      <c r="M168" s="49">
        <v>561828.64</v>
      </c>
      <c r="N168" s="49">
        <v>2768376.7</v>
      </c>
      <c r="O168" s="49">
        <v>386985.87</v>
      </c>
      <c r="P168" s="49">
        <v>7078395.48</v>
      </c>
      <c r="Q168" s="49">
        <v>87875</v>
      </c>
      <c r="R168" s="49">
        <v>915921</v>
      </c>
      <c r="S168" s="49">
        <v>0</v>
      </c>
      <c r="T168" s="49">
        <v>241430.03</v>
      </c>
      <c r="U168" s="49">
        <v>7111596</v>
      </c>
      <c r="V168" s="49">
        <v>3427364.64</v>
      </c>
      <c r="W168" s="49">
        <v>260000</v>
      </c>
      <c r="X168" s="49">
        <v>56000</v>
      </c>
      <c r="Y168" s="49">
        <v>355883</v>
      </c>
    </row>
    <row r="169" spans="1:25" ht="12.75">
      <c r="A169" s="46">
        <v>6</v>
      </c>
      <c r="B169" s="46">
        <v>1</v>
      </c>
      <c r="C169" s="46">
        <v>18</v>
      </c>
      <c r="D169" s="41">
        <v>2</v>
      </c>
      <c r="E169" s="47"/>
      <c r="F169" s="48" t="s">
        <v>267</v>
      </c>
      <c r="G169" s="58" t="s">
        <v>415</v>
      </c>
      <c r="H169" s="49">
        <v>36498204</v>
      </c>
      <c r="I169" s="49">
        <v>17281</v>
      </c>
      <c r="J169" s="49">
        <v>0</v>
      </c>
      <c r="K169" s="49">
        <v>4560224.57</v>
      </c>
      <c r="L169" s="49">
        <v>0</v>
      </c>
      <c r="M169" s="49">
        <v>1402746</v>
      </c>
      <c r="N169" s="49">
        <v>2375966.3</v>
      </c>
      <c r="O169" s="49">
        <v>284000</v>
      </c>
      <c r="P169" s="49">
        <v>7555420.42</v>
      </c>
      <c r="Q169" s="49">
        <v>369568</v>
      </c>
      <c r="R169" s="49">
        <v>1358454</v>
      </c>
      <c r="S169" s="49">
        <v>2410805</v>
      </c>
      <c r="T169" s="49">
        <v>59648</v>
      </c>
      <c r="U169" s="49">
        <v>6373971</v>
      </c>
      <c r="V169" s="49">
        <v>8482534</v>
      </c>
      <c r="W169" s="49">
        <v>646473.71</v>
      </c>
      <c r="X169" s="49">
        <v>89800</v>
      </c>
      <c r="Y169" s="49">
        <v>511312</v>
      </c>
    </row>
    <row r="170" spans="1:25" ht="12.75">
      <c r="A170" s="46">
        <v>6</v>
      </c>
      <c r="B170" s="46">
        <v>19</v>
      </c>
      <c r="C170" s="46">
        <v>6</v>
      </c>
      <c r="D170" s="41">
        <v>2</v>
      </c>
      <c r="E170" s="47"/>
      <c r="F170" s="48" t="s">
        <v>267</v>
      </c>
      <c r="G170" s="58" t="s">
        <v>283</v>
      </c>
      <c r="H170" s="49">
        <v>31159092.62</v>
      </c>
      <c r="I170" s="49">
        <v>342000</v>
      </c>
      <c r="J170" s="49">
        <v>40000</v>
      </c>
      <c r="K170" s="49">
        <v>3297723.38</v>
      </c>
      <c r="L170" s="49">
        <v>259027.18</v>
      </c>
      <c r="M170" s="49">
        <v>221700.36</v>
      </c>
      <c r="N170" s="49">
        <v>3384183.57</v>
      </c>
      <c r="O170" s="49">
        <v>364934</v>
      </c>
      <c r="P170" s="49">
        <v>7960521</v>
      </c>
      <c r="Q170" s="49">
        <v>188524</v>
      </c>
      <c r="R170" s="49">
        <v>1913820.29</v>
      </c>
      <c r="S170" s="49">
        <v>0</v>
      </c>
      <c r="T170" s="49">
        <v>178822</v>
      </c>
      <c r="U170" s="49">
        <v>8165247</v>
      </c>
      <c r="V170" s="49">
        <v>3115220.14</v>
      </c>
      <c r="W170" s="49">
        <v>1360609.7</v>
      </c>
      <c r="X170" s="49">
        <v>50500</v>
      </c>
      <c r="Y170" s="49">
        <v>316260</v>
      </c>
    </row>
    <row r="171" spans="1:25" ht="12.75">
      <c r="A171" s="46">
        <v>6</v>
      </c>
      <c r="B171" s="46">
        <v>15</v>
      </c>
      <c r="C171" s="46">
        <v>8</v>
      </c>
      <c r="D171" s="41">
        <v>2</v>
      </c>
      <c r="E171" s="47"/>
      <c r="F171" s="48" t="s">
        <v>267</v>
      </c>
      <c r="G171" s="58" t="s">
        <v>416</v>
      </c>
      <c r="H171" s="49">
        <v>39462166.89</v>
      </c>
      <c r="I171" s="49">
        <v>36000</v>
      </c>
      <c r="J171" s="49">
        <v>0</v>
      </c>
      <c r="K171" s="49">
        <v>1148775.75</v>
      </c>
      <c r="L171" s="49">
        <v>0</v>
      </c>
      <c r="M171" s="49">
        <v>287543.34</v>
      </c>
      <c r="N171" s="49">
        <v>3119372.73</v>
      </c>
      <c r="O171" s="49">
        <v>286451</v>
      </c>
      <c r="P171" s="49">
        <v>13708829.19</v>
      </c>
      <c r="Q171" s="49">
        <v>89524</v>
      </c>
      <c r="R171" s="49">
        <v>3318031.07</v>
      </c>
      <c r="S171" s="49">
        <v>0</v>
      </c>
      <c r="T171" s="49">
        <v>254578</v>
      </c>
      <c r="U171" s="49">
        <v>10408820</v>
      </c>
      <c r="V171" s="49">
        <v>4802934.47</v>
      </c>
      <c r="W171" s="49">
        <v>1768585.34</v>
      </c>
      <c r="X171" s="49">
        <v>46500</v>
      </c>
      <c r="Y171" s="49">
        <v>186222</v>
      </c>
    </row>
    <row r="172" spans="1:25" ht="12.75">
      <c r="A172" s="46">
        <v>6</v>
      </c>
      <c r="B172" s="46">
        <v>9</v>
      </c>
      <c r="C172" s="46">
        <v>13</v>
      </c>
      <c r="D172" s="41">
        <v>2</v>
      </c>
      <c r="E172" s="47"/>
      <c r="F172" s="48" t="s">
        <v>267</v>
      </c>
      <c r="G172" s="58" t="s">
        <v>417</v>
      </c>
      <c r="H172" s="49">
        <v>41423367.39</v>
      </c>
      <c r="I172" s="49">
        <v>2537256.69</v>
      </c>
      <c r="J172" s="49">
        <v>2200</v>
      </c>
      <c r="K172" s="49">
        <v>6890707.43</v>
      </c>
      <c r="L172" s="49">
        <v>0</v>
      </c>
      <c r="M172" s="49">
        <v>42100</v>
      </c>
      <c r="N172" s="49">
        <v>2704575.83</v>
      </c>
      <c r="O172" s="49">
        <v>565789.13</v>
      </c>
      <c r="P172" s="49">
        <v>10098200.49</v>
      </c>
      <c r="Q172" s="49">
        <v>93000</v>
      </c>
      <c r="R172" s="49">
        <v>2190597.39</v>
      </c>
      <c r="S172" s="49">
        <v>0</v>
      </c>
      <c r="T172" s="49">
        <v>217892</v>
      </c>
      <c r="U172" s="49">
        <v>10049840.26</v>
      </c>
      <c r="V172" s="49">
        <v>4653282.99</v>
      </c>
      <c r="W172" s="49">
        <v>1060437.88</v>
      </c>
      <c r="X172" s="49">
        <v>34000</v>
      </c>
      <c r="Y172" s="49">
        <v>283487.3</v>
      </c>
    </row>
    <row r="173" spans="1:25" ht="12.75">
      <c r="A173" s="46">
        <v>6</v>
      </c>
      <c r="B173" s="46">
        <v>11</v>
      </c>
      <c r="C173" s="46">
        <v>10</v>
      </c>
      <c r="D173" s="41">
        <v>2</v>
      </c>
      <c r="E173" s="47"/>
      <c r="F173" s="48" t="s">
        <v>267</v>
      </c>
      <c r="G173" s="58" t="s">
        <v>418</v>
      </c>
      <c r="H173" s="49">
        <v>54078561.51</v>
      </c>
      <c r="I173" s="49">
        <v>167500</v>
      </c>
      <c r="J173" s="49">
        <v>0</v>
      </c>
      <c r="K173" s="49">
        <v>4501480.72</v>
      </c>
      <c r="L173" s="49">
        <v>0</v>
      </c>
      <c r="M173" s="49">
        <v>1609050.26</v>
      </c>
      <c r="N173" s="49">
        <v>4870937.34</v>
      </c>
      <c r="O173" s="49">
        <v>586393.57</v>
      </c>
      <c r="P173" s="49">
        <v>13990363.54</v>
      </c>
      <c r="Q173" s="49">
        <v>79500</v>
      </c>
      <c r="R173" s="49">
        <v>2204443.5</v>
      </c>
      <c r="S173" s="49">
        <v>23477.6</v>
      </c>
      <c r="T173" s="49">
        <v>25500</v>
      </c>
      <c r="U173" s="49">
        <v>13442396.24</v>
      </c>
      <c r="V173" s="49">
        <v>10010059.39</v>
      </c>
      <c r="W173" s="49">
        <v>861038.23</v>
      </c>
      <c r="X173" s="49">
        <v>1126000</v>
      </c>
      <c r="Y173" s="49">
        <v>580421.12</v>
      </c>
    </row>
    <row r="174" spans="1:25" ht="12.75">
      <c r="A174" s="46">
        <v>6</v>
      </c>
      <c r="B174" s="46">
        <v>3</v>
      </c>
      <c r="C174" s="46">
        <v>13</v>
      </c>
      <c r="D174" s="41">
        <v>2</v>
      </c>
      <c r="E174" s="47"/>
      <c r="F174" s="48" t="s">
        <v>267</v>
      </c>
      <c r="G174" s="58" t="s">
        <v>419</v>
      </c>
      <c r="H174" s="49">
        <v>21051520.69</v>
      </c>
      <c r="I174" s="49">
        <v>205000</v>
      </c>
      <c r="J174" s="49">
        <v>378150.78</v>
      </c>
      <c r="K174" s="49">
        <v>1379844.58</v>
      </c>
      <c r="L174" s="49">
        <v>249451.02</v>
      </c>
      <c r="M174" s="49">
        <v>138300</v>
      </c>
      <c r="N174" s="49">
        <v>3307020.73</v>
      </c>
      <c r="O174" s="49">
        <v>217725.39</v>
      </c>
      <c r="P174" s="49">
        <v>4763608.15</v>
      </c>
      <c r="Q174" s="49">
        <v>64968</v>
      </c>
      <c r="R174" s="49">
        <v>1360326.96</v>
      </c>
      <c r="S174" s="49">
        <v>77267</v>
      </c>
      <c r="T174" s="49">
        <v>97158.65</v>
      </c>
      <c r="U174" s="49">
        <v>5164550</v>
      </c>
      <c r="V174" s="49">
        <v>876650.78</v>
      </c>
      <c r="W174" s="49">
        <v>1687365.77</v>
      </c>
      <c r="X174" s="49">
        <v>700624.88</v>
      </c>
      <c r="Y174" s="49">
        <v>383508</v>
      </c>
    </row>
    <row r="175" spans="1:25" ht="12.75">
      <c r="A175" s="46">
        <v>6</v>
      </c>
      <c r="B175" s="46">
        <v>11</v>
      </c>
      <c r="C175" s="46">
        <v>11</v>
      </c>
      <c r="D175" s="41">
        <v>2</v>
      </c>
      <c r="E175" s="47"/>
      <c r="F175" s="48" t="s">
        <v>267</v>
      </c>
      <c r="G175" s="58" t="s">
        <v>420</v>
      </c>
      <c r="H175" s="49">
        <v>25019118</v>
      </c>
      <c r="I175" s="49">
        <v>241000</v>
      </c>
      <c r="J175" s="49">
        <v>0</v>
      </c>
      <c r="K175" s="49">
        <v>1900593.32</v>
      </c>
      <c r="L175" s="49">
        <v>0</v>
      </c>
      <c r="M175" s="49">
        <v>0</v>
      </c>
      <c r="N175" s="49">
        <v>2244679.12</v>
      </c>
      <c r="O175" s="49">
        <v>226946.51</v>
      </c>
      <c r="P175" s="49">
        <v>9295117.63</v>
      </c>
      <c r="Q175" s="49">
        <v>41716</v>
      </c>
      <c r="R175" s="49">
        <v>837360</v>
      </c>
      <c r="S175" s="49">
        <v>0</v>
      </c>
      <c r="T175" s="49">
        <v>20000</v>
      </c>
      <c r="U175" s="49">
        <v>7421040</v>
      </c>
      <c r="V175" s="49">
        <v>2321407.06</v>
      </c>
      <c r="W175" s="49">
        <v>300254.36</v>
      </c>
      <c r="X175" s="49">
        <v>8000</v>
      </c>
      <c r="Y175" s="49">
        <v>161004</v>
      </c>
    </row>
    <row r="176" spans="1:25" ht="12.75">
      <c r="A176" s="46">
        <v>6</v>
      </c>
      <c r="B176" s="46">
        <v>19</v>
      </c>
      <c r="C176" s="46">
        <v>7</v>
      </c>
      <c r="D176" s="41">
        <v>2</v>
      </c>
      <c r="E176" s="47"/>
      <c r="F176" s="48" t="s">
        <v>267</v>
      </c>
      <c r="G176" s="58" t="s">
        <v>421</v>
      </c>
      <c r="H176" s="49">
        <v>22390497.36</v>
      </c>
      <c r="I176" s="49">
        <v>1653999.42</v>
      </c>
      <c r="J176" s="49">
        <v>0</v>
      </c>
      <c r="K176" s="49">
        <v>2158221.62</v>
      </c>
      <c r="L176" s="49">
        <v>77450</v>
      </c>
      <c r="M176" s="49">
        <v>115119</v>
      </c>
      <c r="N176" s="49">
        <v>2467316.11</v>
      </c>
      <c r="O176" s="49">
        <v>216926.5</v>
      </c>
      <c r="P176" s="49">
        <v>5508615.53</v>
      </c>
      <c r="Q176" s="49">
        <v>50056</v>
      </c>
      <c r="R176" s="49">
        <v>977021</v>
      </c>
      <c r="S176" s="49">
        <v>0</v>
      </c>
      <c r="T176" s="49">
        <v>69684.63</v>
      </c>
      <c r="U176" s="49">
        <v>5526865</v>
      </c>
      <c r="V176" s="49">
        <v>2225935.43</v>
      </c>
      <c r="W176" s="49">
        <v>310243.92</v>
      </c>
      <c r="X176" s="49">
        <v>542591.8</v>
      </c>
      <c r="Y176" s="49">
        <v>490451.4</v>
      </c>
    </row>
    <row r="177" spans="1:25" ht="12.75">
      <c r="A177" s="46">
        <v>6</v>
      </c>
      <c r="B177" s="46">
        <v>9</v>
      </c>
      <c r="C177" s="46">
        <v>14</v>
      </c>
      <c r="D177" s="41">
        <v>2</v>
      </c>
      <c r="E177" s="47"/>
      <c r="F177" s="48" t="s">
        <v>267</v>
      </c>
      <c r="G177" s="58" t="s">
        <v>422</v>
      </c>
      <c r="H177" s="49">
        <v>86182142.55</v>
      </c>
      <c r="I177" s="49">
        <v>7178185.84</v>
      </c>
      <c r="J177" s="49">
        <v>52128</v>
      </c>
      <c r="K177" s="49">
        <v>8850881.88</v>
      </c>
      <c r="L177" s="49">
        <v>490000</v>
      </c>
      <c r="M177" s="49">
        <v>1027684.54</v>
      </c>
      <c r="N177" s="49">
        <v>4560194</v>
      </c>
      <c r="O177" s="49">
        <v>665664.4</v>
      </c>
      <c r="P177" s="49">
        <v>21966358.85</v>
      </c>
      <c r="Q177" s="49">
        <v>170000</v>
      </c>
      <c r="R177" s="49">
        <v>1601821</v>
      </c>
      <c r="S177" s="49">
        <v>570178.1</v>
      </c>
      <c r="T177" s="49">
        <v>1031409.33</v>
      </c>
      <c r="U177" s="49">
        <v>23095688</v>
      </c>
      <c r="V177" s="49">
        <v>11864880</v>
      </c>
      <c r="W177" s="49">
        <v>1636420.85</v>
      </c>
      <c r="X177" s="49">
        <v>523815.75</v>
      </c>
      <c r="Y177" s="49">
        <v>896832.01</v>
      </c>
    </row>
    <row r="178" spans="1:25" ht="12.75">
      <c r="A178" s="46">
        <v>6</v>
      </c>
      <c r="B178" s="46">
        <v>19</v>
      </c>
      <c r="C178" s="46">
        <v>8</v>
      </c>
      <c r="D178" s="41">
        <v>2</v>
      </c>
      <c r="E178" s="47"/>
      <c r="F178" s="48" t="s">
        <v>267</v>
      </c>
      <c r="G178" s="58" t="s">
        <v>423</v>
      </c>
      <c r="H178" s="49">
        <v>15228774.15</v>
      </c>
      <c r="I178" s="49">
        <v>21000</v>
      </c>
      <c r="J178" s="49">
        <v>1909112.48</v>
      </c>
      <c r="K178" s="49">
        <v>162940.14</v>
      </c>
      <c r="L178" s="49">
        <v>0</v>
      </c>
      <c r="M178" s="49">
        <v>163900.52</v>
      </c>
      <c r="N178" s="49">
        <v>1488530.35</v>
      </c>
      <c r="O178" s="49">
        <v>99361.26</v>
      </c>
      <c r="P178" s="49">
        <v>5560533.06</v>
      </c>
      <c r="Q178" s="49">
        <v>23143.71</v>
      </c>
      <c r="R178" s="49">
        <v>867847.74</v>
      </c>
      <c r="S178" s="49">
        <v>0</v>
      </c>
      <c r="T178" s="49">
        <v>282877</v>
      </c>
      <c r="U178" s="49">
        <v>3604412</v>
      </c>
      <c r="V178" s="49">
        <v>501112.13</v>
      </c>
      <c r="W178" s="49">
        <v>402770.76</v>
      </c>
      <c r="X178" s="49">
        <v>42000</v>
      </c>
      <c r="Y178" s="49">
        <v>99233</v>
      </c>
    </row>
    <row r="179" spans="1:25" ht="12.75">
      <c r="A179" s="46">
        <v>6</v>
      </c>
      <c r="B179" s="46">
        <v>9</v>
      </c>
      <c r="C179" s="46">
        <v>15</v>
      </c>
      <c r="D179" s="41">
        <v>2</v>
      </c>
      <c r="E179" s="47"/>
      <c r="F179" s="48" t="s">
        <v>267</v>
      </c>
      <c r="G179" s="58" t="s">
        <v>424</v>
      </c>
      <c r="H179" s="49">
        <v>26146433.45</v>
      </c>
      <c r="I179" s="49">
        <v>790369.96</v>
      </c>
      <c r="J179" s="49">
        <v>424450.78</v>
      </c>
      <c r="K179" s="49">
        <v>1611900.65</v>
      </c>
      <c r="L179" s="49">
        <v>0</v>
      </c>
      <c r="M179" s="49">
        <v>1550185.13</v>
      </c>
      <c r="N179" s="49">
        <v>2331626.14</v>
      </c>
      <c r="O179" s="49">
        <v>489204.15</v>
      </c>
      <c r="P179" s="49">
        <v>6675656.36</v>
      </c>
      <c r="Q179" s="49">
        <v>74000</v>
      </c>
      <c r="R179" s="49">
        <v>981354</v>
      </c>
      <c r="S179" s="49">
        <v>94400</v>
      </c>
      <c r="T179" s="49">
        <v>21300</v>
      </c>
      <c r="U179" s="49">
        <v>5129151</v>
      </c>
      <c r="V179" s="49">
        <v>3795187.28</v>
      </c>
      <c r="W179" s="49">
        <v>1940328</v>
      </c>
      <c r="X179" s="49">
        <v>15300</v>
      </c>
      <c r="Y179" s="49">
        <v>222020</v>
      </c>
    </row>
    <row r="180" spans="1:25" ht="12.75">
      <c r="A180" s="46">
        <v>6</v>
      </c>
      <c r="B180" s="46">
        <v>9</v>
      </c>
      <c r="C180" s="46">
        <v>16</v>
      </c>
      <c r="D180" s="41">
        <v>2</v>
      </c>
      <c r="E180" s="47"/>
      <c r="F180" s="48" t="s">
        <v>267</v>
      </c>
      <c r="G180" s="58" t="s">
        <v>425</v>
      </c>
      <c r="H180" s="49">
        <v>13344148</v>
      </c>
      <c r="I180" s="49">
        <v>38600</v>
      </c>
      <c r="J180" s="49">
        <v>92000</v>
      </c>
      <c r="K180" s="49">
        <v>1452556</v>
      </c>
      <c r="L180" s="49">
        <v>0</v>
      </c>
      <c r="M180" s="49">
        <v>1195123</v>
      </c>
      <c r="N180" s="49">
        <v>1752706</v>
      </c>
      <c r="O180" s="49">
        <v>140028</v>
      </c>
      <c r="P180" s="49">
        <v>3090621</v>
      </c>
      <c r="Q180" s="49">
        <v>35683</v>
      </c>
      <c r="R180" s="49">
        <v>749670</v>
      </c>
      <c r="S180" s="49">
        <v>0</v>
      </c>
      <c r="T180" s="49">
        <v>0</v>
      </c>
      <c r="U180" s="49">
        <v>3622930</v>
      </c>
      <c r="V180" s="49">
        <v>841414</v>
      </c>
      <c r="W180" s="49">
        <v>268297</v>
      </c>
      <c r="X180" s="49">
        <v>0</v>
      </c>
      <c r="Y180" s="49">
        <v>64520</v>
      </c>
    </row>
    <row r="181" spans="1:25" ht="12.75">
      <c r="A181" s="46">
        <v>6</v>
      </c>
      <c r="B181" s="46">
        <v>7</v>
      </c>
      <c r="C181" s="46">
        <v>10</v>
      </c>
      <c r="D181" s="41">
        <v>2</v>
      </c>
      <c r="E181" s="47"/>
      <c r="F181" s="48" t="s">
        <v>267</v>
      </c>
      <c r="G181" s="58" t="s">
        <v>426</v>
      </c>
      <c r="H181" s="49">
        <v>34057464.21</v>
      </c>
      <c r="I181" s="49">
        <v>1742269.01</v>
      </c>
      <c r="J181" s="49">
        <v>0</v>
      </c>
      <c r="K181" s="49">
        <v>6311457</v>
      </c>
      <c r="L181" s="49">
        <v>5000</v>
      </c>
      <c r="M181" s="49">
        <v>164500</v>
      </c>
      <c r="N181" s="49">
        <v>2489471.5</v>
      </c>
      <c r="O181" s="49">
        <v>209800</v>
      </c>
      <c r="P181" s="49">
        <v>8787107</v>
      </c>
      <c r="Q181" s="49">
        <v>118100</v>
      </c>
      <c r="R181" s="49">
        <v>1899317.7</v>
      </c>
      <c r="S181" s="49">
        <v>10000</v>
      </c>
      <c r="T181" s="49">
        <v>502775</v>
      </c>
      <c r="U181" s="49">
        <v>9109261</v>
      </c>
      <c r="V181" s="49">
        <v>1635374</v>
      </c>
      <c r="W181" s="49">
        <v>613200</v>
      </c>
      <c r="X181" s="49">
        <v>120900</v>
      </c>
      <c r="Y181" s="49">
        <v>338932</v>
      </c>
    </row>
    <row r="182" spans="1:25" ht="12.75">
      <c r="A182" s="46">
        <v>6</v>
      </c>
      <c r="B182" s="46">
        <v>1</v>
      </c>
      <c r="C182" s="46">
        <v>19</v>
      </c>
      <c r="D182" s="41">
        <v>2</v>
      </c>
      <c r="E182" s="47"/>
      <c r="F182" s="48" t="s">
        <v>267</v>
      </c>
      <c r="G182" s="58" t="s">
        <v>427</v>
      </c>
      <c r="H182" s="49">
        <v>28731694</v>
      </c>
      <c r="I182" s="49">
        <v>1918200</v>
      </c>
      <c r="J182" s="49">
        <v>0</v>
      </c>
      <c r="K182" s="49">
        <v>2186200</v>
      </c>
      <c r="L182" s="49">
        <v>268820</v>
      </c>
      <c r="M182" s="49">
        <v>157000</v>
      </c>
      <c r="N182" s="49">
        <v>2853633</v>
      </c>
      <c r="O182" s="49">
        <v>215000</v>
      </c>
      <c r="P182" s="49">
        <v>8744666</v>
      </c>
      <c r="Q182" s="49">
        <v>109450</v>
      </c>
      <c r="R182" s="49">
        <v>1133900</v>
      </c>
      <c r="S182" s="49">
        <v>0</v>
      </c>
      <c r="T182" s="49">
        <v>24300</v>
      </c>
      <c r="U182" s="49">
        <v>6708540</v>
      </c>
      <c r="V182" s="49">
        <v>2112500</v>
      </c>
      <c r="W182" s="49">
        <v>1770000</v>
      </c>
      <c r="X182" s="49">
        <v>274100</v>
      </c>
      <c r="Y182" s="49">
        <v>255385</v>
      </c>
    </row>
    <row r="183" spans="1:25" ht="12.75">
      <c r="A183" s="46">
        <v>6</v>
      </c>
      <c r="B183" s="46">
        <v>20</v>
      </c>
      <c r="C183" s="46">
        <v>14</v>
      </c>
      <c r="D183" s="41">
        <v>2</v>
      </c>
      <c r="E183" s="47"/>
      <c r="F183" s="48" t="s">
        <v>267</v>
      </c>
      <c r="G183" s="58" t="s">
        <v>428</v>
      </c>
      <c r="H183" s="49">
        <v>113878700.01</v>
      </c>
      <c r="I183" s="49">
        <v>1534042.16</v>
      </c>
      <c r="J183" s="49">
        <v>790658.37</v>
      </c>
      <c r="K183" s="49">
        <v>5576125.57</v>
      </c>
      <c r="L183" s="49">
        <v>1150891.74</v>
      </c>
      <c r="M183" s="49">
        <v>391068</v>
      </c>
      <c r="N183" s="49">
        <v>7511508.76</v>
      </c>
      <c r="O183" s="49">
        <v>690146.54</v>
      </c>
      <c r="P183" s="49">
        <v>33367543.05</v>
      </c>
      <c r="Q183" s="49">
        <v>413657.01</v>
      </c>
      <c r="R183" s="49">
        <v>4708634.4</v>
      </c>
      <c r="S183" s="49">
        <v>6300</v>
      </c>
      <c r="T183" s="49">
        <v>78000</v>
      </c>
      <c r="U183" s="49">
        <v>34287120</v>
      </c>
      <c r="V183" s="49">
        <v>18240920.86</v>
      </c>
      <c r="W183" s="49">
        <v>3330153.32</v>
      </c>
      <c r="X183" s="49">
        <v>1079289.93</v>
      </c>
      <c r="Y183" s="49">
        <v>722640.3</v>
      </c>
    </row>
    <row r="184" spans="1:25" ht="12.75">
      <c r="A184" s="46">
        <v>6</v>
      </c>
      <c r="B184" s="46">
        <v>3</v>
      </c>
      <c r="C184" s="46">
        <v>14</v>
      </c>
      <c r="D184" s="41">
        <v>2</v>
      </c>
      <c r="E184" s="47"/>
      <c r="F184" s="48" t="s">
        <v>267</v>
      </c>
      <c r="G184" s="58" t="s">
        <v>429</v>
      </c>
      <c r="H184" s="49">
        <v>20598999.49</v>
      </c>
      <c r="I184" s="49">
        <v>300700.5</v>
      </c>
      <c r="J184" s="49">
        <v>257750.58</v>
      </c>
      <c r="K184" s="49">
        <v>2216606.69</v>
      </c>
      <c r="L184" s="49">
        <v>119997</v>
      </c>
      <c r="M184" s="49">
        <v>1129268.06</v>
      </c>
      <c r="N184" s="49">
        <v>2157876.18</v>
      </c>
      <c r="O184" s="49">
        <v>161980</v>
      </c>
      <c r="P184" s="49">
        <v>4384122.82</v>
      </c>
      <c r="Q184" s="49">
        <v>23500</v>
      </c>
      <c r="R184" s="49">
        <v>3937304.7</v>
      </c>
      <c r="S184" s="49">
        <v>0</v>
      </c>
      <c r="T184" s="49">
        <v>6000</v>
      </c>
      <c r="U184" s="49">
        <v>4387410</v>
      </c>
      <c r="V184" s="49">
        <v>829490.74</v>
      </c>
      <c r="W184" s="49">
        <v>327000</v>
      </c>
      <c r="X184" s="49">
        <v>110320.22</v>
      </c>
      <c r="Y184" s="49">
        <v>249672</v>
      </c>
    </row>
    <row r="185" spans="1:25" ht="12.75">
      <c r="A185" s="46">
        <v>6</v>
      </c>
      <c r="B185" s="46">
        <v>6</v>
      </c>
      <c r="C185" s="46">
        <v>11</v>
      </c>
      <c r="D185" s="41">
        <v>2</v>
      </c>
      <c r="E185" s="47"/>
      <c r="F185" s="48" t="s">
        <v>267</v>
      </c>
      <c r="G185" s="58" t="s">
        <v>430</v>
      </c>
      <c r="H185" s="49">
        <v>25391845</v>
      </c>
      <c r="I185" s="49">
        <v>525000</v>
      </c>
      <c r="J185" s="49">
        <v>180592</v>
      </c>
      <c r="K185" s="49">
        <v>2501774</v>
      </c>
      <c r="L185" s="49">
        <v>0</v>
      </c>
      <c r="M185" s="49">
        <v>210000</v>
      </c>
      <c r="N185" s="49">
        <v>2397008</v>
      </c>
      <c r="O185" s="49">
        <v>386799.67</v>
      </c>
      <c r="P185" s="49">
        <v>8648611</v>
      </c>
      <c r="Q185" s="49">
        <v>169700</v>
      </c>
      <c r="R185" s="49">
        <v>1100058.33</v>
      </c>
      <c r="S185" s="49">
        <v>0</v>
      </c>
      <c r="T185" s="49">
        <v>0</v>
      </c>
      <c r="U185" s="49">
        <v>6307800</v>
      </c>
      <c r="V185" s="49">
        <v>1908591</v>
      </c>
      <c r="W185" s="49">
        <v>525000</v>
      </c>
      <c r="X185" s="49">
        <v>60000</v>
      </c>
      <c r="Y185" s="49">
        <v>470911</v>
      </c>
    </row>
    <row r="186" spans="1:25" ht="12.75">
      <c r="A186" s="46">
        <v>6</v>
      </c>
      <c r="B186" s="46">
        <v>14</v>
      </c>
      <c r="C186" s="46">
        <v>11</v>
      </c>
      <c r="D186" s="41">
        <v>2</v>
      </c>
      <c r="E186" s="47"/>
      <c r="F186" s="48" t="s">
        <v>267</v>
      </c>
      <c r="G186" s="58" t="s">
        <v>431</v>
      </c>
      <c r="H186" s="49">
        <v>40254126</v>
      </c>
      <c r="I186" s="49">
        <v>1175000</v>
      </c>
      <c r="J186" s="49">
        <v>500</v>
      </c>
      <c r="K186" s="49">
        <v>5272550.1</v>
      </c>
      <c r="L186" s="49">
        <v>0</v>
      </c>
      <c r="M186" s="49">
        <v>330000</v>
      </c>
      <c r="N186" s="49">
        <v>4010435</v>
      </c>
      <c r="O186" s="49">
        <v>603877.63</v>
      </c>
      <c r="P186" s="49">
        <v>10867954.19</v>
      </c>
      <c r="Q186" s="49">
        <v>110000</v>
      </c>
      <c r="R186" s="49">
        <v>4052233</v>
      </c>
      <c r="S186" s="49">
        <v>0</v>
      </c>
      <c r="T186" s="49">
        <v>132050</v>
      </c>
      <c r="U186" s="49">
        <v>10302107</v>
      </c>
      <c r="V186" s="49">
        <v>2308118.57</v>
      </c>
      <c r="W186" s="49">
        <v>513268.51</v>
      </c>
      <c r="X186" s="49">
        <v>260950</v>
      </c>
      <c r="Y186" s="49">
        <v>315082</v>
      </c>
    </row>
    <row r="187" spans="1:25" ht="12.75">
      <c r="A187" s="46">
        <v>6</v>
      </c>
      <c r="B187" s="46">
        <v>7</v>
      </c>
      <c r="C187" s="46">
        <v>2</v>
      </c>
      <c r="D187" s="41">
        <v>3</v>
      </c>
      <c r="E187" s="47"/>
      <c r="F187" s="48" t="s">
        <v>267</v>
      </c>
      <c r="G187" s="58" t="s">
        <v>432</v>
      </c>
      <c r="H187" s="49">
        <v>49216178.58</v>
      </c>
      <c r="I187" s="49">
        <v>24000</v>
      </c>
      <c r="J187" s="49">
        <v>591510</v>
      </c>
      <c r="K187" s="49">
        <v>1480183.77</v>
      </c>
      <c r="L187" s="49">
        <v>0</v>
      </c>
      <c r="M187" s="49">
        <v>409799.42</v>
      </c>
      <c r="N187" s="49">
        <v>6085547.84</v>
      </c>
      <c r="O187" s="49">
        <v>452388.03</v>
      </c>
      <c r="P187" s="49">
        <v>15056940.58</v>
      </c>
      <c r="Q187" s="49">
        <v>177948</v>
      </c>
      <c r="R187" s="49">
        <v>3879071</v>
      </c>
      <c r="S187" s="49">
        <v>193068.78</v>
      </c>
      <c r="T187" s="49">
        <v>60000</v>
      </c>
      <c r="U187" s="49">
        <v>11837017</v>
      </c>
      <c r="V187" s="49">
        <v>7280385.88</v>
      </c>
      <c r="W187" s="49">
        <v>1008548.18</v>
      </c>
      <c r="X187" s="49">
        <v>137101</v>
      </c>
      <c r="Y187" s="49">
        <v>542669.1</v>
      </c>
    </row>
    <row r="188" spans="1:25" ht="12.75">
      <c r="A188" s="46">
        <v>6</v>
      </c>
      <c r="B188" s="46">
        <v>9</v>
      </c>
      <c r="C188" s="46">
        <v>1</v>
      </c>
      <c r="D188" s="41">
        <v>3</v>
      </c>
      <c r="E188" s="47"/>
      <c r="F188" s="48" t="s">
        <v>267</v>
      </c>
      <c r="G188" s="58" t="s">
        <v>433</v>
      </c>
      <c r="H188" s="49">
        <v>77241192.66</v>
      </c>
      <c r="I188" s="49">
        <v>42000</v>
      </c>
      <c r="J188" s="49">
        <v>0</v>
      </c>
      <c r="K188" s="49">
        <v>3170807.16</v>
      </c>
      <c r="L188" s="49">
        <v>0</v>
      </c>
      <c r="M188" s="49">
        <v>555769.61</v>
      </c>
      <c r="N188" s="49">
        <v>5507022</v>
      </c>
      <c r="O188" s="49">
        <v>526378.67</v>
      </c>
      <c r="P188" s="49">
        <v>18774129.55</v>
      </c>
      <c r="Q188" s="49">
        <v>200000</v>
      </c>
      <c r="R188" s="49">
        <v>4582260.3</v>
      </c>
      <c r="S188" s="49">
        <v>6000</v>
      </c>
      <c r="T188" s="49">
        <v>744374.26</v>
      </c>
      <c r="U188" s="49">
        <v>22802809</v>
      </c>
      <c r="V188" s="49">
        <v>16875352.97</v>
      </c>
      <c r="W188" s="49">
        <v>1004822.41</v>
      </c>
      <c r="X188" s="49">
        <v>1519000</v>
      </c>
      <c r="Y188" s="49">
        <v>930466.73</v>
      </c>
    </row>
    <row r="189" spans="1:25" ht="12.75">
      <c r="A189" s="46">
        <v>6</v>
      </c>
      <c r="B189" s="46">
        <v>9</v>
      </c>
      <c r="C189" s="46">
        <v>3</v>
      </c>
      <c r="D189" s="41">
        <v>3</v>
      </c>
      <c r="E189" s="47"/>
      <c r="F189" s="48" t="s">
        <v>267</v>
      </c>
      <c r="G189" s="58" t="s">
        <v>434</v>
      </c>
      <c r="H189" s="49">
        <v>62108976.77</v>
      </c>
      <c r="I189" s="49">
        <v>334591</v>
      </c>
      <c r="J189" s="49">
        <v>0</v>
      </c>
      <c r="K189" s="49">
        <v>6165550.81</v>
      </c>
      <c r="L189" s="49">
        <v>0</v>
      </c>
      <c r="M189" s="49">
        <v>466031.7</v>
      </c>
      <c r="N189" s="49">
        <v>4485478</v>
      </c>
      <c r="O189" s="49">
        <v>634829.56</v>
      </c>
      <c r="P189" s="49">
        <v>16946983.33</v>
      </c>
      <c r="Q189" s="49">
        <v>197500</v>
      </c>
      <c r="R189" s="49">
        <v>3530318</v>
      </c>
      <c r="S189" s="49">
        <v>274098.75</v>
      </c>
      <c r="T189" s="49">
        <v>323554</v>
      </c>
      <c r="U189" s="49">
        <v>15064509</v>
      </c>
      <c r="V189" s="49">
        <v>11631244.29</v>
      </c>
      <c r="W189" s="49">
        <v>1500571.33</v>
      </c>
      <c r="X189" s="49">
        <v>221300</v>
      </c>
      <c r="Y189" s="49">
        <v>332417</v>
      </c>
    </row>
    <row r="190" spans="1:25" ht="12.75">
      <c r="A190" s="46">
        <v>6</v>
      </c>
      <c r="B190" s="46">
        <v>2</v>
      </c>
      <c r="C190" s="46">
        <v>5</v>
      </c>
      <c r="D190" s="41">
        <v>3</v>
      </c>
      <c r="E190" s="47"/>
      <c r="F190" s="48" t="s">
        <v>267</v>
      </c>
      <c r="G190" s="58" t="s">
        <v>435</v>
      </c>
      <c r="H190" s="49">
        <v>37161344.85</v>
      </c>
      <c r="I190" s="49">
        <v>2191270</v>
      </c>
      <c r="J190" s="49">
        <v>0</v>
      </c>
      <c r="K190" s="49">
        <v>1204553.58</v>
      </c>
      <c r="L190" s="49">
        <v>0</v>
      </c>
      <c r="M190" s="49">
        <v>6896037</v>
      </c>
      <c r="N190" s="49">
        <v>3193005</v>
      </c>
      <c r="O190" s="49">
        <v>353910</v>
      </c>
      <c r="P190" s="49">
        <v>9605807.58</v>
      </c>
      <c r="Q190" s="49">
        <v>125000</v>
      </c>
      <c r="R190" s="49">
        <v>1189647</v>
      </c>
      <c r="S190" s="49">
        <v>7000</v>
      </c>
      <c r="T190" s="49">
        <v>75454</v>
      </c>
      <c r="U190" s="49">
        <v>8609280</v>
      </c>
      <c r="V190" s="49">
        <v>2583750.64</v>
      </c>
      <c r="W190" s="49">
        <v>729304.05</v>
      </c>
      <c r="X190" s="49">
        <v>169000</v>
      </c>
      <c r="Y190" s="49">
        <v>228326</v>
      </c>
    </row>
    <row r="191" spans="1:25" ht="12.75">
      <c r="A191" s="46">
        <v>6</v>
      </c>
      <c r="B191" s="46">
        <v>2</v>
      </c>
      <c r="C191" s="46">
        <v>6</v>
      </c>
      <c r="D191" s="41">
        <v>3</v>
      </c>
      <c r="E191" s="47"/>
      <c r="F191" s="48" t="s">
        <v>267</v>
      </c>
      <c r="G191" s="58" t="s">
        <v>436</v>
      </c>
      <c r="H191" s="49">
        <v>21080545</v>
      </c>
      <c r="I191" s="49">
        <v>2550095</v>
      </c>
      <c r="J191" s="49">
        <v>299551</v>
      </c>
      <c r="K191" s="49">
        <v>1214722</v>
      </c>
      <c r="L191" s="49">
        <v>0</v>
      </c>
      <c r="M191" s="49">
        <v>174608</v>
      </c>
      <c r="N191" s="49">
        <v>2785966</v>
      </c>
      <c r="O191" s="49">
        <v>206666</v>
      </c>
      <c r="P191" s="49">
        <v>4582355</v>
      </c>
      <c r="Q191" s="49">
        <v>62900</v>
      </c>
      <c r="R191" s="49">
        <v>743190</v>
      </c>
      <c r="S191" s="49">
        <v>0</v>
      </c>
      <c r="T191" s="49">
        <v>107300</v>
      </c>
      <c r="U191" s="49">
        <v>5700340</v>
      </c>
      <c r="V191" s="49">
        <v>1602345</v>
      </c>
      <c r="W191" s="49">
        <v>660000</v>
      </c>
      <c r="X191" s="49">
        <v>127000</v>
      </c>
      <c r="Y191" s="49">
        <v>263507</v>
      </c>
    </row>
    <row r="192" spans="1:25" ht="12.75">
      <c r="A192" s="46">
        <v>6</v>
      </c>
      <c r="B192" s="46">
        <v>5</v>
      </c>
      <c r="C192" s="46">
        <v>5</v>
      </c>
      <c r="D192" s="41">
        <v>3</v>
      </c>
      <c r="E192" s="47"/>
      <c r="F192" s="48" t="s">
        <v>267</v>
      </c>
      <c r="G192" s="58" t="s">
        <v>437</v>
      </c>
      <c r="H192" s="49">
        <v>96456983.78</v>
      </c>
      <c r="I192" s="49">
        <v>4400</v>
      </c>
      <c r="J192" s="49">
        <v>0</v>
      </c>
      <c r="K192" s="49">
        <v>5729242.2</v>
      </c>
      <c r="L192" s="49">
        <v>2258338</v>
      </c>
      <c r="M192" s="49">
        <v>980765.15</v>
      </c>
      <c r="N192" s="49">
        <v>6101575.1</v>
      </c>
      <c r="O192" s="49">
        <v>706928.53</v>
      </c>
      <c r="P192" s="49">
        <v>20933976.31</v>
      </c>
      <c r="Q192" s="49">
        <v>341000</v>
      </c>
      <c r="R192" s="49">
        <v>4486367.1</v>
      </c>
      <c r="S192" s="49">
        <v>0</v>
      </c>
      <c r="T192" s="49">
        <v>995845.34</v>
      </c>
      <c r="U192" s="49">
        <v>20966150</v>
      </c>
      <c r="V192" s="49">
        <v>28004110.94</v>
      </c>
      <c r="W192" s="49">
        <v>1757145.86</v>
      </c>
      <c r="X192" s="49">
        <v>1655000</v>
      </c>
      <c r="Y192" s="49">
        <v>1536139.25</v>
      </c>
    </row>
    <row r="193" spans="1:25" ht="12.75">
      <c r="A193" s="46">
        <v>6</v>
      </c>
      <c r="B193" s="46">
        <v>2</v>
      </c>
      <c r="C193" s="46">
        <v>7</v>
      </c>
      <c r="D193" s="41">
        <v>3</v>
      </c>
      <c r="E193" s="47"/>
      <c r="F193" s="48" t="s">
        <v>267</v>
      </c>
      <c r="G193" s="58" t="s">
        <v>438</v>
      </c>
      <c r="H193" s="49">
        <v>33632024.15</v>
      </c>
      <c r="I193" s="49">
        <v>38000</v>
      </c>
      <c r="J193" s="49">
        <v>12000</v>
      </c>
      <c r="K193" s="49">
        <v>2113971</v>
      </c>
      <c r="L193" s="49">
        <v>54727.77</v>
      </c>
      <c r="M193" s="49">
        <v>194100</v>
      </c>
      <c r="N193" s="49">
        <v>3036399</v>
      </c>
      <c r="O193" s="49">
        <v>272070</v>
      </c>
      <c r="P193" s="49">
        <v>10026917.35</v>
      </c>
      <c r="Q193" s="49">
        <v>478743</v>
      </c>
      <c r="R193" s="49">
        <v>3781392.83</v>
      </c>
      <c r="S193" s="49">
        <v>850402.5</v>
      </c>
      <c r="T193" s="49">
        <v>205608.26</v>
      </c>
      <c r="U193" s="49">
        <v>8934979</v>
      </c>
      <c r="V193" s="49">
        <v>1721920.44</v>
      </c>
      <c r="W193" s="49">
        <v>1045400</v>
      </c>
      <c r="X193" s="49">
        <v>189300</v>
      </c>
      <c r="Y193" s="49">
        <v>676093</v>
      </c>
    </row>
    <row r="194" spans="1:25" ht="12.75">
      <c r="A194" s="46">
        <v>6</v>
      </c>
      <c r="B194" s="46">
        <v>12</v>
      </c>
      <c r="C194" s="46">
        <v>2</v>
      </c>
      <c r="D194" s="41">
        <v>3</v>
      </c>
      <c r="E194" s="47"/>
      <c r="F194" s="48" t="s">
        <v>267</v>
      </c>
      <c r="G194" s="58" t="s">
        <v>439</v>
      </c>
      <c r="H194" s="49">
        <v>36329864.1</v>
      </c>
      <c r="I194" s="49">
        <v>57000</v>
      </c>
      <c r="J194" s="49">
        <v>0</v>
      </c>
      <c r="K194" s="49">
        <v>2306489.8</v>
      </c>
      <c r="L194" s="49">
        <v>0</v>
      </c>
      <c r="M194" s="49">
        <v>125020</v>
      </c>
      <c r="N194" s="49">
        <v>3486561.54</v>
      </c>
      <c r="O194" s="49">
        <v>356786.3</v>
      </c>
      <c r="P194" s="49">
        <v>10278484.01</v>
      </c>
      <c r="Q194" s="49">
        <v>85500</v>
      </c>
      <c r="R194" s="49">
        <v>1869551.5</v>
      </c>
      <c r="S194" s="49">
        <v>0</v>
      </c>
      <c r="T194" s="49">
        <v>274447</v>
      </c>
      <c r="U194" s="49">
        <v>9439020.44</v>
      </c>
      <c r="V194" s="49">
        <v>5297318.12</v>
      </c>
      <c r="W194" s="49">
        <v>1983698.02</v>
      </c>
      <c r="X194" s="49">
        <v>276967.37</v>
      </c>
      <c r="Y194" s="49">
        <v>493020</v>
      </c>
    </row>
    <row r="195" spans="1:25" ht="12.75">
      <c r="A195" s="46">
        <v>6</v>
      </c>
      <c r="B195" s="46">
        <v>8</v>
      </c>
      <c r="C195" s="46">
        <v>5</v>
      </c>
      <c r="D195" s="41">
        <v>3</v>
      </c>
      <c r="E195" s="47"/>
      <c r="F195" s="48" t="s">
        <v>267</v>
      </c>
      <c r="G195" s="58" t="s">
        <v>440</v>
      </c>
      <c r="H195" s="49">
        <v>44005547</v>
      </c>
      <c r="I195" s="49">
        <v>2341042</v>
      </c>
      <c r="J195" s="49">
        <v>416000</v>
      </c>
      <c r="K195" s="49">
        <v>6446650</v>
      </c>
      <c r="L195" s="49">
        <v>0</v>
      </c>
      <c r="M195" s="49">
        <v>101000</v>
      </c>
      <c r="N195" s="49">
        <v>3982419.77</v>
      </c>
      <c r="O195" s="49">
        <v>279295</v>
      </c>
      <c r="P195" s="49">
        <v>10001535</v>
      </c>
      <c r="Q195" s="49">
        <v>99216</v>
      </c>
      <c r="R195" s="49">
        <v>1246197</v>
      </c>
      <c r="S195" s="49">
        <v>0</v>
      </c>
      <c r="T195" s="49">
        <v>1132269</v>
      </c>
      <c r="U195" s="49">
        <v>9885911</v>
      </c>
      <c r="V195" s="49">
        <v>6119012.23</v>
      </c>
      <c r="W195" s="49">
        <v>1094500</v>
      </c>
      <c r="X195" s="49">
        <v>253680</v>
      </c>
      <c r="Y195" s="49">
        <v>606820</v>
      </c>
    </row>
    <row r="196" spans="1:25" ht="12.75">
      <c r="A196" s="46">
        <v>6</v>
      </c>
      <c r="B196" s="46">
        <v>14</v>
      </c>
      <c r="C196" s="46">
        <v>4</v>
      </c>
      <c r="D196" s="41">
        <v>3</v>
      </c>
      <c r="E196" s="47"/>
      <c r="F196" s="48" t="s">
        <v>267</v>
      </c>
      <c r="G196" s="58" t="s">
        <v>441</v>
      </c>
      <c r="H196" s="49">
        <v>38748619.87</v>
      </c>
      <c r="I196" s="49">
        <v>28000</v>
      </c>
      <c r="J196" s="49">
        <v>0</v>
      </c>
      <c r="K196" s="49">
        <v>4053643.18</v>
      </c>
      <c r="L196" s="49">
        <v>0</v>
      </c>
      <c r="M196" s="49">
        <v>2129824.24</v>
      </c>
      <c r="N196" s="49">
        <v>4358833.6</v>
      </c>
      <c r="O196" s="49">
        <v>789150</v>
      </c>
      <c r="P196" s="49">
        <v>9796191.97</v>
      </c>
      <c r="Q196" s="49">
        <v>334000</v>
      </c>
      <c r="R196" s="49">
        <v>1282831</v>
      </c>
      <c r="S196" s="49">
        <v>0</v>
      </c>
      <c r="T196" s="49">
        <v>19000</v>
      </c>
      <c r="U196" s="49">
        <v>8850955</v>
      </c>
      <c r="V196" s="49">
        <v>5243781.88</v>
      </c>
      <c r="W196" s="49">
        <v>947000</v>
      </c>
      <c r="X196" s="49">
        <v>72000</v>
      </c>
      <c r="Y196" s="49">
        <v>843409</v>
      </c>
    </row>
    <row r="197" spans="1:25" ht="12.75">
      <c r="A197" s="46">
        <v>6</v>
      </c>
      <c r="B197" s="46">
        <v>8</v>
      </c>
      <c r="C197" s="46">
        <v>6</v>
      </c>
      <c r="D197" s="41">
        <v>3</v>
      </c>
      <c r="E197" s="47"/>
      <c r="F197" s="48" t="s">
        <v>267</v>
      </c>
      <c r="G197" s="58" t="s">
        <v>442</v>
      </c>
      <c r="H197" s="49">
        <v>42036821</v>
      </c>
      <c r="I197" s="49">
        <v>4423586</v>
      </c>
      <c r="J197" s="49">
        <v>401816</v>
      </c>
      <c r="K197" s="49">
        <v>3223246</v>
      </c>
      <c r="L197" s="49">
        <v>0</v>
      </c>
      <c r="M197" s="49">
        <v>1729000</v>
      </c>
      <c r="N197" s="49">
        <v>2592994</v>
      </c>
      <c r="O197" s="49">
        <v>482182</v>
      </c>
      <c r="P197" s="49">
        <v>8893255</v>
      </c>
      <c r="Q197" s="49">
        <v>123552</v>
      </c>
      <c r="R197" s="49">
        <v>2831041</v>
      </c>
      <c r="S197" s="49">
        <v>0</v>
      </c>
      <c r="T197" s="49">
        <v>169968</v>
      </c>
      <c r="U197" s="49">
        <v>9138640</v>
      </c>
      <c r="V197" s="49">
        <v>6676867</v>
      </c>
      <c r="W197" s="49">
        <v>636680</v>
      </c>
      <c r="X197" s="49">
        <v>334176</v>
      </c>
      <c r="Y197" s="49">
        <v>379818</v>
      </c>
    </row>
    <row r="198" spans="1:25" ht="12.75">
      <c r="A198" s="46">
        <v>6</v>
      </c>
      <c r="B198" s="46">
        <v>20</v>
      </c>
      <c r="C198" s="46">
        <v>4</v>
      </c>
      <c r="D198" s="41">
        <v>3</v>
      </c>
      <c r="E198" s="47"/>
      <c r="F198" s="48" t="s">
        <v>267</v>
      </c>
      <c r="G198" s="58" t="s">
        <v>443</v>
      </c>
      <c r="H198" s="49">
        <v>39804338.8</v>
      </c>
      <c r="I198" s="49">
        <v>60000</v>
      </c>
      <c r="J198" s="49">
        <v>0</v>
      </c>
      <c r="K198" s="49">
        <v>4466853</v>
      </c>
      <c r="L198" s="49">
        <v>0</v>
      </c>
      <c r="M198" s="49">
        <v>1994071</v>
      </c>
      <c r="N198" s="49">
        <v>2629402</v>
      </c>
      <c r="O198" s="49">
        <v>434750</v>
      </c>
      <c r="P198" s="49">
        <v>12047787</v>
      </c>
      <c r="Q198" s="49">
        <v>142500</v>
      </c>
      <c r="R198" s="49">
        <v>1298668</v>
      </c>
      <c r="S198" s="49">
        <v>191426.8</v>
      </c>
      <c r="T198" s="49">
        <v>497484</v>
      </c>
      <c r="U198" s="49">
        <v>9883509</v>
      </c>
      <c r="V198" s="49">
        <v>4695139</v>
      </c>
      <c r="W198" s="49">
        <v>814000</v>
      </c>
      <c r="X198" s="49">
        <v>97070</v>
      </c>
      <c r="Y198" s="49">
        <v>551679</v>
      </c>
    </row>
    <row r="199" spans="1:25" ht="12.75">
      <c r="A199" s="46">
        <v>6</v>
      </c>
      <c r="B199" s="46">
        <v>18</v>
      </c>
      <c r="C199" s="46">
        <v>5</v>
      </c>
      <c r="D199" s="41">
        <v>3</v>
      </c>
      <c r="E199" s="47"/>
      <c r="F199" s="48" t="s">
        <v>267</v>
      </c>
      <c r="G199" s="58" t="s">
        <v>444</v>
      </c>
      <c r="H199" s="49">
        <v>34267049</v>
      </c>
      <c r="I199" s="49">
        <v>3048806.64</v>
      </c>
      <c r="J199" s="49">
        <v>0</v>
      </c>
      <c r="K199" s="49">
        <v>3434599.44</v>
      </c>
      <c r="L199" s="49">
        <v>4000</v>
      </c>
      <c r="M199" s="49">
        <v>141500</v>
      </c>
      <c r="N199" s="49">
        <v>3103944.78</v>
      </c>
      <c r="O199" s="49">
        <v>336260</v>
      </c>
      <c r="P199" s="49">
        <v>9625422</v>
      </c>
      <c r="Q199" s="49">
        <v>95000</v>
      </c>
      <c r="R199" s="49">
        <v>2081280</v>
      </c>
      <c r="S199" s="49">
        <v>0</v>
      </c>
      <c r="T199" s="49">
        <v>266616</v>
      </c>
      <c r="U199" s="49">
        <v>7972290</v>
      </c>
      <c r="V199" s="49">
        <v>2186025.07</v>
      </c>
      <c r="W199" s="49">
        <v>784792</v>
      </c>
      <c r="X199" s="49">
        <v>304546.01</v>
      </c>
      <c r="Y199" s="49">
        <v>881967.06</v>
      </c>
    </row>
    <row r="200" spans="1:25" ht="12.75">
      <c r="A200" s="46">
        <v>6</v>
      </c>
      <c r="B200" s="46">
        <v>18</v>
      </c>
      <c r="C200" s="46">
        <v>6</v>
      </c>
      <c r="D200" s="41">
        <v>3</v>
      </c>
      <c r="E200" s="47"/>
      <c r="F200" s="48" t="s">
        <v>267</v>
      </c>
      <c r="G200" s="58" t="s">
        <v>445</v>
      </c>
      <c r="H200" s="49">
        <v>32560892.6</v>
      </c>
      <c r="I200" s="49">
        <v>45000</v>
      </c>
      <c r="J200" s="49">
        <v>1227300.52</v>
      </c>
      <c r="K200" s="49">
        <v>941780.19</v>
      </c>
      <c r="L200" s="49">
        <v>0</v>
      </c>
      <c r="M200" s="49">
        <v>155000</v>
      </c>
      <c r="N200" s="49">
        <v>2568619.52</v>
      </c>
      <c r="O200" s="49">
        <v>430900</v>
      </c>
      <c r="P200" s="49">
        <v>9975947.2</v>
      </c>
      <c r="Q200" s="49">
        <v>109000</v>
      </c>
      <c r="R200" s="49">
        <v>1279562</v>
      </c>
      <c r="S200" s="49">
        <v>205800</v>
      </c>
      <c r="T200" s="49">
        <v>393000</v>
      </c>
      <c r="U200" s="49">
        <v>7344606</v>
      </c>
      <c r="V200" s="49">
        <v>6476088.06</v>
      </c>
      <c r="W200" s="49">
        <v>540000</v>
      </c>
      <c r="X200" s="49">
        <v>240000</v>
      </c>
      <c r="Y200" s="49">
        <v>628289.11</v>
      </c>
    </row>
    <row r="201" spans="1:25" ht="12.75">
      <c r="A201" s="46">
        <v>6</v>
      </c>
      <c r="B201" s="46">
        <v>10</v>
      </c>
      <c r="C201" s="46">
        <v>3</v>
      </c>
      <c r="D201" s="41">
        <v>3</v>
      </c>
      <c r="E201" s="47"/>
      <c r="F201" s="48" t="s">
        <v>267</v>
      </c>
      <c r="G201" s="58" t="s">
        <v>446</v>
      </c>
      <c r="H201" s="49">
        <v>114851079.14</v>
      </c>
      <c r="I201" s="49">
        <v>19063.26</v>
      </c>
      <c r="J201" s="49">
        <v>0</v>
      </c>
      <c r="K201" s="49">
        <v>8249054.83</v>
      </c>
      <c r="L201" s="49">
        <v>0</v>
      </c>
      <c r="M201" s="49">
        <v>730405.76</v>
      </c>
      <c r="N201" s="49">
        <v>8541587</v>
      </c>
      <c r="O201" s="49">
        <v>952026</v>
      </c>
      <c r="P201" s="49">
        <v>40550127.68</v>
      </c>
      <c r="Q201" s="49">
        <v>460000</v>
      </c>
      <c r="R201" s="49">
        <v>4388589.47</v>
      </c>
      <c r="S201" s="49">
        <v>419678.95</v>
      </c>
      <c r="T201" s="49">
        <v>1826950</v>
      </c>
      <c r="U201" s="49">
        <v>32686490</v>
      </c>
      <c r="V201" s="49">
        <v>12558300.21</v>
      </c>
      <c r="W201" s="49">
        <v>1819185.98</v>
      </c>
      <c r="X201" s="49">
        <v>193000</v>
      </c>
      <c r="Y201" s="49">
        <v>1456620</v>
      </c>
    </row>
    <row r="202" spans="1:25" ht="12.75">
      <c r="A202" s="46">
        <v>6</v>
      </c>
      <c r="B202" s="46">
        <v>5</v>
      </c>
      <c r="C202" s="46">
        <v>6</v>
      </c>
      <c r="D202" s="41">
        <v>3</v>
      </c>
      <c r="E202" s="47"/>
      <c r="F202" s="48" t="s">
        <v>267</v>
      </c>
      <c r="G202" s="58" t="s">
        <v>447</v>
      </c>
      <c r="H202" s="49">
        <v>33927736</v>
      </c>
      <c r="I202" s="49">
        <v>518000</v>
      </c>
      <c r="J202" s="49">
        <v>0</v>
      </c>
      <c r="K202" s="49">
        <v>2522780</v>
      </c>
      <c r="L202" s="49">
        <v>0</v>
      </c>
      <c r="M202" s="49">
        <v>45000</v>
      </c>
      <c r="N202" s="49">
        <v>2821077</v>
      </c>
      <c r="O202" s="49">
        <v>328100</v>
      </c>
      <c r="P202" s="49">
        <v>10060097</v>
      </c>
      <c r="Q202" s="49">
        <v>141500</v>
      </c>
      <c r="R202" s="49">
        <v>1544900</v>
      </c>
      <c r="S202" s="49">
        <v>0</v>
      </c>
      <c r="T202" s="49">
        <v>495650</v>
      </c>
      <c r="U202" s="49">
        <v>9889470</v>
      </c>
      <c r="V202" s="49">
        <v>4037550</v>
      </c>
      <c r="W202" s="49">
        <v>945000</v>
      </c>
      <c r="X202" s="49">
        <v>130127</v>
      </c>
      <c r="Y202" s="49">
        <v>448485</v>
      </c>
    </row>
    <row r="203" spans="1:25" ht="12.75">
      <c r="A203" s="46">
        <v>6</v>
      </c>
      <c r="B203" s="46">
        <v>14</v>
      </c>
      <c r="C203" s="46">
        <v>8</v>
      </c>
      <c r="D203" s="41">
        <v>3</v>
      </c>
      <c r="E203" s="47"/>
      <c r="F203" s="48" t="s">
        <v>267</v>
      </c>
      <c r="G203" s="58" t="s">
        <v>448</v>
      </c>
      <c r="H203" s="49">
        <v>75661817.49</v>
      </c>
      <c r="I203" s="49">
        <v>20887</v>
      </c>
      <c r="J203" s="49">
        <v>0</v>
      </c>
      <c r="K203" s="49">
        <v>13680374.84</v>
      </c>
      <c r="L203" s="49">
        <v>1262757</v>
      </c>
      <c r="M203" s="49">
        <v>346120</v>
      </c>
      <c r="N203" s="49">
        <v>4066434.03</v>
      </c>
      <c r="O203" s="49">
        <v>777337.29</v>
      </c>
      <c r="P203" s="49">
        <v>15467900.2</v>
      </c>
      <c r="Q203" s="49">
        <v>239944</v>
      </c>
      <c r="R203" s="49">
        <v>1827819</v>
      </c>
      <c r="S203" s="49">
        <v>275980</v>
      </c>
      <c r="T203" s="49">
        <v>630809</v>
      </c>
      <c r="U203" s="49">
        <v>11878754</v>
      </c>
      <c r="V203" s="49">
        <v>23745779.13</v>
      </c>
      <c r="W203" s="49">
        <v>915122</v>
      </c>
      <c r="X203" s="49">
        <v>221270</v>
      </c>
      <c r="Y203" s="49">
        <v>304530</v>
      </c>
    </row>
    <row r="204" spans="1:25" ht="12.75">
      <c r="A204" s="46">
        <v>6</v>
      </c>
      <c r="B204" s="46">
        <v>12</v>
      </c>
      <c r="C204" s="46">
        <v>5</v>
      </c>
      <c r="D204" s="41">
        <v>3</v>
      </c>
      <c r="E204" s="47"/>
      <c r="F204" s="48" t="s">
        <v>267</v>
      </c>
      <c r="G204" s="58" t="s">
        <v>449</v>
      </c>
      <c r="H204" s="49">
        <v>107772967.85</v>
      </c>
      <c r="I204" s="49">
        <v>25000</v>
      </c>
      <c r="J204" s="49">
        <v>0</v>
      </c>
      <c r="K204" s="49">
        <v>3822550.18</v>
      </c>
      <c r="L204" s="49">
        <v>0</v>
      </c>
      <c r="M204" s="49">
        <v>3797063.31</v>
      </c>
      <c r="N204" s="49">
        <v>6763754</v>
      </c>
      <c r="O204" s="49">
        <v>957481.68</v>
      </c>
      <c r="P204" s="49">
        <v>28085027.16</v>
      </c>
      <c r="Q204" s="49">
        <v>401280</v>
      </c>
      <c r="R204" s="49">
        <v>7800211</v>
      </c>
      <c r="S204" s="49">
        <v>0</v>
      </c>
      <c r="T204" s="49">
        <v>1688320</v>
      </c>
      <c r="U204" s="49">
        <v>26380951</v>
      </c>
      <c r="V204" s="49">
        <v>18720510.67</v>
      </c>
      <c r="W204" s="49">
        <v>1868864.85</v>
      </c>
      <c r="X204" s="49">
        <v>6234447</v>
      </c>
      <c r="Y204" s="49">
        <v>1227507</v>
      </c>
    </row>
    <row r="205" spans="1:25" ht="12.75">
      <c r="A205" s="46">
        <v>6</v>
      </c>
      <c r="B205" s="46">
        <v>8</v>
      </c>
      <c r="C205" s="46">
        <v>10</v>
      </c>
      <c r="D205" s="41">
        <v>3</v>
      </c>
      <c r="E205" s="47"/>
      <c r="F205" s="48" t="s">
        <v>267</v>
      </c>
      <c r="G205" s="58" t="s">
        <v>450</v>
      </c>
      <c r="H205" s="49">
        <v>29074465.43</v>
      </c>
      <c r="I205" s="49">
        <v>48500</v>
      </c>
      <c r="J205" s="49">
        <v>0</v>
      </c>
      <c r="K205" s="49">
        <v>1491261.81</v>
      </c>
      <c r="L205" s="49">
        <v>0</v>
      </c>
      <c r="M205" s="49">
        <v>300839</v>
      </c>
      <c r="N205" s="49">
        <v>2916574</v>
      </c>
      <c r="O205" s="49">
        <v>367335.59</v>
      </c>
      <c r="P205" s="49">
        <v>10063688.53</v>
      </c>
      <c r="Q205" s="49">
        <v>68500</v>
      </c>
      <c r="R205" s="49">
        <v>1656445</v>
      </c>
      <c r="S205" s="49">
        <v>0</v>
      </c>
      <c r="T205" s="49">
        <v>18800</v>
      </c>
      <c r="U205" s="49">
        <v>7546140</v>
      </c>
      <c r="V205" s="49">
        <v>3226139.9</v>
      </c>
      <c r="W205" s="49">
        <v>656000</v>
      </c>
      <c r="X205" s="49">
        <v>92000</v>
      </c>
      <c r="Y205" s="49">
        <v>622241.6</v>
      </c>
    </row>
    <row r="206" spans="1:25" ht="12.75">
      <c r="A206" s="46">
        <v>6</v>
      </c>
      <c r="B206" s="46">
        <v>13</v>
      </c>
      <c r="C206" s="46">
        <v>4</v>
      </c>
      <c r="D206" s="41">
        <v>3</v>
      </c>
      <c r="E206" s="47"/>
      <c r="F206" s="48" t="s">
        <v>267</v>
      </c>
      <c r="G206" s="58" t="s">
        <v>451</v>
      </c>
      <c r="H206" s="49">
        <v>78762486.59</v>
      </c>
      <c r="I206" s="49">
        <v>13560</v>
      </c>
      <c r="J206" s="49">
        <v>0</v>
      </c>
      <c r="K206" s="49">
        <v>3129320.94</v>
      </c>
      <c r="L206" s="49">
        <v>0</v>
      </c>
      <c r="M206" s="49">
        <v>112815</v>
      </c>
      <c r="N206" s="49">
        <v>5658159.64</v>
      </c>
      <c r="O206" s="49">
        <v>613482.55</v>
      </c>
      <c r="P206" s="49">
        <v>24536133.55</v>
      </c>
      <c r="Q206" s="49">
        <v>354576</v>
      </c>
      <c r="R206" s="49">
        <v>6784411.71</v>
      </c>
      <c r="S206" s="49">
        <v>0</v>
      </c>
      <c r="T206" s="49">
        <v>858724</v>
      </c>
      <c r="U206" s="49">
        <v>20876250.25</v>
      </c>
      <c r="V206" s="49">
        <v>9578412.36</v>
      </c>
      <c r="W206" s="49">
        <v>4308141.65</v>
      </c>
      <c r="X206" s="49">
        <v>866963</v>
      </c>
      <c r="Y206" s="49">
        <v>1071535.94</v>
      </c>
    </row>
    <row r="207" spans="1:25" ht="12.75">
      <c r="A207" s="46">
        <v>6</v>
      </c>
      <c r="B207" s="46">
        <v>17</v>
      </c>
      <c r="C207" s="46">
        <v>3</v>
      </c>
      <c r="D207" s="41">
        <v>3</v>
      </c>
      <c r="E207" s="47"/>
      <c r="F207" s="48" t="s">
        <v>267</v>
      </c>
      <c r="G207" s="58" t="s">
        <v>452</v>
      </c>
      <c r="H207" s="49">
        <v>59498866.26</v>
      </c>
      <c r="I207" s="49">
        <v>2400846</v>
      </c>
      <c r="J207" s="49">
        <v>0</v>
      </c>
      <c r="K207" s="49">
        <v>3624199</v>
      </c>
      <c r="L207" s="49">
        <v>0</v>
      </c>
      <c r="M207" s="49">
        <v>0</v>
      </c>
      <c r="N207" s="49">
        <v>6171266</v>
      </c>
      <c r="O207" s="49">
        <v>737500</v>
      </c>
      <c r="P207" s="49">
        <v>12064670.04</v>
      </c>
      <c r="Q207" s="49">
        <v>269500</v>
      </c>
      <c r="R207" s="49">
        <v>2216556.29</v>
      </c>
      <c r="S207" s="49">
        <v>3554164.6</v>
      </c>
      <c r="T207" s="49">
        <v>708823</v>
      </c>
      <c r="U207" s="49">
        <v>16416798</v>
      </c>
      <c r="V207" s="49">
        <v>6266833</v>
      </c>
      <c r="W207" s="49">
        <v>2170783.34</v>
      </c>
      <c r="X207" s="49">
        <v>1431000</v>
      </c>
      <c r="Y207" s="49">
        <v>1465926.99</v>
      </c>
    </row>
    <row r="208" spans="1:25" ht="12.75">
      <c r="A208" s="46">
        <v>6</v>
      </c>
      <c r="B208" s="46">
        <v>12</v>
      </c>
      <c r="C208" s="46">
        <v>6</v>
      </c>
      <c r="D208" s="41">
        <v>3</v>
      </c>
      <c r="E208" s="47"/>
      <c r="F208" s="48" t="s">
        <v>267</v>
      </c>
      <c r="G208" s="58" t="s">
        <v>453</v>
      </c>
      <c r="H208" s="49">
        <v>87049662.1</v>
      </c>
      <c r="I208" s="49">
        <v>21690</v>
      </c>
      <c r="J208" s="49">
        <v>0</v>
      </c>
      <c r="K208" s="49">
        <v>7466986.07</v>
      </c>
      <c r="L208" s="49">
        <v>3838332.47</v>
      </c>
      <c r="M208" s="49">
        <v>1862399.09</v>
      </c>
      <c r="N208" s="49">
        <v>5719444.46</v>
      </c>
      <c r="O208" s="49">
        <v>1280328.35</v>
      </c>
      <c r="P208" s="49">
        <v>20569748.15</v>
      </c>
      <c r="Q208" s="49">
        <v>215987</v>
      </c>
      <c r="R208" s="49">
        <v>2961943.96</v>
      </c>
      <c r="S208" s="49">
        <v>0</v>
      </c>
      <c r="T208" s="49">
        <v>168000</v>
      </c>
      <c r="U208" s="49">
        <v>19326509</v>
      </c>
      <c r="V208" s="49">
        <v>15293548.82</v>
      </c>
      <c r="W208" s="49">
        <v>2637976.96</v>
      </c>
      <c r="X208" s="49">
        <v>4885173.83</v>
      </c>
      <c r="Y208" s="49">
        <v>801593.94</v>
      </c>
    </row>
    <row r="209" spans="1:25" ht="12.75">
      <c r="A209" s="46">
        <v>6</v>
      </c>
      <c r="B209" s="46">
        <v>3</v>
      </c>
      <c r="C209" s="46">
        <v>15</v>
      </c>
      <c r="D209" s="41">
        <v>3</v>
      </c>
      <c r="E209" s="47"/>
      <c r="F209" s="48" t="s">
        <v>267</v>
      </c>
      <c r="G209" s="58" t="s">
        <v>454</v>
      </c>
      <c r="H209" s="49">
        <v>33792940.37</v>
      </c>
      <c r="I209" s="49">
        <v>13500</v>
      </c>
      <c r="J209" s="49">
        <v>842001</v>
      </c>
      <c r="K209" s="49">
        <v>2046746.7</v>
      </c>
      <c r="L209" s="49">
        <v>28000</v>
      </c>
      <c r="M209" s="49">
        <v>140200</v>
      </c>
      <c r="N209" s="49">
        <v>4636761.33</v>
      </c>
      <c r="O209" s="49">
        <v>291409</v>
      </c>
      <c r="P209" s="49">
        <v>7190800.4</v>
      </c>
      <c r="Q209" s="49">
        <v>73692</v>
      </c>
      <c r="R209" s="49">
        <v>1911584</v>
      </c>
      <c r="S209" s="49">
        <v>0</v>
      </c>
      <c r="T209" s="49">
        <v>194480</v>
      </c>
      <c r="U209" s="49">
        <v>8450841</v>
      </c>
      <c r="V209" s="49">
        <v>5758937</v>
      </c>
      <c r="W209" s="49">
        <v>1723641.94</v>
      </c>
      <c r="X209" s="49">
        <v>209600</v>
      </c>
      <c r="Y209" s="49">
        <v>280746</v>
      </c>
    </row>
    <row r="210" spans="1:25" ht="12.75">
      <c r="A210" s="46">
        <v>6</v>
      </c>
      <c r="B210" s="46">
        <v>16</v>
      </c>
      <c r="C210" s="46">
        <v>4</v>
      </c>
      <c r="D210" s="41">
        <v>3</v>
      </c>
      <c r="E210" s="47"/>
      <c r="F210" s="48" t="s">
        <v>267</v>
      </c>
      <c r="G210" s="58" t="s">
        <v>455</v>
      </c>
      <c r="H210" s="49">
        <v>155114082.51</v>
      </c>
      <c r="I210" s="49">
        <v>1107500</v>
      </c>
      <c r="J210" s="49">
        <v>0</v>
      </c>
      <c r="K210" s="49">
        <v>12328127.49</v>
      </c>
      <c r="L210" s="49">
        <v>0</v>
      </c>
      <c r="M210" s="49">
        <v>1283000</v>
      </c>
      <c r="N210" s="49">
        <v>8038988.35</v>
      </c>
      <c r="O210" s="49">
        <v>900208.76</v>
      </c>
      <c r="P210" s="49">
        <v>40819347.75</v>
      </c>
      <c r="Q210" s="49">
        <v>385000</v>
      </c>
      <c r="R210" s="49">
        <v>4109255</v>
      </c>
      <c r="S210" s="49">
        <v>0</v>
      </c>
      <c r="T210" s="49">
        <v>2537434</v>
      </c>
      <c r="U210" s="49">
        <v>30913813.07</v>
      </c>
      <c r="V210" s="49">
        <v>30646222.03</v>
      </c>
      <c r="W210" s="49">
        <v>1763255.49</v>
      </c>
      <c r="X210" s="49">
        <v>13211910.16</v>
      </c>
      <c r="Y210" s="49">
        <v>7070020.41</v>
      </c>
    </row>
    <row r="211" spans="1:25" ht="12.75">
      <c r="A211" s="46">
        <v>6</v>
      </c>
      <c r="B211" s="46">
        <v>3</v>
      </c>
      <c r="C211" s="46">
        <v>11</v>
      </c>
      <c r="D211" s="41">
        <v>3</v>
      </c>
      <c r="E211" s="47"/>
      <c r="F211" s="48" t="s">
        <v>267</v>
      </c>
      <c r="G211" s="58" t="s">
        <v>456</v>
      </c>
      <c r="H211" s="49">
        <v>35163699.51</v>
      </c>
      <c r="I211" s="49">
        <v>858950</v>
      </c>
      <c r="J211" s="49">
        <v>852122.13</v>
      </c>
      <c r="K211" s="49">
        <v>3038509.82</v>
      </c>
      <c r="L211" s="49">
        <v>0</v>
      </c>
      <c r="M211" s="49">
        <v>459200</v>
      </c>
      <c r="N211" s="49">
        <v>4750314</v>
      </c>
      <c r="O211" s="49">
        <v>198600</v>
      </c>
      <c r="P211" s="49">
        <v>8441604.74</v>
      </c>
      <c r="Q211" s="49">
        <v>71600</v>
      </c>
      <c r="R211" s="49">
        <v>1864781</v>
      </c>
      <c r="S211" s="49">
        <v>176634</v>
      </c>
      <c r="T211" s="49">
        <v>418634.94</v>
      </c>
      <c r="U211" s="49">
        <v>11109504</v>
      </c>
      <c r="V211" s="49">
        <v>1629600.88</v>
      </c>
      <c r="W211" s="49">
        <v>705000</v>
      </c>
      <c r="X211" s="49">
        <v>144000</v>
      </c>
      <c r="Y211" s="49">
        <v>444644</v>
      </c>
    </row>
    <row r="212" spans="1:25" ht="12.75">
      <c r="A212" s="46">
        <v>6</v>
      </c>
      <c r="B212" s="46">
        <v>20</v>
      </c>
      <c r="C212" s="46">
        <v>13</v>
      </c>
      <c r="D212" s="41">
        <v>3</v>
      </c>
      <c r="E212" s="47"/>
      <c r="F212" s="48" t="s">
        <v>267</v>
      </c>
      <c r="G212" s="58" t="s">
        <v>457</v>
      </c>
      <c r="H212" s="49">
        <v>59333007.75</v>
      </c>
      <c r="I212" s="49">
        <v>25000</v>
      </c>
      <c r="J212" s="49">
        <v>0</v>
      </c>
      <c r="K212" s="49">
        <v>7106160.2</v>
      </c>
      <c r="L212" s="49">
        <v>63054</v>
      </c>
      <c r="M212" s="49">
        <v>599700</v>
      </c>
      <c r="N212" s="49">
        <v>4812621.15</v>
      </c>
      <c r="O212" s="49">
        <v>1171307.7</v>
      </c>
      <c r="P212" s="49">
        <v>15244191.88</v>
      </c>
      <c r="Q212" s="49">
        <v>188500</v>
      </c>
      <c r="R212" s="49">
        <v>2942574.19</v>
      </c>
      <c r="S212" s="49">
        <v>36700</v>
      </c>
      <c r="T212" s="49">
        <v>358027</v>
      </c>
      <c r="U212" s="49">
        <v>14739060</v>
      </c>
      <c r="V212" s="49">
        <v>8314149.63</v>
      </c>
      <c r="W212" s="49">
        <v>1810550</v>
      </c>
      <c r="X212" s="49">
        <v>1187697</v>
      </c>
      <c r="Y212" s="49">
        <v>733715</v>
      </c>
    </row>
    <row r="213" spans="1:25" ht="12.75">
      <c r="A213" s="46">
        <v>6</v>
      </c>
      <c r="B213" s="46">
        <v>2</v>
      </c>
      <c r="C213" s="46">
        <v>12</v>
      </c>
      <c r="D213" s="41">
        <v>3</v>
      </c>
      <c r="E213" s="47"/>
      <c r="F213" s="48" t="s">
        <v>267</v>
      </c>
      <c r="G213" s="58" t="s">
        <v>458</v>
      </c>
      <c r="H213" s="49">
        <v>37711809.81</v>
      </c>
      <c r="I213" s="49">
        <v>15000</v>
      </c>
      <c r="J213" s="49">
        <v>0</v>
      </c>
      <c r="K213" s="49">
        <v>3293929.03</v>
      </c>
      <c r="L213" s="49">
        <v>0</v>
      </c>
      <c r="M213" s="49">
        <v>536690</v>
      </c>
      <c r="N213" s="49">
        <v>3196589.38</v>
      </c>
      <c r="O213" s="49">
        <v>289380</v>
      </c>
      <c r="P213" s="49">
        <v>10520898.65</v>
      </c>
      <c r="Q213" s="49">
        <v>233961.15</v>
      </c>
      <c r="R213" s="49">
        <v>1748187</v>
      </c>
      <c r="S213" s="49">
        <v>0</v>
      </c>
      <c r="T213" s="49">
        <v>196544</v>
      </c>
      <c r="U213" s="49">
        <v>9517277.31</v>
      </c>
      <c r="V213" s="49">
        <v>2011525.92</v>
      </c>
      <c r="W213" s="49">
        <v>3190507.16</v>
      </c>
      <c r="X213" s="49">
        <v>240800</v>
      </c>
      <c r="Y213" s="49">
        <v>2720520.21</v>
      </c>
    </row>
    <row r="214" spans="1:25" ht="12.75">
      <c r="A214" s="46">
        <v>6</v>
      </c>
      <c r="B214" s="46">
        <v>18</v>
      </c>
      <c r="C214" s="46">
        <v>12</v>
      </c>
      <c r="D214" s="41">
        <v>3</v>
      </c>
      <c r="E214" s="47"/>
      <c r="F214" s="48" t="s">
        <v>267</v>
      </c>
      <c r="G214" s="58" t="s">
        <v>459</v>
      </c>
      <c r="H214" s="49">
        <v>28631509.06</v>
      </c>
      <c r="I214" s="49">
        <v>30000</v>
      </c>
      <c r="J214" s="49">
        <v>120000</v>
      </c>
      <c r="K214" s="49">
        <v>303500</v>
      </c>
      <c r="L214" s="49">
        <v>0</v>
      </c>
      <c r="M214" s="49">
        <v>15000</v>
      </c>
      <c r="N214" s="49">
        <v>2641845.69</v>
      </c>
      <c r="O214" s="49">
        <v>287845.52</v>
      </c>
      <c r="P214" s="49">
        <v>9368145.5</v>
      </c>
      <c r="Q214" s="49">
        <v>100000</v>
      </c>
      <c r="R214" s="49">
        <v>1073065.93</v>
      </c>
      <c r="S214" s="49">
        <v>28080</v>
      </c>
      <c r="T214" s="49">
        <v>25000</v>
      </c>
      <c r="U214" s="49">
        <v>7260905.26</v>
      </c>
      <c r="V214" s="49">
        <v>5907603.47</v>
      </c>
      <c r="W214" s="49">
        <v>903783.69</v>
      </c>
      <c r="X214" s="49">
        <v>160250</v>
      </c>
      <c r="Y214" s="49">
        <v>406484</v>
      </c>
    </row>
    <row r="215" spans="1:25" ht="12.75">
      <c r="A215" s="46">
        <v>6</v>
      </c>
      <c r="B215" s="46">
        <v>7</v>
      </c>
      <c r="C215" s="46">
        <v>8</v>
      </c>
      <c r="D215" s="41">
        <v>3</v>
      </c>
      <c r="E215" s="47"/>
      <c r="F215" s="48" t="s">
        <v>267</v>
      </c>
      <c r="G215" s="58" t="s">
        <v>460</v>
      </c>
      <c r="H215" s="49">
        <v>43406632.8</v>
      </c>
      <c r="I215" s="49">
        <v>889330</v>
      </c>
      <c r="J215" s="49">
        <v>0</v>
      </c>
      <c r="K215" s="49">
        <v>5212337</v>
      </c>
      <c r="L215" s="49">
        <v>0</v>
      </c>
      <c r="M215" s="49">
        <v>165258</v>
      </c>
      <c r="N215" s="49">
        <v>3556096</v>
      </c>
      <c r="O215" s="49">
        <v>224810</v>
      </c>
      <c r="P215" s="49">
        <v>13556420</v>
      </c>
      <c r="Q215" s="49">
        <v>260475</v>
      </c>
      <c r="R215" s="49">
        <v>2140440</v>
      </c>
      <c r="S215" s="49">
        <v>0</v>
      </c>
      <c r="T215" s="49">
        <v>0</v>
      </c>
      <c r="U215" s="49">
        <v>11642184</v>
      </c>
      <c r="V215" s="49">
        <v>4217563</v>
      </c>
      <c r="W215" s="49">
        <v>946626</v>
      </c>
      <c r="X215" s="49">
        <v>202500</v>
      </c>
      <c r="Y215" s="49">
        <v>392593.8</v>
      </c>
    </row>
    <row r="216" spans="1:25" ht="12.75">
      <c r="A216" s="46">
        <v>6</v>
      </c>
      <c r="B216" s="46">
        <v>20</v>
      </c>
      <c r="C216" s="46">
        <v>15</v>
      </c>
      <c r="D216" s="41">
        <v>3</v>
      </c>
      <c r="E216" s="47"/>
      <c r="F216" s="48" t="s">
        <v>267</v>
      </c>
      <c r="G216" s="58" t="s">
        <v>461</v>
      </c>
      <c r="H216" s="49">
        <v>37297493.63</v>
      </c>
      <c r="I216" s="49">
        <v>6000</v>
      </c>
      <c r="J216" s="49">
        <v>0</v>
      </c>
      <c r="K216" s="49">
        <v>4998349.22</v>
      </c>
      <c r="L216" s="49">
        <v>21000</v>
      </c>
      <c r="M216" s="49">
        <v>260300</v>
      </c>
      <c r="N216" s="49">
        <v>3369930.19</v>
      </c>
      <c r="O216" s="49">
        <v>589421.17</v>
      </c>
      <c r="P216" s="49">
        <v>9003975.83</v>
      </c>
      <c r="Q216" s="49">
        <v>241803.42</v>
      </c>
      <c r="R216" s="49">
        <v>2308523</v>
      </c>
      <c r="S216" s="49">
        <v>436796.12</v>
      </c>
      <c r="T216" s="49">
        <v>531061.99</v>
      </c>
      <c r="U216" s="49">
        <v>7945315</v>
      </c>
      <c r="V216" s="49">
        <v>5082046.06</v>
      </c>
      <c r="W216" s="49">
        <v>1311800</v>
      </c>
      <c r="X216" s="49">
        <v>316014.63</v>
      </c>
      <c r="Y216" s="49">
        <v>875157</v>
      </c>
    </row>
    <row r="217" spans="1:25" ht="12.75">
      <c r="A217" s="46">
        <v>6</v>
      </c>
      <c r="B217" s="46">
        <v>61</v>
      </c>
      <c r="C217" s="46">
        <v>0</v>
      </c>
      <c r="D217" s="41">
        <v>0</v>
      </c>
      <c r="E217" s="47"/>
      <c r="F217" s="48" t="s">
        <v>462</v>
      </c>
      <c r="G217" s="58" t="s">
        <v>463</v>
      </c>
      <c r="H217" s="49">
        <v>466061345.61</v>
      </c>
      <c r="I217" s="49">
        <v>3500</v>
      </c>
      <c r="J217" s="49">
        <v>0</v>
      </c>
      <c r="K217" s="49">
        <v>63286984.92</v>
      </c>
      <c r="L217" s="49">
        <v>35000</v>
      </c>
      <c r="M217" s="49">
        <v>18828003.01</v>
      </c>
      <c r="N217" s="49">
        <v>18670478</v>
      </c>
      <c r="O217" s="49">
        <v>18854603</v>
      </c>
      <c r="P217" s="49">
        <v>166702354.81</v>
      </c>
      <c r="Q217" s="49">
        <v>963800</v>
      </c>
      <c r="R217" s="49">
        <v>11485624.92</v>
      </c>
      <c r="S217" s="49">
        <v>3408910.6</v>
      </c>
      <c r="T217" s="49">
        <v>9016752</v>
      </c>
      <c r="U217" s="49">
        <v>86995448.11</v>
      </c>
      <c r="V217" s="49">
        <v>26323204.02</v>
      </c>
      <c r="W217" s="49">
        <v>15639869.66</v>
      </c>
      <c r="X217" s="49">
        <v>21374276.57</v>
      </c>
      <c r="Y217" s="49">
        <v>4472535.99</v>
      </c>
    </row>
    <row r="218" spans="1:25" ht="12.75">
      <c r="A218" s="46">
        <v>6</v>
      </c>
      <c r="B218" s="46">
        <v>62</v>
      </c>
      <c r="C218" s="46">
        <v>0</v>
      </c>
      <c r="D218" s="41">
        <v>0</v>
      </c>
      <c r="E218" s="47"/>
      <c r="F218" s="48" t="s">
        <v>462</v>
      </c>
      <c r="G218" s="58" t="s">
        <v>464</v>
      </c>
      <c r="H218" s="49">
        <v>586868967.38</v>
      </c>
      <c r="I218" s="49">
        <v>5000</v>
      </c>
      <c r="J218" s="49">
        <v>0</v>
      </c>
      <c r="K218" s="49">
        <v>112832504.27</v>
      </c>
      <c r="L218" s="49">
        <v>30000</v>
      </c>
      <c r="M218" s="49">
        <v>10808293</v>
      </c>
      <c r="N218" s="49">
        <v>22719239.2</v>
      </c>
      <c r="O218" s="49">
        <v>12325900</v>
      </c>
      <c r="P218" s="49">
        <v>192263960.21</v>
      </c>
      <c r="Q218" s="49">
        <v>2528000</v>
      </c>
      <c r="R218" s="49">
        <v>14253096.36</v>
      </c>
      <c r="S218" s="49">
        <v>2369784.5</v>
      </c>
      <c r="T218" s="49">
        <v>23297213</v>
      </c>
      <c r="U218" s="49">
        <v>82729296.43</v>
      </c>
      <c r="V218" s="49">
        <v>48857911.48</v>
      </c>
      <c r="W218" s="49">
        <v>13117439.85</v>
      </c>
      <c r="X218" s="49">
        <v>6013766</v>
      </c>
      <c r="Y218" s="49">
        <v>42717563.08</v>
      </c>
    </row>
    <row r="219" spans="1:25" ht="12.75">
      <c r="A219" s="46">
        <v>6</v>
      </c>
      <c r="B219" s="46">
        <v>63</v>
      </c>
      <c r="C219" s="46">
        <v>0</v>
      </c>
      <c r="D219" s="41">
        <v>0</v>
      </c>
      <c r="E219" s="47"/>
      <c r="F219" s="48" t="s">
        <v>462</v>
      </c>
      <c r="G219" s="58" t="s">
        <v>465</v>
      </c>
      <c r="H219" s="49">
        <v>2854584431.44</v>
      </c>
      <c r="I219" s="49">
        <v>25100</v>
      </c>
      <c r="J219" s="49">
        <v>0</v>
      </c>
      <c r="K219" s="49">
        <v>651323110</v>
      </c>
      <c r="L219" s="49">
        <v>2510000</v>
      </c>
      <c r="M219" s="49">
        <v>34877596.78</v>
      </c>
      <c r="N219" s="49">
        <v>187052578</v>
      </c>
      <c r="O219" s="49">
        <v>48466735</v>
      </c>
      <c r="P219" s="49">
        <v>851220737.66</v>
      </c>
      <c r="Q219" s="49">
        <v>19251741.72</v>
      </c>
      <c r="R219" s="49">
        <v>156452663.18</v>
      </c>
      <c r="S219" s="49">
        <v>15840970.72</v>
      </c>
      <c r="T219" s="49">
        <v>83432987</v>
      </c>
      <c r="U219" s="49">
        <v>496992681</v>
      </c>
      <c r="V219" s="49">
        <v>152377620</v>
      </c>
      <c r="W219" s="49">
        <v>59102743</v>
      </c>
      <c r="X219" s="49">
        <v>41630146</v>
      </c>
      <c r="Y219" s="49">
        <v>54027021.38</v>
      </c>
    </row>
    <row r="220" spans="1:25" ht="12.75">
      <c r="A220" s="46">
        <v>6</v>
      </c>
      <c r="B220" s="46">
        <v>64</v>
      </c>
      <c r="C220" s="46">
        <v>0</v>
      </c>
      <c r="D220" s="41">
        <v>0</v>
      </c>
      <c r="E220" s="47"/>
      <c r="F220" s="48" t="s">
        <v>462</v>
      </c>
      <c r="G220" s="58" t="s">
        <v>466</v>
      </c>
      <c r="H220" s="49">
        <v>633955151</v>
      </c>
      <c r="I220" s="49">
        <v>5200</v>
      </c>
      <c r="J220" s="49">
        <v>0</v>
      </c>
      <c r="K220" s="49">
        <v>101319940</v>
      </c>
      <c r="L220" s="49">
        <v>914342</v>
      </c>
      <c r="M220" s="49">
        <v>14131078</v>
      </c>
      <c r="N220" s="49">
        <v>22205350</v>
      </c>
      <c r="O220" s="49">
        <v>17145700</v>
      </c>
      <c r="P220" s="49">
        <v>200774653</v>
      </c>
      <c r="Q220" s="49">
        <v>6728300</v>
      </c>
      <c r="R220" s="49">
        <v>23473965</v>
      </c>
      <c r="S220" s="49">
        <v>7637870</v>
      </c>
      <c r="T220" s="49">
        <v>15547312</v>
      </c>
      <c r="U220" s="49">
        <v>87875316</v>
      </c>
      <c r="V220" s="49">
        <v>33270944</v>
      </c>
      <c r="W220" s="49">
        <v>58640585</v>
      </c>
      <c r="X220" s="49">
        <v>26853727</v>
      </c>
      <c r="Y220" s="49">
        <v>17430869</v>
      </c>
    </row>
    <row r="221" spans="1:25" ht="12.75">
      <c r="A221" s="46">
        <v>6</v>
      </c>
      <c r="B221" s="46">
        <v>1</v>
      </c>
      <c r="C221" s="46">
        <v>0</v>
      </c>
      <c r="D221" s="41">
        <v>0</v>
      </c>
      <c r="E221" s="47"/>
      <c r="F221" s="48" t="s">
        <v>467</v>
      </c>
      <c r="G221" s="58" t="s">
        <v>468</v>
      </c>
      <c r="H221" s="49">
        <v>163144855.6</v>
      </c>
      <c r="I221" s="49">
        <v>4600196</v>
      </c>
      <c r="J221" s="49">
        <v>0</v>
      </c>
      <c r="K221" s="49">
        <v>43476224.12</v>
      </c>
      <c r="L221" s="49">
        <v>71300</v>
      </c>
      <c r="M221" s="49">
        <v>582426.81</v>
      </c>
      <c r="N221" s="49">
        <v>19218741.47</v>
      </c>
      <c r="O221" s="49">
        <v>480000</v>
      </c>
      <c r="P221" s="49">
        <v>33465272.61</v>
      </c>
      <c r="Q221" s="49">
        <v>6855899.2</v>
      </c>
      <c r="R221" s="49">
        <v>20770924.67</v>
      </c>
      <c r="S221" s="49">
        <v>5408994.5</v>
      </c>
      <c r="T221" s="49">
        <v>5743691.74</v>
      </c>
      <c r="U221" s="49">
        <v>11092542.93</v>
      </c>
      <c r="V221" s="49">
        <v>23600</v>
      </c>
      <c r="W221" s="49">
        <v>1019005</v>
      </c>
      <c r="X221" s="49">
        <v>141900</v>
      </c>
      <c r="Y221" s="49">
        <v>10194136.55</v>
      </c>
    </row>
    <row r="222" spans="1:25" ht="12.75">
      <c r="A222" s="46">
        <v>6</v>
      </c>
      <c r="B222" s="46">
        <v>2</v>
      </c>
      <c r="C222" s="46">
        <v>0</v>
      </c>
      <c r="D222" s="41">
        <v>0</v>
      </c>
      <c r="E222" s="47"/>
      <c r="F222" s="48" t="s">
        <v>467</v>
      </c>
      <c r="G222" s="58" t="s">
        <v>469</v>
      </c>
      <c r="H222" s="49">
        <v>155057522.49</v>
      </c>
      <c r="I222" s="49">
        <v>6000</v>
      </c>
      <c r="J222" s="49">
        <v>0</v>
      </c>
      <c r="K222" s="49">
        <v>23586327</v>
      </c>
      <c r="L222" s="49">
        <v>50000</v>
      </c>
      <c r="M222" s="49">
        <v>1173509</v>
      </c>
      <c r="N222" s="49">
        <v>14166583</v>
      </c>
      <c r="O222" s="49">
        <v>6448696</v>
      </c>
      <c r="P222" s="49">
        <v>48702711.35</v>
      </c>
      <c r="Q222" s="49">
        <v>20994500</v>
      </c>
      <c r="R222" s="49">
        <v>14805343</v>
      </c>
      <c r="S222" s="49">
        <v>4736629</v>
      </c>
      <c r="T222" s="49">
        <v>5961169</v>
      </c>
      <c r="U222" s="49">
        <v>6458139</v>
      </c>
      <c r="V222" s="49">
        <v>316974.14</v>
      </c>
      <c r="W222" s="49">
        <v>1454500</v>
      </c>
      <c r="X222" s="49">
        <v>130500</v>
      </c>
      <c r="Y222" s="49">
        <v>6065942</v>
      </c>
    </row>
    <row r="223" spans="1:25" ht="12.75">
      <c r="A223" s="46">
        <v>6</v>
      </c>
      <c r="B223" s="46">
        <v>3</v>
      </c>
      <c r="C223" s="46">
        <v>0</v>
      </c>
      <c r="D223" s="41">
        <v>0</v>
      </c>
      <c r="E223" s="47"/>
      <c r="F223" s="48" t="s">
        <v>467</v>
      </c>
      <c r="G223" s="58" t="s">
        <v>470</v>
      </c>
      <c r="H223" s="49">
        <v>145822497.42</v>
      </c>
      <c r="I223" s="49">
        <v>20180824.49</v>
      </c>
      <c r="J223" s="49">
        <v>0</v>
      </c>
      <c r="K223" s="49">
        <v>52047149.65</v>
      </c>
      <c r="L223" s="49">
        <v>7000</v>
      </c>
      <c r="M223" s="49">
        <v>959446</v>
      </c>
      <c r="N223" s="49">
        <v>12456847</v>
      </c>
      <c r="O223" s="49">
        <v>357000</v>
      </c>
      <c r="P223" s="49">
        <v>7605441.34</v>
      </c>
      <c r="Q223" s="49">
        <v>4790000</v>
      </c>
      <c r="R223" s="49">
        <v>19480159.15</v>
      </c>
      <c r="S223" s="49">
        <v>3589706.84</v>
      </c>
      <c r="T223" s="49">
        <v>8635220.65</v>
      </c>
      <c r="U223" s="49">
        <v>5489262</v>
      </c>
      <c r="V223" s="49">
        <v>74800</v>
      </c>
      <c r="W223" s="49">
        <v>404464</v>
      </c>
      <c r="X223" s="49">
        <v>32600</v>
      </c>
      <c r="Y223" s="49">
        <v>9712576.3</v>
      </c>
    </row>
    <row r="224" spans="1:25" ht="12.75">
      <c r="A224" s="46">
        <v>6</v>
      </c>
      <c r="B224" s="46">
        <v>4</v>
      </c>
      <c r="C224" s="46">
        <v>0</v>
      </c>
      <c r="D224" s="41">
        <v>0</v>
      </c>
      <c r="E224" s="47"/>
      <c r="F224" s="48" t="s">
        <v>467</v>
      </c>
      <c r="G224" s="58" t="s">
        <v>471</v>
      </c>
      <c r="H224" s="49">
        <v>105781706.24</v>
      </c>
      <c r="I224" s="49">
        <v>878927</v>
      </c>
      <c r="J224" s="49">
        <v>0</v>
      </c>
      <c r="K224" s="49">
        <v>37736362.44</v>
      </c>
      <c r="L224" s="49">
        <v>6000</v>
      </c>
      <c r="M224" s="49">
        <v>920499</v>
      </c>
      <c r="N224" s="49">
        <v>7612270.06</v>
      </c>
      <c r="O224" s="49">
        <v>5292720.03</v>
      </c>
      <c r="P224" s="49">
        <v>25213494.41</v>
      </c>
      <c r="Q224" s="49">
        <v>3297000</v>
      </c>
      <c r="R224" s="49">
        <v>1017431</v>
      </c>
      <c r="S224" s="49">
        <v>2845504.05</v>
      </c>
      <c r="T224" s="49">
        <v>6759639</v>
      </c>
      <c r="U224" s="49">
        <v>4704636</v>
      </c>
      <c r="V224" s="49">
        <v>601525.78</v>
      </c>
      <c r="W224" s="49">
        <v>1243000</v>
      </c>
      <c r="X224" s="49">
        <v>611000</v>
      </c>
      <c r="Y224" s="49">
        <v>7041697.47</v>
      </c>
    </row>
    <row r="225" spans="1:25" ht="12.75">
      <c r="A225" s="46">
        <v>6</v>
      </c>
      <c r="B225" s="46">
        <v>5</v>
      </c>
      <c r="C225" s="46">
        <v>0</v>
      </c>
      <c r="D225" s="41">
        <v>0</v>
      </c>
      <c r="E225" s="47"/>
      <c r="F225" s="48" t="s">
        <v>467</v>
      </c>
      <c r="G225" s="58" t="s">
        <v>472</v>
      </c>
      <c r="H225" s="49">
        <v>78914528.21</v>
      </c>
      <c r="I225" s="49">
        <v>0</v>
      </c>
      <c r="J225" s="49">
        <v>0</v>
      </c>
      <c r="K225" s="49">
        <v>13109474.23</v>
      </c>
      <c r="L225" s="49">
        <v>2000</v>
      </c>
      <c r="M225" s="49">
        <v>281245.63</v>
      </c>
      <c r="N225" s="49">
        <v>5926916</v>
      </c>
      <c r="O225" s="49">
        <v>5665959</v>
      </c>
      <c r="P225" s="49">
        <v>21158608.96</v>
      </c>
      <c r="Q225" s="49">
        <v>4843013</v>
      </c>
      <c r="R225" s="49">
        <v>8984189.87</v>
      </c>
      <c r="S225" s="49">
        <v>2779744.11</v>
      </c>
      <c r="T225" s="49">
        <v>4055867.51</v>
      </c>
      <c r="U225" s="49">
        <v>3241300.58</v>
      </c>
      <c r="V225" s="49">
        <v>292707.05</v>
      </c>
      <c r="W225" s="49">
        <v>114063</v>
      </c>
      <c r="X225" s="49">
        <v>57320</v>
      </c>
      <c r="Y225" s="49">
        <v>8402119.27</v>
      </c>
    </row>
    <row r="226" spans="1:25" ht="12.75">
      <c r="A226" s="46">
        <v>6</v>
      </c>
      <c r="B226" s="46">
        <v>6</v>
      </c>
      <c r="C226" s="46">
        <v>0</v>
      </c>
      <c r="D226" s="41">
        <v>0</v>
      </c>
      <c r="E226" s="47"/>
      <c r="F226" s="48" t="s">
        <v>467</v>
      </c>
      <c r="G226" s="58" t="s">
        <v>473</v>
      </c>
      <c r="H226" s="49">
        <v>134776384.91</v>
      </c>
      <c r="I226" s="49">
        <v>163617</v>
      </c>
      <c r="J226" s="49">
        <v>0</v>
      </c>
      <c r="K226" s="49">
        <v>26758229.49</v>
      </c>
      <c r="L226" s="49">
        <v>0</v>
      </c>
      <c r="M226" s="49">
        <v>195522</v>
      </c>
      <c r="N226" s="49">
        <v>7012198</v>
      </c>
      <c r="O226" s="49">
        <v>5223769</v>
      </c>
      <c r="P226" s="49">
        <v>33063198.75</v>
      </c>
      <c r="Q226" s="49">
        <v>12671000</v>
      </c>
      <c r="R226" s="49">
        <v>26030373</v>
      </c>
      <c r="S226" s="49">
        <v>3145918.59</v>
      </c>
      <c r="T226" s="49">
        <v>4445559</v>
      </c>
      <c r="U226" s="49">
        <v>8078422</v>
      </c>
      <c r="V226" s="49">
        <v>29500</v>
      </c>
      <c r="W226" s="49">
        <v>1156000</v>
      </c>
      <c r="X226" s="49">
        <v>52200</v>
      </c>
      <c r="Y226" s="49">
        <v>6750878.08</v>
      </c>
    </row>
    <row r="227" spans="1:25" ht="12.75">
      <c r="A227" s="46">
        <v>6</v>
      </c>
      <c r="B227" s="46">
        <v>7</v>
      </c>
      <c r="C227" s="46">
        <v>0</v>
      </c>
      <c r="D227" s="41">
        <v>0</v>
      </c>
      <c r="E227" s="47"/>
      <c r="F227" s="48" t="s">
        <v>467</v>
      </c>
      <c r="G227" s="58" t="s">
        <v>474</v>
      </c>
      <c r="H227" s="49">
        <v>144186460.66</v>
      </c>
      <c r="I227" s="49">
        <v>15000</v>
      </c>
      <c r="J227" s="49">
        <v>0</v>
      </c>
      <c r="K227" s="49">
        <v>12394475.75</v>
      </c>
      <c r="L227" s="49">
        <v>40000</v>
      </c>
      <c r="M227" s="49">
        <v>157848</v>
      </c>
      <c r="N227" s="49">
        <v>13369478.46</v>
      </c>
      <c r="O227" s="49">
        <v>6079152</v>
      </c>
      <c r="P227" s="49">
        <v>46880643.95</v>
      </c>
      <c r="Q227" s="49">
        <v>5445396</v>
      </c>
      <c r="R227" s="49">
        <v>21752999.11</v>
      </c>
      <c r="S227" s="49">
        <v>11795293.68</v>
      </c>
      <c r="T227" s="49">
        <v>5532281.73</v>
      </c>
      <c r="U227" s="49">
        <v>10072465.8</v>
      </c>
      <c r="V227" s="49">
        <v>200000</v>
      </c>
      <c r="W227" s="49">
        <v>130000</v>
      </c>
      <c r="X227" s="49">
        <v>155000</v>
      </c>
      <c r="Y227" s="49">
        <v>10166426.18</v>
      </c>
    </row>
    <row r="228" spans="1:25" ht="12.75">
      <c r="A228" s="46">
        <v>6</v>
      </c>
      <c r="B228" s="46">
        <v>8</v>
      </c>
      <c r="C228" s="46">
        <v>0</v>
      </c>
      <c r="D228" s="41">
        <v>0</v>
      </c>
      <c r="E228" s="47"/>
      <c r="F228" s="48" t="s">
        <v>467</v>
      </c>
      <c r="G228" s="58" t="s">
        <v>475</v>
      </c>
      <c r="H228" s="49">
        <v>134717313</v>
      </c>
      <c r="I228" s="49">
        <v>7903145</v>
      </c>
      <c r="J228" s="49">
        <v>75658</v>
      </c>
      <c r="K228" s="49">
        <v>22985081</v>
      </c>
      <c r="L228" s="49">
        <v>0</v>
      </c>
      <c r="M228" s="49">
        <v>710500</v>
      </c>
      <c r="N228" s="49">
        <v>13396377</v>
      </c>
      <c r="O228" s="49">
        <v>6751700</v>
      </c>
      <c r="P228" s="49">
        <v>32997566</v>
      </c>
      <c r="Q228" s="49">
        <v>5292000</v>
      </c>
      <c r="R228" s="49">
        <v>12428485</v>
      </c>
      <c r="S228" s="49">
        <v>4973410</v>
      </c>
      <c r="T228" s="49">
        <v>9097615</v>
      </c>
      <c r="U228" s="49">
        <v>3239640</v>
      </c>
      <c r="V228" s="49">
        <v>2200</v>
      </c>
      <c r="W228" s="49">
        <v>138573</v>
      </c>
      <c r="X228" s="49">
        <v>78000</v>
      </c>
      <c r="Y228" s="49">
        <v>14647363</v>
      </c>
    </row>
    <row r="229" spans="1:25" ht="12.75">
      <c r="A229" s="46">
        <v>6</v>
      </c>
      <c r="B229" s="46">
        <v>9</v>
      </c>
      <c r="C229" s="46">
        <v>0</v>
      </c>
      <c r="D229" s="41">
        <v>0</v>
      </c>
      <c r="E229" s="47"/>
      <c r="F229" s="48" t="s">
        <v>467</v>
      </c>
      <c r="G229" s="58" t="s">
        <v>476</v>
      </c>
      <c r="H229" s="49">
        <v>195552415</v>
      </c>
      <c r="I229" s="49">
        <v>18000</v>
      </c>
      <c r="J229" s="49">
        <v>0</v>
      </c>
      <c r="K229" s="49">
        <v>56556908</v>
      </c>
      <c r="L229" s="49">
        <v>0</v>
      </c>
      <c r="M229" s="49">
        <v>1454347</v>
      </c>
      <c r="N229" s="49">
        <v>22212490</v>
      </c>
      <c r="O229" s="49">
        <v>518375</v>
      </c>
      <c r="P229" s="49">
        <v>40544801</v>
      </c>
      <c r="Q229" s="49">
        <v>8006572</v>
      </c>
      <c r="R229" s="49">
        <v>18998925</v>
      </c>
      <c r="S229" s="49">
        <v>4300017</v>
      </c>
      <c r="T229" s="49">
        <v>13151450</v>
      </c>
      <c r="U229" s="49">
        <v>10121422</v>
      </c>
      <c r="V229" s="49">
        <v>50000</v>
      </c>
      <c r="W229" s="49">
        <v>375000</v>
      </c>
      <c r="X229" s="49">
        <v>90000</v>
      </c>
      <c r="Y229" s="49">
        <v>19154108</v>
      </c>
    </row>
    <row r="230" spans="1:25" ht="12.75">
      <c r="A230" s="46">
        <v>6</v>
      </c>
      <c r="B230" s="46">
        <v>10</v>
      </c>
      <c r="C230" s="46">
        <v>0</v>
      </c>
      <c r="D230" s="41">
        <v>0</v>
      </c>
      <c r="E230" s="47"/>
      <c r="F230" s="48" t="s">
        <v>467</v>
      </c>
      <c r="G230" s="58" t="s">
        <v>477</v>
      </c>
      <c r="H230" s="49">
        <v>88074400</v>
      </c>
      <c r="I230" s="49">
        <v>2585840</v>
      </c>
      <c r="J230" s="49">
        <v>0</v>
      </c>
      <c r="K230" s="49">
        <v>19634357</v>
      </c>
      <c r="L230" s="49">
        <v>14000</v>
      </c>
      <c r="M230" s="49">
        <v>7045448</v>
      </c>
      <c r="N230" s="49">
        <v>9318888</v>
      </c>
      <c r="O230" s="49">
        <v>5068235</v>
      </c>
      <c r="P230" s="49">
        <v>18918878</v>
      </c>
      <c r="Q230" s="49">
        <v>2920550</v>
      </c>
      <c r="R230" s="49">
        <v>3989200</v>
      </c>
      <c r="S230" s="49">
        <v>3353657</v>
      </c>
      <c r="T230" s="49">
        <v>7521224</v>
      </c>
      <c r="U230" s="49">
        <v>4075960</v>
      </c>
      <c r="V230" s="49">
        <v>53000</v>
      </c>
      <c r="W230" s="49">
        <v>284438</v>
      </c>
      <c r="X230" s="49">
        <v>40500</v>
      </c>
      <c r="Y230" s="49">
        <v>3250225</v>
      </c>
    </row>
    <row r="231" spans="1:25" ht="12.75">
      <c r="A231" s="46">
        <v>6</v>
      </c>
      <c r="B231" s="46">
        <v>11</v>
      </c>
      <c r="C231" s="46">
        <v>0</v>
      </c>
      <c r="D231" s="41">
        <v>0</v>
      </c>
      <c r="E231" s="47"/>
      <c r="F231" s="48" t="s">
        <v>467</v>
      </c>
      <c r="G231" s="58" t="s">
        <v>478</v>
      </c>
      <c r="H231" s="49">
        <v>192550219.89</v>
      </c>
      <c r="I231" s="49">
        <v>0</v>
      </c>
      <c r="J231" s="49">
        <v>0</v>
      </c>
      <c r="K231" s="49">
        <v>56645218.18</v>
      </c>
      <c r="L231" s="49">
        <v>20000</v>
      </c>
      <c r="M231" s="49">
        <v>644251.51</v>
      </c>
      <c r="N231" s="49">
        <v>13922170.47</v>
      </c>
      <c r="O231" s="49">
        <v>6227268</v>
      </c>
      <c r="P231" s="49">
        <v>56675230.86</v>
      </c>
      <c r="Q231" s="49">
        <v>15043573.07</v>
      </c>
      <c r="R231" s="49">
        <v>9380107.88</v>
      </c>
      <c r="S231" s="49">
        <v>3692465.96</v>
      </c>
      <c r="T231" s="49">
        <v>10064765.87</v>
      </c>
      <c r="U231" s="49">
        <v>6100832.12</v>
      </c>
      <c r="V231" s="49">
        <v>93000</v>
      </c>
      <c r="W231" s="49">
        <v>3809517</v>
      </c>
      <c r="X231" s="49">
        <v>117000</v>
      </c>
      <c r="Y231" s="49">
        <v>10114818.97</v>
      </c>
    </row>
    <row r="232" spans="1:25" ht="12.75">
      <c r="A232" s="46">
        <v>6</v>
      </c>
      <c r="B232" s="46">
        <v>12</v>
      </c>
      <c r="C232" s="46">
        <v>0</v>
      </c>
      <c r="D232" s="41">
        <v>0</v>
      </c>
      <c r="E232" s="47"/>
      <c r="F232" s="48" t="s">
        <v>467</v>
      </c>
      <c r="G232" s="58" t="s">
        <v>479</v>
      </c>
      <c r="H232" s="49">
        <v>88073253</v>
      </c>
      <c r="I232" s="49">
        <v>34000</v>
      </c>
      <c r="J232" s="49">
        <v>0</v>
      </c>
      <c r="K232" s="49">
        <v>26895992</v>
      </c>
      <c r="L232" s="49">
        <v>1397000</v>
      </c>
      <c r="M232" s="49">
        <v>390955</v>
      </c>
      <c r="N232" s="49">
        <v>7088929</v>
      </c>
      <c r="O232" s="49">
        <v>5728284</v>
      </c>
      <c r="P232" s="49">
        <v>19054464</v>
      </c>
      <c r="Q232" s="49">
        <v>6157500</v>
      </c>
      <c r="R232" s="49">
        <v>2430507</v>
      </c>
      <c r="S232" s="49">
        <v>2944623</v>
      </c>
      <c r="T232" s="49">
        <v>5987408</v>
      </c>
      <c r="U232" s="49">
        <v>3087074</v>
      </c>
      <c r="V232" s="49">
        <v>80000</v>
      </c>
      <c r="W232" s="49">
        <v>418500</v>
      </c>
      <c r="X232" s="49">
        <v>2280970</v>
      </c>
      <c r="Y232" s="49">
        <v>4097047</v>
      </c>
    </row>
    <row r="233" spans="1:25" ht="12.75">
      <c r="A233" s="46">
        <v>6</v>
      </c>
      <c r="B233" s="46">
        <v>13</v>
      </c>
      <c r="C233" s="46">
        <v>0</v>
      </c>
      <c r="D233" s="41">
        <v>0</v>
      </c>
      <c r="E233" s="47"/>
      <c r="F233" s="48" t="s">
        <v>467</v>
      </c>
      <c r="G233" s="58" t="s">
        <v>480</v>
      </c>
      <c r="H233" s="49">
        <v>52115469.42</v>
      </c>
      <c r="I233" s="49">
        <v>1001905</v>
      </c>
      <c r="J233" s="49">
        <v>0</v>
      </c>
      <c r="K233" s="49">
        <v>12700552.69</v>
      </c>
      <c r="L233" s="49">
        <v>0</v>
      </c>
      <c r="M233" s="49">
        <v>4369084.22</v>
      </c>
      <c r="N233" s="49">
        <v>5824943</v>
      </c>
      <c r="O233" s="49">
        <v>4726800</v>
      </c>
      <c r="P233" s="49">
        <v>9968465.88</v>
      </c>
      <c r="Q233" s="49">
        <v>880000</v>
      </c>
      <c r="R233" s="49">
        <v>4619525.98</v>
      </c>
      <c r="S233" s="49">
        <v>1588668.33</v>
      </c>
      <c r="T233" s="49">
        <v>1636047</v>
      </c>
      <c r="U233" s="49">
        <v>2187110</v>
      </c>
      <c r="V233" s="49">
        <v>30000</v>
      </c>
      <c r="W233" s="49">
        <v>262000</v>
      </c>
      <c r="X233" s="49">
        <v>35000</v>
      </c>
      <c r="Y233" s="49">
        <v>2285367.32</v>
      </c>
    </row>
    <row r="234" spans="1:25" ht="12.75">
      <c r="A234" s="46">
        <v>6</v>
      </c>
      <c r="B234" s="46">
        <v>14</v>
      </c>
      <c r="C234" s="46">
        <v>0</v>
      </c>
      <c r="D234" s="41">
        <v>0</v>
      </c>
      <c r="E234" s="47"/>
      <c r="F234" s="48" t="s">
        <v>467</v>
      </c>
      <c r="G234" s="58" t="s">
        <v>481</v>
      </c>
      <c r="H234" s="49">
        <v>153099332.29</v>
      </c>
      <c r="I234" s="49">
        <v>10000</v>
      </c>
      <c r="J234" s="49">
        <v>0</v>
      </c>
      <c r="K234" s="49">
        <v>14577180</v>
      </c>
      <c r="L234" s="49">
        <v>15000</v>
      </c>
      <c r="M234" s="49">
        <v>3863090</v>
      </c>
      <c r="N234" s="49">
        <v>17028283</v>
      </c>
      <c r="O234" s="49">
        <v>7906253</v>
      </c>
      <c r="P234" s="49">
        <v>52171098.72</v>
      </c>
      <c r="Q234" s="49">
        <v>2305000</v>
      </c>
      <c r="R234" s="49">
        <v>2422484</v>
      </c>
      <c r="S234" s="49">
        <v>4304290.64</v>
      </c>
      <c r="T234" s="49">
        <v>21723590.82</v>
      </c>
      <c r="U234" s="49">
        <v>7650766</v>
      </c>
      <c r="V234" s="49">
        <v>548760</v>
      </c>
      <c r="W234" s="49">
        <v>1494842</v>
      </c>
      <c r="X234" s="49">
        <v>123300</v>
      </c>
      <c r="Y234" s="49">
        <v>16955394.11</v>
      </c>
    </row>
    <row r="235" spans="1:25" ht="12.75">
      <c r="A235" s="46">
        <v>6</v>
      </c>
      <c r="B235" s="46">
        <v>15</v>
      </c>
      <c r="C235" s="46">
        <v>0</v>
      </c>
      <c r="D235" s="41">
        <v>0</v>
      </c>
      <c r="E235" s="47"/>
      <c r="F235" s="48" t="s">
        <v>467</v>
      </c>
      <c r="G235" s="58" t="s">
        <v>482</v>
      </c>
      <c r="H235" s="49">
        <v>108183686.46</v>
      </c>
      <c r="I235" s="49">
        <v>10000</v>
      </c>
      <c r="J235" s="49">
        <v>0</v>
      </c>
      <c r="K235" s="49">
        <v>52652077</v>
      </c>
      <c r="L235" s="49">
        <v>20307</v>
      </c>
      <c r="M235" s="49">
        <v>194623</v>
      </c>
      <c r="N235" s="49">
        <v>6268102</v>
      </c>
      <c r="O235" s="49">
        <v>5102175</v>
      </c>
      <c r="P235" s="49">
        <v>25492659</v>
      </c>
      <c r="Q235" s="49">
        <v>1855807</v>
      </c>
      <c r="R235" s="49">
        <v>720773</v>
      </c>
      <c r="S235" s="49">
        <v>2773200</v>
      </c>
      <c r="T235" s="49">
        <v>3708519.46</v>
      </c>
      <c r="U235" s="49">
        <v>3828674</v>
      </c>
      <c r="V235" s="49">
        <v>2223000</v>
      </c>
      <c r="W235" s="49">
        <v>181818</v>
      </c>
      <c r="X235" s="49">
        <v>121010</v>
      </c>
      <c r="Y235" s="49">
        <v>3030942</v>
      </c>
    </row>
    <row r="236" spans="1:25" ht="12.75">
      <c r="A236" s="46">
        <v>6</v>
      </c>
      <c r="B236" s="46">
        <v>16</v>
      </c>
      <c r="C236" s="46">
        <v>0</v>
      </c>
      <c r="D236" s="41">
        <v>0</v>
      </c>
      <c r="E236" s="47"/>
      <c r="F236" s="48" t="s">
        <v>467</v>
      </c>
      <c r="G236" s="58" t="s">
        <v>483</v>
      </c>
      <c r="H236" s="49">
        <v>82995223</v>
      </c>
      <c r="I236" s="49">
        <v>0</v>
      </c>
      <c r="J236" s="49">
        <v>0</v>
      </c>
      <c r="K236" s="49">
        <v>13979818</v>
      </c>
      <c r="L236" s="49">
        <v>0</v>
      </c>
      <c r="M236" s="49">
        <v>490117</v>
      </c>
      <c r="N236" s="49">
        <v>6164166</v>
      </c>
      <c r="O236" s="49">
        <v>6564311</v>
      </c>
      <c r="P236" s="49">
        <v>28152521</v>
      </c>
      <c r="Q236" s="49">
        <v>4215916</v>
      </c>
      <c r="R236" s="49">
        <v>3964177</v>
      </c>
      <c r="S236" s="49">
        <v>1974629</v>
      </c>
      <c r="T236" s="49">
        <v>5695277</v>
      </c>
      <c r="U236" s="49">
        <v>2553638</v>
      </c>
      <c r="V236" s="49">
        <v>88000</v>
      </c>
      <c r="W236" s="49">
        <v>101000</v>
      </c>
      <c r="X236" s="49">
        <v>1977000</v>
      </c>
      <c r="Y236" s="49">
        <v>7074653</v>
      </c>
    </row>
    <row r="237" spans="1:25" ht="12.75">
      <c r="A237" s="46">
        <v>6</v>
      </c>
      <c r="B237" s="46">
        <v>17</v>
      </c>
      <c r="C237" s="46">
        <v>0</v>
      </c>
      <c r="D237" s="41">
        <v>0</v>
      </c>
      <c r="E237" s="47"/>
      <c r="F237" s="48" t="s">
        <v>467</v>
      </c>
      <c r="G237" s="58" t="s">
        <v>484</v>
      </c>
      <c r="H237" s="49">
        <v>105718657.49</v>
      </c>
      <c r="I237" s="49">
        <v>5000</v>
      </c>
      <c r="J237" s="49">
        <v>0</v>
      </c>
      <c r="K237" s="49">
        <v>9957550</v>
      </c>
      <c r="L237" s="49">
        <v>0</v>
      </c>
      <c r="M237" s="49">
        <v>1854502</v>
      </c>
      <c r="N237" s="49">
        <v>9721615</v>
      </c>
      <c r="O237" s="49">
        <v>6639100</v>
      </c>
      <c r="P237" s="49">
        <v>25679317.54</v>
      </c>
      <c r="Q237" s="49">
        <v>2260000</v>
      </c>
      <c r="R237" s="49">
        <v>20081966.04</v>
      </c>
      <c r="S237" s="49">
        <v>13033356.29</v>
      </c>
      <c r="T237" s="49">
        <v>5190743.87</v>
      </c>
      <c r="U237" s="49">
        <v>5303895</v>
      </c>
      <c r="V237" s="49">
        <v>95000</v>
      </c>
      <c r="W237" s="49">
        <v>145500</v>
      </c>
      <c r="X237" s="49">
        <v>83200</v>
      </c>
      <c r="Y237" s="49">
        <v>5667911.75</v>
      </c>
    </row>
    <row r="238" spans="1:25" ht="12.75">
      <c r="A238" s="46">
        <v>6</v>
      </c>
      <c r="B238" s="46">
        <v>18</v>
      </c>
      <c r="C238" s="46">
        <v>0</v>
      </c>
      <c r="D238" s="41">
        <v>0</v>
      </c>
      <c r="E238" s="47"/>
      <c r="F238" s="48" t="s">
        <v>467</v>
      </c>
      <c r="G238" s="58" t="s">
        <v>485</v>
      </c>
      <c r="H238" s="49">
        <v>114377700.57</v>
      </c>
      <c r="I238" s="49">
        <v>5212115</v>
      </c>
      <c r="J238" s="49">
        <v>0</v>
      </c>
      <c r="K238" s="49">
        <v>25929398.35</v>
      </c>
      <c r="L238" s="49">
        <v>30000</v>
      </c>
      <c r="M238" s="49">
        <v>222407</v>
      </c>
      <c r="N238" s="49">
        <v>8732473.65</v>
      </c>
      <c r="O238" s="49">
        <v>5657775</v>
      </c>
      <c r="P238" s="49">
        <v>32944418.66</v>
      </c>
      <c r="Q238" s="49">
        <v>3485402.23</v>
      </c>
      <c r="R238" s="49">
        <v>9006453</v>
      </c>
      <c r="S238" s="49">
        <v>4009938</v>
      </c>
      <c r="T238" s="49">
        <v>9330309</v>
      </c>
      <c r="U238" s="49">
        <v>2886880</v>
      </c>
      <c r="V238" s="49">
        <v>89846.18</v>
      </c>
      <c r="W238" s="49">
        <v>1102100</v>
      </c>
      <c r="X238" s="49">
        <v>1404934.02</v>
      </c>
      <c r="Y238" s="49">
        <v>4333250.48</v>
      </c>
    </row>
    <row r="239" spans="1:25" ht="12.75">
      <c r="A239" s="46">
        <v>6</v>
      </c>
      <c r="B239" s="46">
        <v>19</v>
      </c>
      <c r="C239" s="46">
        <v>0</v>
      </c>
      <c r="D239" s="41">
        <v>0</v>
      </c>
      <c r="E239" s="47"/>
      <c r="F239" s="48" t="s">
        <v>467</v>
      </c>
      <c r="G239" s="58" t="s">
        <v>486</v>
      </c>
      <c r="H239" s="49">
        <v>83114047.44</v>
      </c>
      <c r="I239" s="49">
        <v>5190079</v>
      </c>
      <c r="J239" s="49">
        <v>0</v>
      </c>
      <c r="K239" s="49">
        <v>11768728.46</v>
      </c>
      <c r="L239" s="49">
        <v>8700</v>
      </c>
      <c r="M239" s="49">
        <v>867805</v>
      </c>
      <c r="N239" s="49">
        <v>6358753</v>
      </c>
      <c r="O239" s="49">
        <v>4831300</v>
      </c>
      <c r="P239" s="49">
        <v>14836279.6</v>
      </c>
      <c r="Q239" s="49">
        <v>3264327</v>
      </c>
      <c r="R239" s="49">
        <v>16980592.34</v>
      </c>
      <c r="S239" s="49">
        <v>2222229.72</v>
      </c>
      <c r="T239" s="49">
        <v>7412866</v>
      </c>
      <c r="U239" s="49">
        <v>2888745</v>
      </c>
      <c r="V239" s="49">
        <v>0</v>
      </c>
      <c r="W239" s="49">
        <v>2531624.91</v>
      </c>
      <c r="X239" s="49">
        <v>43400</v>
      </c>
      <c r="Y239" s="49">
        <v>3908617.41</v>
      </c>
    </row>
    <row r="240" spans="1:25" ht="12.75">
      <c r="A240" s="46">
        <v>6</v>
      </c>
      <c r="B240" s="46">
        <v>20</v>
      </c>
      <c r="C240" s="46">
        <v>0</v>
      </c>
      <c r="D240" s="41">
        <v>0</v>
      </c>
      <c r="E240" s="47"/>
      <c r="F240" s="48" t="s">
        <v>467</v>
      </c>
      <c r="G240" s="58" t="s">
        <v>487</v>
      </c>
      <c r="H240" s="49">
        <v>105517410.75</v>
      </c>
      <c r="I240" s="49">
        <v>3035001</v>
      </c>
      <c r="J240" s="49">
        <v>0</v>
      </c>
      <c r="K240" s="49">
        <v>30072621</v>
      </c>
      <c r="L240" s="49">
        <v>34500</v>
      </c>
      <c r="M240" s="49">
        <v>399160</v>
      </c>
      <c r="N240" s="49">
        <v>12248371</v>
      </c>
      <c r="O240" s="49">
        <v>380000</v>
      </c>
      <c r="P240" s="49">
        <v>7078482.88</v>
      </c>
      <c r="Q240" s="49">
        <v>415732</v>
      </c>
      <c r="R240" s="49">
        <v>22163712.2</v>
      </c>
      <c r="S240" s="49">
        <v>5045141.55</v>
      </c>
      <c r="T240" s="49">
        <v>3357382.12</v>
      </c>
      <c r="U240" s="49">
        <v>4661210</v>
      </c>
      <c r="V240" s="49">
        <v>140000</v>
      </c>
      <c r="W240" s="49">
        <v>4638264</v>
      </c>
      <c r="X240" s="49">
        <v>117000</v>
      </c>
      <c r="Y240" s="49">
        <v>11730833</v>
      </c>
    </row>
    <row r="241" spans="1:25" ht="12.75">
      <c r="A241" s="46">
        <v>6</v>
      </c>
      <c r="B241" s="46">
        <v>0</v>
      </c>
      <c r="C241" s="46">
        <v>0</v>
      </c>
      <c r="D241" s="41">
        <v>0</v>
      </c>
      <c r="E241" s="47"/>
      <c r="F241" s="48" t="s">
        <v>488</v>
      </c>
      <c r="G241" s="58" t="s">
        <v>489</v>
      </c>
      <c r="H241" s="49">
        <v>1384823896</v>
      </c>
      <c r="I241" s="49">
        <v>29941982.34</v>
      </c>
      <c r="J241" s="49">
        <v>0</v>
      </c>
      <c r="K241" s="49">
        <v>749453112.12</v>
      </c>
      <c r="L241" s="49">
        <v>936294.58</v>
      </c>
      <c r="M241" s="49">
        <v>15480342.5</v>
      </c>
      <c r="N241" s="49">
        <v>146581736.89</v>
      </c>
      <c r="O241" s="49">
        <v>2200000</v>
      </c>
      <c r="P241" s="49">
        <v>61544674.15</v>
      </c>
      <c r="Q241" s="49">
        <v>92902865.55</v>
      </c>
      <c r="R241" s="49">
        <v>5376000</v>
      </c>
      <c r="S241" s="49">
        <v>44690684.68</v>
      </c>
      <c r="T241" s="49">
        <v>3965670.35</v>
      </c>
      <c r="U241" s="49">
        <v>1296000</v>
      </c>
      <c r="V241" s="49">
        <v>32572050</v>
      </c>
      <c r="W241" s="49">
        <v>64431168.7</v>
      </c>
      <c r="X241" s="49">
        <v>5300000</v>
      </c>
      <c r="Y241" s="49">
        <v>128151314.14</v>
      </c>
    </row>
    <row r="242" spans="1:25" ht="12.75">
      <c r="A242" s="46">
        <v>6</v>
      </c>
      <c r="B242" s="46">
        <v>8</v>
      </c>
      <c r="C242" s="46">
        <v>1</v>
      </c>
      <c r="D242" s="41" t="s">
        <v>490</v>
      </c>
      <c r="E242" s="47">
        <v>271</v>
      </c>
      <c r="F242" s="48" t="s">
        <v>490</v>
      </c>
      <c r="G242" s="58" t="s">
        <v>491</v>
      </c>
      <c r="H242" s="49">
        <v>577475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0</v>
      </c>
      <c r="V242" s="49">
        <v>542475</v>
      </c>
      <c r="W242" s="49">
        <v>0</v>
      </c>
      <c r="X242" s="49">
        <v>0</v>
      </c>
      <c r="Y242" s="49">
        <v>35000</v>
      </c>
    </row>
    <row r="243" spans="1:25" ht="25.5">
      <c r="A243" s="46">
        <v>6</v>
      </c>
      <c r="B243" s="46">
        <v>19</v>
      </c>
      <c r="C243" s="46">
        <v>1</v>
      </c>
      <c r="D243" s="41" t="s">
        <v>490</v>
      </c>
      <c r="E243" s="47">
        <v>270</v>
      </c>
      <c r="F243" s="48" t="s">
        <v>490</v>
      </c>
      <c r="G243" s="58" t="s">
        <v>492</v>
      </c>
      <c r="H243" s="49">
        <v>5069164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9">
        <v>0</v>
      </c>
      <c r="V243" s="49">
        <v>4992224</v>
      </c>
      <c r="W243" s="49">
        <v>0</v>
      </c>
      <c r="X243" s="49">
        <v>0</v>
      </c>
      <c r="Y243" s="49">
        <v>76940</v>
      </c>
    </row>
    <row r="244" spans="1:25" ht="12.75">
      <c r="A244" s="46">
        <v>6</v>
      </c>
      <c r="B244" s="46">
        <v>7</v>
      </c>
      <c r="C244" s="46">
        <v>1</v>
      </c>
      <c r="D244" s="41" t="s">
        <v>490</v>
      </c>
      <c r="E244" s="47">
        <v>187</v>
      </c>
      <c r="F244" s="48" t="s">
        <v>490</v>
      </c>
      <c r="G244" s="58" t="s">
        <v>493</v>
      </c>
      <c r="H244" s="49">
        <v>339100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0</v>
      </c>
      <c r="V244" s="49">
        <v>337100</v>
      </c>
      <c r="W244" s="49">
        <v>0</v>
      </c>
      <c r="X244" s="49">
        <v>0</v>
      </c>
      <c r="Y244" s="49">
        <v>2000</v>
      </c>
    </row>
    <row r="245" spans="1:25" ht="12.75">
      <c r="A245" s="46">
        <v>6</v>
      </c>
      <c r="B245" s="46">
        <v>1</v>
      </c>
      <c r="C245" s="46">
        <v>1</v>
      </c>
      <c r="D245" s="41" t="s">
        <v>490</v>
      </c>
      <c r="E245" s="47">
        <v>188</v>
      </c>
      <c r="F245" s="48" t="s">
        <v>490</v>
      </c>
      <c r="G245" s="58" t="s">
        <v>493</v>
      </c>
      <c r="H245" s="49">
        <v>1949570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84710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49">
        <v>0</v>
      </c>
      <c r="V245" s="49">
        <v>1864860</v>
      </c>
      <c r="W245" s="49">
        <v>0</v>
      </c>
      <c r="X245" s="49">
        <v>0</v>
      </c>
      <c r="Y245" s="49">
        <v>0</v>
      </c>
    </row>
    <row r="246" spans="1:25" ht="25.5">
      <c r="A246" s="46">
        <v>6</v>
      </c>
      <c r="B246" s="46">
        <v>13</v>
      </c>
      <c r="C246" s="46">
        <v>4</v>
      </c>
      <c r="D246" s="41" t="s">
        <v>490</v>
      </c>
      <c r="E246" s="47">
        <v>186</v>
      </c>
      <c r="F246" s="48" t="s">
        <v>490</v>
      </c>
      <c r="G246" s="58" t="s">
        <v>494</v>
      </c>
      <c r="H246" s="49">
        <v>2400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49">
        <v>0</v>
      </c>
      <c r="V246" s="49">
        <v>2400</v>
      </c>
      <c r="W246" s="49">
        <v>0</v>
      </c>
      <c r="X246" s="49">
        <v>0</v>
      </c>
      <c r="Y246" s="49">
        <v>0</v>
      </c>
    </row>
    <row r="247" spans="1:25" ht="25.5">
      <c r="A247" s="46">
        <v>6</v>
      </c>
      <c r="B247" s="46">
        <v>15</v>
      </c>
      <c r="C247" s="46">
        <v>0</v>
      </c>
      <c r="D247" s="41" t="s">
        <v>490</v>
      </c>
      <c r="E247" s="47">
        <v>220</v>
      </c>
      <c r="F247" s="48" t="s">
        <v>490</v>
      </c>
      <c r="G247" s="58" t="s">
        <v>497</v>
      </c>
      <c r="H247" s="49">
        <v>387087</v>
      </c>
      <c r="I247" s="49">
        <v>0</v>
      </c>
      <c r="J247" s="49">
        <v>0</v>
      </c>
      <c r="K247" s="49">
        <v>0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49">
        <v>0</v>
      </c>
      <c r="V247" s="49">
        <v>387087</v>
      </c>
      <c r="W247" s="49">
        <v>0</v>
      </c>
      <c r="X247" s="49">
        <v>0</v>
      </c>
      <c r="Y247" s="49">
        <v>0</v>
      </c>
    </row>
    <row r="248" spans="1:25" ht="12.75">
      <c r="A248" s="46">
        <v>6</v>
      </c>
      <c r="B248" s="46">
        <v>9</v>
      </c>
      <c r="C248" s="46">
        <v>1</v>
      </c>
      <c r="D248" s="41" t="s">
        <v>490</v>
      </c>
      <c r="E248" s="47">
        <v>140</v>
      </c>
      <c r="F248" s="48" t="s">
        <v>490</v>
      </c>
      <c r="G248" s="58" t="s">
        <v>495</v>
      </c>
      <c r="H248" s="49">
        <v>80530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49">
        <v>0</v>
      </c>
      <c r="V248" s="49">
        <v>80430</v>
      </c>
      <c r="W248" s="49">
        <v>0</v>
      </c>
      <c r="X248" s="49">
        <v>0</v>
      </c>
      <c r="Y248" s="49">
        <v>100</v>
      </c>
    </row>
    <row r="249" spans="1:25" ht="12.75">
      <c r="A249" s="46">
        <v>6</v>
      </c>
      <c r="B249" s="46">
        <v>8</v>
      </c>
      <c r="C249" s="46">
        <v>1</v>
      </c>
      <c r="D249" s="41" t="s">
        <v>490</v>
      </c>
      <c r="E249" s="47">
        <v>265</v>
      </c>
      <c r="F249" s="48" t="s">
        <v>490</v>
      </c>
      <c r="G249" s="181" t="s">
        <v>496</v>
      </c>
      <c r="H249" s="49">
        <v>40852172</v>
      </c>
      <c r="I249" s="49">
        <v>0</v>
      </c>
      <c r="J249" s="49">
        <v>149428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49">
        <v>0</v>
      </c>
      <c r="V249" s="49">
        <v>40202744</v>
      </c>
      <c r="W249" s="49">
        <v>0</v>
      </c>
      <c r="X249" s="49">
        <v>0</v>
      </c>
      <c r="Y249" s="49">
        <v>500000</v>
      </c>
    </row>
  </sheetData>
  <sheetProtection/>
  <mergeCells count="11">
    <mergeCell ref="I4:Y4"/>
    <mergeCell ref="F6:G6"/>
    <mergeCell ref="H6:Y6"/>
    <mergeCell ref="H4:H5"/>
    <mergeCell ref="A4:A5"/>
    <mergeCell ref="B4:B5"/>
    <mergeCell ref="C4:C5"/>
    <mergeCell ref="D4:D5"/>
    <mergeCell ref="F4:G5"/>
    <mergeCell ref="F7:G7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9"/>
  <dimension ref="A1:AA249"/>
  <sheetViews>
    <sheetView zoomScale="75" zoomScaleNormal="75" zoomScalePageLayoutView="0" workbookViewId="0" topLeftCell="A1">
      <pane xSplit="7" ySplit="7" topLeftCell="H225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G247" sqref="G247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5" width="14.7109375" style="17" customWidth="1"/>
    <col min="26" max="27" width="14.28125" style="17" customWidth="1"/>
    <col min="28" max="16384" width="9.140625" style="17" customWidth="1"/>
  </cols>
  <sheetData>
    <row r="1" spans="20:27" ht="12.75">
      <c r="T1" s="19"/>
      <c r="U1" s="19"/>
      <c r="V1" s="19"/>
      <c r="W1" s="19"/>
      <c r="X1" s="19"/>
      <c r="Y1" s="19"/>
      <c r="Z1" s="19"/>
      <c r="AA1" s="19"/>
    </row>
    <row r="2" spans="1:25" s="19" customFormat="1" ht="18">
      <c r="A2" s="18" t="str">
        <f>'Spis tabel'!B12</f>
        <v>Tabela 10. Wykonanie wydatków budżetowych jst wg ważniejszych działów klasyfikacji budżetowej wg stanu na koniec  1 kwartału 2021 roku.</v>
      </c>
      <c r="N2" s="18"/>
      <c r="W2" s="23"/>
      <c r="Y2" s="23"/>
    </row>
    <row r="3" spans="1:27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  <c r="AA3" s="19"/>
    </row>
    <row r="4" spans="1:25" s="19" customFormat="1" ht="17.25" customHeight="1">
      <c r="A4" s="171" t="s">
        <v>0</v>
      </c>
      <c r="B4" s="171" t="s">
        <v>1</v>
      </c>
      <c r="C4" s="171" t="s">
        <v>2</v>
      </c>
      <c r="D4" s="171" t="s">
        <v>3</v>
      </c>
      <c r="E4" s="171" t="s">
        <v>53</v>
      </c>
      <c r="F4" s="171" t="s">
        <v>56</v>
      </c>
      <c r="G4" s="171"/>
      <c r="H4" s="170" t="s">
        <v>65</v>
      </c>
      <c r="I4" s="173" t="s">
        <v>44</v>
      </c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</row>
    <row r="5" spans="1:25" s="19" customFormat="1" ht="74.25" customHeight="1">
      <c r="A5" s="171"/>
      <c r="B5" s="171"/>
      <c r="C5" s="171"/>
      <c r="D5" s="171"/>
      <c r="E5" s="171"/>
      <c r="F5" s="171"/>
      <c r="G5" s="171"/>
      <c r="H5" s="170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200</v>
      </c>
      <c r="V5" s="52" t="s">
        <v>76</v>
      </c>
      <c r="W5" s="52" t="s">
        <v>77</v>
      </c>
      <c r="X5" s="52" t="s">
        <v>198</v>
      </c>
      <c r="Y5" s="52" t="s">
        <v>47</v>
      </c>
    </row>
    <row r="6" spans="1:25" s="19" customFormat="1" ht="15">
      <c r="A6" s="42"/>
      <c r="B6" s="42"/>
      <c r="C6" s="42"/>
      <c r="D6" s="42"/>
      <c r="E6" s="42"/>
      <c r="F6" s="171"/>
      <c r="G6" s="171"/>
      <c r="H6" s="172" t="s">
        <v>10</v>
      </c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</row>
    <row r="7" spans="1:25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6">
        <v>6</v>
      </c>
      <c r="G7" s="176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  <c r="Y7" s="41">
        <v>24</v>
      </c>
    </row>
    <row r="8" spans="1:25" ht="12.75">
      <c r="A8" s="34">
        <v>6</v>
      </c>
      <c r="B8" s="34">
        <v>2</v>
      </c>
      <c r="C8" s="34">
        <v>1</v>
      </c>
      <c r="D8" s="35">
        <v>1</v>
      </c>
      <c r="E8" s="36"/>
      <c r="F8" s="31" t="s">
        <v>267</v>
      </c>
      <c r="G8" s="56" t="s">
        <v>268</v>
      </c>
      <c r="H8" s="33">
        <v>28831711.23</v>
      </c>
      <c r="I8" s="33">
        <v>0</v>
      </c>
      <c r="J8" s="33">
        <v>0</v>
      </c>
      <c r="K8" s="33">
        <v>838242.23</v>
      </c>
      <c r="L8" s="33">
        <v>0</v>
      </c>
      <c r="M8" s="33">
        <v>486352.37</v>
      </c>
      <c r="N8" s="33">
        <v>2250282.5</v>
      </c>
      <c r="O8" s="33">
        <v>138634.33</v>
      </c>
      <c r="P8" s="33">
        <v>11263425.27</v>
      </c>
      <c r="Q8" s="33">
        <v>137910.3</v>
      </c>
      <c r="R8" s="33">
        <v>1385924.04</v>
      </c>
      <c r="S8" s="33">
        <v>0</v>
      </c>
      <c r="T8" s="33">
        <v>392828.64</v>
      </c>
      <c r="U8" s="33">
        <v>9033916.43</v>
      </c>
      <c r="V8" s="33">
        <v>1531249.22</v>
      </c>
      <c r="W8" s="33">
        <v>626500</v>
      </c>
      <c r="X8" s="33">
        <v>675050.96</v>
      </c>
      <c r="Y8" s="33">
        <v>71394.94</v>
      </c>
    </row>
    <row r="9" spans="1:25" ht="12.75">
      <c r="A9" s="34">
        <v>6</v>
      </c>
      <c r="B9" s="34">
        <v>16</v>
      </c>
      <c r="C9" s="34">
        <v>1</v>
      </c>
      <c r="D9" s="35">
        <v>1</v>
      </c>
      <c r="E9" s="36"/>
      <c r="F9" s="31" t="s">
        <v>267</v>
      </c>
      <c r="G9" s="56" t="s">
        <v>269</v>
      </c>
      <c r="H9" s="33">
        <v>18752827.02</v>
      </c>
      <c r="I9" s="33">
        <v>43.98</v>
      </c>
      <c r="J9" s="33">
        <v>0</v>
      </c>
      <c r="K9" s="33">
        <v>825201.52</v>
      </c>
      <c r="L9" s="33">
        <v>0</v>
      </c>
      <c r="M9" s="33">
        <v>236215.04</v>
      </c>
      <c r="N9" s="33">
        <v>1669331.37</v>
      </c>
      <c r="O9" s="33">
        <v>16984.17</v>
      </c>
      <c r="P9" s="33">
        <v>6661782.08</v>
      </c>
      <c r="Q9" s="33">
        <v>87349.92</v>
      </c>
      <c r="R9" s="33">
        <v>743666.41</v>
      </c>
      <c r="S9" s="33">
        <v>13466.94</v>
      </c>
      <c r="T9" s="33">
        <v>739713.18</v>
      </c>
      <c r="U9" s="33">
        <v>5586388.11</v>
      </c>
      <c r="V9" s="33">
        <v>1499080.64</v>
      </c>
      <c r="W9" s="33">
        <v>480000</v>
      </c>
      <c r="X9" s="33">
        <v>15619.63</v>
      </c>
      <c r="Y9" s="33">
        <v>177984.03</v>
      </c>
    </row>
    <row r="10" spans="1:25" ht="12.75">
      <c r="A10" s="34">
        <v>6</v>
      </c>
      <c r="B10" s="34">
        <v>4</v>
      </c>
      <c r="C10" s="34">
        <v>1</v>
      </c>
      <c r="D10" s="35">
        <v>1</v>
      </c>
      <c r="E10" s="36"/>
      <c r="F10" s="31" t="s">
        <v>267</v>
      </c>
      <c r="G10" s="56" t="s">
        <v>270</v>
      </c>
      <c r="H10" s="33">
        <v>20259696</v>
      </c>
      <c r="I10" s="33">
        <v>105.75</v>
      </c>
      <c r="J10" s="33">
        <v>0</v>
      </c>
      <c r="K10" s="33">
        <v>483392.29</v>
      </c>
      <c r="L10" s="33">
        <v>0</v>
      </c>
      <c r="M10" s="33">
        <v>1343290.15</v>
      </c>
      <c r="N10" s="33">
        <v>1605497.12</v>
      </c>
      <c r="O10" s="33">
        <v>3266.49</v>
      </c>
      <c r="P10" s="33">
        <v>6324572.78</v>
      </c>
      <c r="Q10" s="33">
        <v>58996.91</v>
      </c>
      <c r="R10" s="33">
        <v>1387514.68</v>
      </c>
      <c r="S10" s="33">
        <v>0</v>
      </c>
      <c r="T10" s="33">
        <v>297840.48</v>
      </c>
      <c r="U10" s="33">
        <v>5493771.77</v>
      </c>
      <c r="V10" s="33">
        <v>1580962.79</v>
      </c>
      <c r="W10" s="33">
        <v>445120</v>
      </c>
      <c r="X10" s="33">
        <v>1198638.43</v>
      </c>
      <c r="Y10" s="33">
        <v>36726.36</v>
      </c>
    </row>
    <row r="11" spans="1:25" ht="12.75">
      <c r="A11" s="34">
        <v>6</v>
      </c>
      <c r="B11" s="34">
        <v>6</v>
      </c>
      <c r="C11" s="34">
        <v>1</v>
      </c>
      <c r="D11" s="35">
        <v>1</v>
      </c>
      <c r="E11" s="36"/>
      <c r="F11" s="31" t="s">
        <v>267</v>
      </c>
      <c r="G11" s="56" t="s">
        <v>271</v>
      </c>
      <c r="H11" s="33">
        <v>19343365.28</v>
      </c>
      <c r="I11" s="33">
        <v>545.85</v>
      </c>
      <c r="J11" s="33">
        <v>0</v>
      </c>
      <c r="K11" s="33">
        <v>13243.05</v>
      </c>
      <c r="L11" s="33">
        <v>0</v>
      </c>
      <c r="M11" s="33">
        <v>126394.67</v>
      </c>
      <c r="N11" s="33">
        <v>1652392.42</v>
      </c>
      <c r="O11" s="33">
        <v>119925.68</v>
      </c>
      <c r="P11" s="33">
        <v>6701849.44</v>
      </c>
      <c r="Q11" s="33">
        <v>48351.58</v>
      </c>
      <c r="R11" s="33">
        <v>1924857.62</v>
      </c>
      <c r="S11" s="33">
        <v>5000</v>
      </c>
      <c r="T11" s="33">
        <v>169893.66</v>
      </c>
      <c r="U11" s="33">
        <v>5488231.99</v>
      </c>
      <c r="V11" s="33">
        <v>1871120.97</v>
      </c>
      <c r="W11" s="33">
        <v>354981.41</v>
      </c>
      <c r="X11" s="33">
        <v>808449.84</v>
      </c>
      <c r="Y11" s="33">
        <v>58127.1</v>
      </c>
    </row>
    <row r="12" spans="1:25" ht="12.75">
      <c r="A12" s="34">
        <v>6</v>
      </c>
      <c r="B12" s="34">
        <v>7</v>
      </c>
      <c r="C12" s="34">
        <v>1</v>
      </c>
      <c r="D12" s="35">
        <v>1</v>
      </c>
      <c r="E12" s="36"/>
      <c r="F12" s="31" t="s">
        <v>267</v>
      </c>
      <c r="G12" s="56" t="s">
        <v>272</v>
      </c>
      <c r="H12" s="33">
        <v>36045472.15</v>
      </c>
      <c r="I12" s="33">
        <v>165.22</v>
      </c>
      <c r="J12" s="33">
        <v>0</v>
      </c>
      <c r="K12" s="33">
        <v>1827665.87</v>
      </c>
      <c r="L12" s="33">
        <v>0</v>
      </c>
      <c r="M12" s="33">
        <v>401565.54</v>
      </c>
      <c r="N12" s="33">
        <v>2529240.1</v>
      </c>
      <c r="O12" s="33">
        <v>231860.65</v>
      </c>
      <c r="P12" s="33">
        <v>12364586.27</v>
      </c>
      <c r="Q12" s="33">
        <v>144634.27</v>
      </c>
      <c r="R12" s="33">
        <v>2084592.76</v>
      </c>
      <c r="S12" s="33">
        <v>158177.21</v>
      </c>
      <c r="T12" s="33">
        <v>462181.8</v>
      </c>
      <c r="U12" s="33">
        <v>9733223.78</v>
      </c>
      <c r="V12" s="33">
        <v>2966690.74</v>
      </c>
      <c r="W12" s="33">
        <v>1022500</v>
      </c>
      <c r="X12" s="33">
        <v>1994997.85</v>
      </c>
      <c r="Y12" s="33">
        <v>123390.09</v>
      </c>
    </row>
    <row r="13" spans="1:25" ht="12.75">
      <c r="A13" s="34">
        <v>6</v>
      </c>
      <c r="B13" s="34">
        <v>8</v>
      </c>
      <c r="C13" s="34">
        <v>1</v>
      </c>
      <c r="D13" s="35">
        <v>1</v>
      </c>
      <c r="E13" s="36"/>
      <c r="F13" s="31" t="s">
        <v>267</v>
      </c>
      <c r="G13" s="56" t="s">
        <v>273</v>
      </c>
      <c r="H13" s="33">
        <v>25943565.41</v>
      </c>
      <c r="I13" s="33">
        <v>185.04</v>
      </c>
      <c r="J13" s="33">
        <v>0</v>
      </c>
      <c r="K13" s="33">
        <v>1611700.82</v>
      </c>
      <c r="L13" s="33">
        <v>0</v>
      </c>
      <c r="M13" s="33">
        <v>275343.65</v>
      </c>
      <c r="N13" s="33">
        <v>2229859.92</v>
      </c>
      <c r="O13" s="33">
        <v>0</v>
      </c>
      <c r="P13" s="33">
        <v>10829715.04</v>
      </c>
      <c r="Q13" s="33">
        <v>35249.42</v>
      </c>
      <c r="R13" s="33">
        <v>1556328.01</v>
      </c>
      <c r="S13" s="33">
        <v>2460</v>
      </c>
      <c r="T13" s="33">
        <v>12636.24</v>
      </c>
      <c r="U13" s="33">
        <v>6733967.78</v>
      </c>
      <c r="V13" s="33">
        <v>1161126.07</v>
      </c>
      <c r="W13" s="33">
        <v>622000</v>
      </c>
      <c r="X13" s="33">
        <v>715413.04</v>
      </c>
      <c r="Y13" s="33">
        <v>157580.38</v>
      </c>
    </row>
    <row r="14" spans="1:25" ht="12.75">
      <c r="A14" s="34">
        <v>6</v>
      </c>
      <c r="B14" s="34">
        <v>11</v>
      </c>
      <c r="C14" s="34">
        <v>1</v>
      </c>
      <c r="D14" s="35">
        <v>1</v>
      </c>
      <c r="E14" s="36"/>
      <c r="F14" s="31" t="s">
        <v>267</v>
      </c>
      <c r="G14" s="56" t="s">
        <v>274</v>
      </c>
      <c r="H14" s="33">
        <v>32267943.58</v>
      </c>
      <c r="I14" s="33">
        <v>1912.79</v>
      </c>
      <c r="J14" s="33">
        <v>0</v>
      </c>
      <c r="K14" s="33">
        <v>1635547.63</v>
      </c>
      <c r="L14" s="33">
        <v>0</v>
      </c>
      <c r="M14" s="33">
        <v>120619.02</v>
      </c>
      <c r="N14" s="33">
        <v>2490084.81</v>
      </c>
      <c r="O14" s="33">
        <v>9074.3</v>
      </c>
      <c r="P14" s="33">
        <v>12437921.61</v>
      </c>
      <c r="Q14" s="33">
        <v>67117.48</v>
      </c>
      <c r="R14" s="33">
        <v>798007.8</v>
      </c>
      <c r="S14" s="33">
        <v>5368.95</v>
      </c>
      <c r="T14" s="33">
        <v>363153.8</v>
      </c>
      <c r="U14" s="33">
        <v>10875186.49</v>
      </c>
      <c r="V14" s="33">
        <v>1890075.04</v>
      </c>
      <c r="W14" s="33">
        <v>525103.26</v>
      </c>
      <c r="X14" s="33">
        <v>978578.61</v>
      </c>
      <c r="Y14" s="33">
        <v>70191.99</v>
      </c>
    </row>
    <row r="15" spans="1:25" ht="12.75">
      <c r="A15" s="34">
        <v>6</v>
      </c>
      <c r="B15" s="34">
        <v>1</v>
      </c>
      <c r="C15" s="34">
        <v>1</v>
      </c>
      <c r="D15" s="35">
        <v>1</v>
      </c>
      <c r="E15" s="36"/>
      <c r="F15" s="31" t="s">
        <v>267</v>
      </c>
      <c r="G15" s="56" t="s">
        <v>275</v>
      </c>
      <c r="H15" s="33">
        <v>20753985.8</v>
      </c>
      <c r="I15" s="33">
        <v>110.89</v>
      </c>
      <c r="J15" s="33">
        <v>0</v>
      </c>
      <c r="K15" s="33">
        <v>482997.67</v>
      </c>
      <c r="L15" s="33">
        <v>0</v>
      </c>
      <c r="M15" s="33">
        <v>578312.62</v>
      </c>
      <c r="N15" s="33">
        <v>1837141.14</v>
      </c>
      <c r="O15" s="33">
        <v>24386.08</v>
      </c>
      <c r="P15" s="33">
        <v>7676987.19</v>
      </c>
      <c r="Q15" s="33">
        <v>98049.77</v>
      </c>
      <c r="R15" s="33">
        <v>1056386.47</v>
      </c>
      <c r="S15" s="33">
        <v>44575.33</v>
      </c>
      <c r="T15" s="33">
        <v>739589.54</v>
      </c>
      <c r="U15" s="33">
        <v>6122374.3</v>
      </c>
      <c r="V15" s="33">
        <v>770878.09</v>
      </c>
      <c r="W15" s="33">
        <v>428359</v>
      </c>
      <c r="X15" s="33">
        <v>728168.35</v>
      </c>
      <c r="Y15" s="33">
        <v>165669.36</v>
      </c>
    </row>
    <row r="16" spans="1:25" ht="12.75">
      <c r="A16" s="34">
        <v>6</v>
      </c>
      <c r="B16" s="34">
        <v>14</v>
      </c>
      <c r="C16" s="34">
        <v>1</v>
      </c>
      <c r="D16" s="35">
        <v>1</v>
      </c>
      <c r="E16" s="36"/>
      <c r="F16" s="31" t="s">
        <v>267</v>
      </c>
      <c r="G16" s="56" t="s">
        <v>276</v>
      </c>
      <c r="H16" s="33">
        <v>69120585.55</v>
      </c>
      <c r="I16" s="33">
        <v>3942.8</v>
      </c>
      <c r="J16" s="33">
        <v>0</v>
      </c>
      <c r="K16" s="33">
        <v>3437654.29</v>
      </c>
      <c r="L16" s="33">
        <v>738</v>
      </c>
      <c r="M16" s="33">
        <v>686583.97</v>
      </c>
      <c r="N16" s="33">
        <v>4878985.26</v>
      </c>
      <c r="O16" s="33">
        <v>435280.3</v>
      </c>
      <c r="P16" s="33">
        <v>24774068.15</v>
      </c>
      <c r="Q16" s="33">
        <v>295195.02</v>
      </c>
      <c r="R16" s="33">
        <v>5215807.49</v>
      </c>
      <c r="S16" s="33">
        <v>12147.37</v>
      </c>
      <c r="T16" s="33">
        <v>942007</v>
      </c>
      <c r="U16" s="33">
        <v>16748799.42</v>
      </c>
      <c r="V16" s="33">
        <v>5982167.35</v>
      </c>
      <c r="W16" s="33">
        <v>2163582.35</v>
      </c>
      <c r="X16" s="33">
        <v>3360912.95</v>
      </c>
      <c r="Y16" s="33">
        <v>182713.83</v>
      </c>
    </row>
    <row r="17" spans="1:25" ht="12.75">
      <c r="A17" s="34">
        <v>6</v>
      </c>
      <c r="B17" s="34">
        <v>15</v>
      </c>
      <c r="C17" s="34">
        <v>1</v>
      </c>
      <c r="D17" s="35">
        <v>1</v>
      </c>
      <c r="E17" s="36"/>
      <c r="F17" s="31" t="s">
        <v>267</v>
      </c>
      <c r="G17" s="56" t="s">
        <v>277</v>
      </c>
      <c r="H17" s="33">
        <v>17897857.56</v>
      </c>
      <c r="I17" s="33">
        <v>1788.74</v>
      </c>
      <c r="J17" s="33">
        <v>0</v>
      </c>
      <c r="K17" s="33">
        <v>464618.32</v>
      </c>
      <c r="L17" s="33">
        <v>0</v>
      </c>
      <c r="M17" s="33">
        <v>331257.77</v>
      </c>
      <c r="N17" s="33">
        <v>1753789.47</v>
      </c>
      <c r="O17" s="33">
        <v>10632.6</v>
      </c>
      <c r="P17" s="33">
        <v>6291455.45</v>
      </c>
      <c r="Q17" s="33">
        <v>11997.51</v>
      </c>
      <c r="R17" s="33">
        <v>1084475.81</v>
      </c>
      <c r="S17" s="33">
        <v>0</v>
      </c>
      <c r="T17" s="33">
        <v>242625.02</v>
      </c>
      <c r="U17" s="33">
        <v>5444437.99</v>
      </c>
      <c r="V17" s="33">
        <v>1277437.79</v>
      </c>
      <c r="W17" s="33">
        <v>536854.17</v>
      </c>
      <c r="X17" s="33">
        <v>415068.76</v>
      </c>
      <c r="Y17" s="33">
        <v>31418.16</v>
      </c>
    </row>
    <row r="18" spans="1:25" ht="12.75">
      <c r="A18" s="34">
        <v>6</v>
      </c>
      <c r="B18" s="34">
        <v>3</v>
      </c>
      <c r="C18" s="34">
        <v>1</v>
      </c>
      <c r="D18" s="35">
        <v>1</v>
      </c>
      <c r="E18" s="36"/>
      <c r="F18" s="31" t="s">
        <v>267</v>
      </c>
      <c r="G18" s="56" t="s">
        <v>278</v>
      </c>
      <c r="H18" s="33">
        <v>6177664.5</v>
      </c>
      <c r="I18" s="33">
        <v>178.77</v>
      </c>
      <c r="J18" s="33">
        <v>0</v>
      </c>
      <c r="K18" s="33">
        <v>1239</v>
      </c>
      <c r="L18" s="33">
        <v>0</v>
      </c>
      <c r="M18" s="33">
        <v>681184.31</v>
      </c>
      <c r="N18" s="33">
        <v>719987.75</v>
      </c>
      <c r="O18" s="33">
        <v>8365.08</v>
      </c>
      <c r="P18" s="33">
        <v>1857581.31</v>
      </c>
      <c r="Q18" s="33">
        <v>18360.27</v>
      </c>
      <c r="R18" s="33">
        <v>706990.77</v>
      </c>
      <c r="S18" s="33">
        <v>2366.1</v>
      </c>
      <c r="T18" s="33">
        <v>78449.31</v>
      </c>
      <c r="U18" s="33">
        <v>1483191.57</v>
      </c>
      <c r="V18" s="33">
        <v>385245.69</v>
      </c>
      <c r="W18" s="33">
        <v>166500</v>
      </c>
      <c r="X18" s="33">
        <v>15483.91</v>
      </c>
      <c r="Y18" s="33">
        <v>52540.66</v>
      </c>
    </row>
    <row r="19" spans="1:25" ht="12.75">
      <c r="A19" s="34">
        <v>6</v>
      </c>
      <c r="B19" s="34">
        <v>11</v>
      </c>
      <c r="C19" s="34">
        <v>2</v>
      </c>
      <c r="D19" s="35">
        <v>1</v>
      </c>
      <c r="E19" s="36"/>
      <c r="F19" s="31" t="s">
        <v>267</v>
      </c>
      <c r="G19" s="56" t="s">
        <v>279</v>
      </c>
      <c r="H19" s="33">
        <v>3224341.85</v>
      </c>
      <c r="I19" s="33">
        <v>1362.33</v>
      </c>
      <c r="J19" s="33">
        <v>0</v>
      </c>
      <c r="K19" s="33">
        <v>14849.34</v>
      </c>
      <c r="L19" s="33">
        <v>0</v>
      </c>
      <c r="M19" s="33">
        <v>83205.18</v>
      </c>
      <c r="N19" s="33">
        <v>512423.11</v>
      </c>
      <c r="O19" s="33">
        <v>20212.23</v>
      </c>
      <c r="P19" s="33">
        <v>1212994.94</v>
      </c>
      <c r="Q19" s="33">
        <v>37862.48</v>
      </c>
      <c r="R19" s="33">
        <v>174862.76</v>
      </c>
      <c r="S19" s="33">
        <v>0</v>
      </c>
      <c r="T19" s="33">
        <v>19738.31</v>
      </c>
      <c r="U19" s="33">
        <v>901052.37</v>
      </c>
      <c r="V19" s="33">
        <v>146820.28</v>
      </c>
      <c r="W19" s="33">
        <v>76000</v>
      </c>
      <c r="X19" s="33">
        <v>8000</v>
      </c>
      <c r="Y19" s="33">
        <v>14958.52</v>
      </c>
    </row>
    <row r="20" spans="1:25" ht="12.75">
      <c r="A20" s="34">
        <v>6</v>
      </c>
      <c r="B20" s="34">
        <v>17</v>
      </c>
      <c r="C20" s="34">
        <v>1</v>
      </c>
      <c r="D20" s="35">
        <v>1</v>
      </c>
      <c r="E20" s="36"/>
      <c r="F20" s="31" t="s">
        <v>267</v>
      </c>
      <c r="G20" s="56" t="s">
        <v>280</v>
      </c>
      <c r="H20" s="33">
        <v>49391112.3</v>
      </c>
      <c r="I20" s="33">
        <v>99.75</v>
      </c>
      <c r="J20" s="33">
        <v>0</v>
      </c>
      <c r="K20" s="33">
        <v>4744319.05</v>
      </c>
      <c r="L20" s="33">
        <v>0</v>
      </c>
      <c r="M20" s="33">
        <v>1235271.66</v>
      </c>
      <c r="N20" s="33">
        <v>3393911.52</v>
      </c>
      <c r="O20" s="33">
        <v>401600.89</v>
      </c>
      <c r="P20" s="33">
        <v>13266376.24</v>
      </c>
      <c r="Q20" s="33">
        <v>311031.83</v>
      </c>
      <c r="R20" s="33">
        <v>2506139.62</v>
      </c>
      <c r="S20" s="33">
        <v>0</v>
      </c>
      <c r="T20" s="33">
        <v>662521.31</v>
      </c>
      <c r="U20" s="33">
        <v>15270280.1</v>
      </c>
      <c r="V20" s="33">
        <v>4496550.37</v>
      </c>
      <c r="W20" s="33">
        <v>1340424.9</v>
      </c>
      <c r="X20" s="33">
        <v>1646451.35</v>
      </c>
      <c r="Y20" s="33">
        <v>116133.71</v>
      </c>
    </row>
    <row r="21" spans="1:25" ht="12.75">
      <c r="A21" s="34">
        <v>6</v>
      </c>
      <c r="B21" s="34">
        <v>1</v>
      </c>
      <c r="C21" s="34">
        <v>2</v>
      </c>
      <c r="D21" s="35">
        <v>1</v>
      </c>
      <c r="E21" s="36"/>
      <c r="F21" s="31" t="s">
        <v>267</v>
      </c>
      <c r="G21" s="56" t="s">
        <v>281</v>
      </c>
      <c r="H21" s="33">
        <v>5499099.8</v>
      </c>
      <c r="I21" s="33">
        <v>28.37</v>
      </c>
      <c r="J21" s="33">
        <v>0</v>
      </c>
      <c r="K21" s="33">
        <v>78739.03</v>
      </c>
      <c r="L21" s="33">
        <v>0</v>
      </c>
      <c r="M21" s="33">
        <v>185928.23</v>
      </c>
      <c r="N21" s="33">
        <v>741970.68</v>
      </c>
      <c r="O21" s="33">
        <v>23212.83</v>
      </c>
      <c r="P21" s="33">
        <v>1925841.27</v>
      </c>
      <c r="Q21" s="33">
        <v>47091.05</v>
      </c>
      <c r="R21" s="33">
        <v>317245.16</v>
      </c>
      <c r="S21" s="33">
        <v>0</v>
      </c>
      <c r="T21" s="33">
        <v>27592.38</v>
      </c>
      <c r="U21" s="33">
        <v>1616798.64</v>
      </c>
      <c r="V21" s="33">
        <v>234906.79</v>
      </c>
      <c r="W21" s="33">
        <v>221809.88</v>
      </c>
      <c r="X21" s="33">
        <v>21320</v>
      </c>
      <c r="Y21" s="33">
        <v>56615.49</v>
      </c>
    </row>
    <row r="22" spans="1:25" ht="12.75">
      <c r="A22" s="34">
        <v>6</v>
      </c>
      <c r="B22" s="34">
        <v>18</v>
      </c>
      <c r="C22" s="34">
        <v>1</v>
      </c>
      <c r="D22" s="35">
        <v>1</v>
      </c>
      <c r="E22" s="36"/>
      <c r="F22" s="31" t="s">
        <v>267</v>
      </c>
      <c r="G22" s="56" t="s">
        <v>282</v>
      </c>
      <c r="H22" s="33">
        <v>23780938.84</v>
      </c>
      <c r="I22" s="33">
        <v>30.69</v>
      </c>
      <c r="J22" s="33">
        <v>0</v>
      </c>
      <c r="K22" s="33">
        <v>1078727.21</v>
      </c>
      <c r="L22" s="33">
        <v>0</v>
      </c>
      <c r="M22" s="33">
        <v>490592.41</v>
      </c>
      <c r="N22" s="33">
        <v>1707469.68</v>
      </c>
      <c r="O22" s="33">
        <v>0</v>
      </c>
      <c r="P22" s="33">
        <v>9590567.67</v>
      </c>
      <c r="Q22" s="33">
        <v>165084.78</v>
      </c>
      <c r="R22" s="33">
        <v>1371430.06</v>
      </c>
      <c r="S22" s="33">
        <v>93518.32</v>
      </c>
      <c r="T22" s="33">
        <v>257872.69</v>
      </c>
      <c r="U22" s="33">
        <v>5748806.1</v>
      </c>
      <c r="V22" s="33">
        <v>1557319.33</v>
      </c>
      <c r="W22" s="33">
        <v>659780</v>
      </c>
      <c r="X22" s="33">
        <v>1025777.25</v>
      </c>
      <c r="Y22" s="33">
        <v>33962.65</v>
      </c>
    </row>
    <row r="23" spans="1:25" ht="12.75">
      <c r="A23" s="34">
        <v>6</v>
      </c>
      <c r="B23" s="34">
        <v>19</v>
      </c>
      <c r="C23" s="34">
        <v>1</v>
      </c>
      <c r="D23" s="35">
        <v>1</v>
      </c>
      <c r="E23" s="36"/>
      <c r="F23" s="31" t="s">
        <v>267</v>
      </c>
      <c r="G23" s="56" t="s">
        <v>283</v>
      </c>
      <c r="H23" s="33">
        <v>14615062.41</v>
      </c>
      <c r="I23" s="33">
        <v>55.56</v>
      </c>
      <c r="J23" s="33">
        <v>0</v>
      </c>
      <c r="K23" s="33">
        <v>3999.64</v>
      </c>
      <c r="L23" s="33">
        <v>0</v>
      </c>
      <c r="M23" s="33">
        <v>299745.6</v>
      </c>
      <c r="N23" s="33">
        <v>1104807.32</v>
      </c>
      <c r="O23" s="33">
        <v>117798.28</v>
      </c>
      <c r="P23" s="33">
        <v>6194452.81</v>
      </c>
      <c r="Q23" s="33">
        <v>64218.15</v>
      </c>
      <c r="R23" s="33">
        <v>1022779.15</v>
      </c>
      <c r="S23" s="33">
        <v>16268.39</v>
      </c>
      <c r="T23" s="33">
        <v>91954.68</v>
      </c>
      <c r="U23" s="33">
        <v>4469119.95</v>
      </c>
      <c r="V23" s="33">
        <v>187326.27</v>
      </c>
      <c r="W23" s="33">
        <v>548134</v>
      </c>
      <c r="X23" s="33">
        <v>450750.1</v>
      </c>
      <c r="Y23" s="33">
        <v>43652.51</v>
      </c>
    </row>
    <row r="24" spans="1:25" ht="12.75">
      <c r="A24" s="34">
        <v>6</v>
      </c>
      <c r="B24" s="34">
        <v>8</v>
      </c>
      <c r="C24" s="34">
        <v>2</v>
      </c>
      <c r="D24" s="35">
        <v>2</v>
      </c>
      <c r="E24" s="36"/>
      <c r="F24" s="31" t="s">
        <v>267</v>
      </c>
      <c r="G24" s="56" t="s">
        <v>284</v>
      </c>
      <c r="H24" s="33">
        <v>4856431.48</v>
      </c>
      <c r="I24" s="33">
        <v>5483.71</v>
      </c>
      <c r="J24" s="33">
        <v>388084.45</v>
      </c>
      <c r="K24" s="33">
        <v>5947.1</v>
      </c>
      <c r="L24" s="33">
        <v>0</v>
      </c>
      <c r="M24" s="33">
        <v>150</v>
      </c>
      <c r="N24" s="33">
        <v>1157871.42</v>
      </c>
      <c r="O24" s="33">
        <v>17593.34</v>
      </c>
      <c r="P24" s="33">
        <v>1321182.15</v>
      </c>
      <c r="Q24" s="33">
        <v>7063.47</v>
      </c>
      <c r="R24" s="33">
        <v>112060.47</v>
      </c>
      <c r="S24" s="33">
        <v>0</v>
      </c>
      <c r="T24" s="33">
        <v>41190.1</v>
      </c>
      <c r="U24" s="33">
        <v>1382997.54</v>
      </c>
      <c r="V24" s="33">
        <v>365050.81</v>
      </c>
      <c r="W24" s="33">
        <v>49159.34</v>
      </c>
      <c r="X24" s="33">
        <v>0</v>
      </c>
      <c r="Y24" s="33">
        <v>2597.58</v>
      </c>
    </row>
    <row r="25" spans="1:25" ht="12.75">
      <c r="A25" s="34">
        <v>6</v>
      </c>
      <c r="B25" s="34">
        <v>11</v>
      </c>
      <c r="C25" s="34">
        <v>3</v>
      </c>
      <c r="D25" s="35">
        <v>2</v>
      </c>
      <c r="E25" s="36"/>
      <c r="F25" s="31" t="s">
        <v>267</v>
      </c>
      <c r="G25" s="56" t="s">
        <v>285</v>
      </c>
      <c r="H25" s="33">
        <v>8955396.47</v>
      </c>
      <c r="I25" s="33">
        <v>87.22</v>
      </c>
      <c r="J25" s="33">
        <v>0</v>
      </c>
      <c r="K25" s="33">
        <v>215222.93</v>
      </c>
      <c r="L25" s="33">
        <v>0</v>
      </c>
      <c r="M25" s="33">
        <v>27019.81</v>
      </c>
      <c r="N25" s="33">
        <v>1020105.38</v>
      </c>
      <c r="O25" s="33">
        <v>16331.4</v>
      </c>
      <c r="P25" s="33">
        <v>3161247.54</v>
      </c>
      <c r="Q25" s="33">
        <v>4868.68</v>
      </c>
      <c r="R25" s="33">
        <v>294439.85</v>
      </c>
      <c r="S25" s="33">
        <v>0</v>
      </c>
      <c r="T25" s="33">
        <v>35363.52</v>
      </c>
      <c r="U25" s="33">
        <v>3651722.11</v>
      </c>
      <c r="V25" s="33">
        <v>297366.7</v>
      </c>
      <c r="W25" s="33">
        <v>186689.8</v>
      </c>
      <c r="X25" s="33">
        <v>20229.66</v>
      </c>
      <c r="Y25" s="33">
        <v>24701.87</v>
      </c>
    </row>
    <row r="26" spans="1:25" ht="12.75">
      <c r="A26" s="34">
        <v>6</v>
      </c>
      <c r="B26" s="34">
        <v>20</v>
      </c>
      <c r="C26" s="34">
        <v>1</v>
      </c>
      <c r="D26" s="35">
        <v>2</v>
      </c>
      <c r="E26" s="36"/>
      <c r="F26" s="31" t="s">
        <v>267</v>
      </c>
      <c r="G26" s="56" t="s">
        <v>285</v>
      </c>
      <c r="H26" s="33">
        <v>4861937.39</v>
      </c>
      <c r="I26" s="33">
        <v>2322.89</v>
      </c>
      <c r="J26" s="33">
        <v>38099.93</v>
      </c>
      <c r="K26" s="33">
        <v>19510.81</v>
      </c>
      <c r="L26" s="33">
        <v>0</v>
      </c>
      <c r="M26" s="33">
        <v>7117.5</v>
      </c>
      <c r="N26" s="33">
        <v>651983.18</v>
      </c>
      <c r="O26" s="33">
        <v>50353.13</v>
      </c>
      <c r="P26" s="33">
        <v>1861418.32</v>
      </c>
      <c r="Q26" s="33">
        <v>1468</v>
      </c>
      <c r="R26" s="33">
        <v>308730.21</v>
      </c>
      <c r="S26" s="33">
        <v>0</v>
      </c>
      <c r="T26" s="33">
        <v>29340.39</v>
      </c>
      <c r="U26" s="33">
        <v>1544671.95</v>
      </c>
      <c r="V26" s="33">
        <v>250028.86</v>
      </c>
      <c r="W26" s="33">
        <v>35902.88</v>
      </c>
      <c r="X26" s="33">
        <v>0</v>
      </c>
      <c r="Y26" s="33">
        <v>60989.34</v>
      </c>
    </row>
    <row r="27" spans="1:25" ht="12.75">
      <c r="A27" s="34">
        <v>6</v>
      </c>
      <c r="B27" s="34">
        <v>2</v>
      </c>
      <c r="C27" s="34">
        <v>2</v>
      </c>
      <c r="D27" s="35">
        <v>2</v>
      </c>
      <c r="E27" s="36"/>
      <c r="F27" s="31" t="s">
        <v>267</v>
      </c>
      <c r="G27" s="56" t="s">
        <v>286</v>
      </c>
      <c r="H27" s="33">
        <v>3796414.26</v>
      </c>
      <c r="I27" s="33">
        <v>2860</v>
      </c>
      <c r="J27" s="33">
        <v>30105.96</v>
      </c>
      <c r="K27" s="33">
        <v>32350.33</v>
      </c>
      <c r="L27" s="33">
        <v>0</v>
      </c>
      <c r="M27" s="33">
        <v>0</v>
      </c>
      <c r="N27" s="33">
        <v>460906.22</v>
      </c>
      <c r="O27" s="33">
        <v>64856.77</v>
      </c>
      <c r="P27" s="33">
        <v>1302032.95</v>
      </c>
      <c r="Q27" s="33">
        <v>450</v>
      </c>
      <c r="R27" s="33">
        <v>163796.31</v>
      </c>
      <c r="S27" s="33">
        <v>0</v>
      </c>
      <c r="T27" s="33">
        <v>0</v>
      </c>
      <c r="U27" s="33">
        <v>1406022.12</v>
      </c>
      <c r="V27" s="33">
        <v>291553.5</v>
      </c>
      <c r="W27" s="33">
        <v>41417</v>
      </c>
      <c r="X27" s="33">
        <v>0</v>
      </c>
      <c r="Y27" s="33">
        <v>63.1</v>
      </c>
    </row>
    <row r="28" spans="1:25" ht="12.75">
      <c r="A28" s="34">
        <v>6</v>
      </c>
      <c r="B28" s="34">
        <v>14</v>
      </c>
      <c r="C28" s="34">
        <v>2</v>
      </c>
      <c r="D28" s="35">
        <v>2</v>
      </c>
      <c r="E28" s="36"/>
      <c r="F28" s="31" t="s">
        <v>267</v>
      </c>
      <c r="G28" s="56" t="s">
        <v>287</v>
      </c>
      <c r="H28" s="33">
        <v>4798000.84</v>
      </c>
      <c r="I28" s="33">
        <v>6225.39</v>
      </c>
      <c r="J28" s="33">
        <v>9711.41</v>
      </c>
      <c r="K28" s="33">
        <v>862010.8</v>
      </c>
      <c r="L28" s="33">
        <v>0</v>
      </c>
      <c r="M28" s="33">
        <v>8995.26</v>
      </c>
      <c r="N28" s="33">
        <v>444328.84</v>
      </c>
      <c r="O28" s="33">
        <v>11104.86</v>
      </c>
      <c r="P28" s="33">
        <v>1399060.01</v>
      </c>
      <c r="Q28" s="33">
        <v>4471</v>
      </c>
      <c r="R28" s="33">
        <v>174896.87</v>
      </c>
      <c r="S28" s="33">
        <v>0</v>
      </c>
      <c r="T28" s="33">
        <v>0</v>
      </c>
      <c r="U28" s="33">
        <v>1254990.05</v>
      </c>
      <c r="V28" s="33">
        <v>479224.43</v>
      </c>
      <c r="W28" s="33">
        <v>140724.11</v>
      </c>
      <c r="X28" s="33">
        <v>0</v>
      </c>
      <c r="Y28" s="33">
        <v>2257.81</v>
      </c>
    </row>
    <row r="29" spans="1:25" ht="12.75">
      <c r="A29" s="34">
        <v>6</v>
      </c>
      <c r="B29" s="34">
        <v>5</v>
      </c>
      <c r="C29" s="34">
        <v>1</v>
      </c>
      <c r="D29" s="35">
        <v>2</v>
      </c>
      <c r="E29" s="36"/>
      <c r="F29" s="31" t="s">
        <v>267</v>
      </c>
      <c r="G29" s="56" t="s">
        <v>288</v>
      </c>
      <c r="H29" s="33">
        <v>3643513.56</v>
      </c>
      <c r="I29" s="33">
        <v>368.95</v>
      </c>
      <c r="J29" s="33">
        <v>27060.06</v>
      </c>
      <c r="K29" s="33">
        <v>138598.37</v>
      </c>
      <c r="L29" s="33">
        <v>0</v>
      </c>
      <c r="M29" s="33">
        <v>8450</v>
      </c>
      <c r="N29" s="33">
        <v>618201.86</v>
      </c>
      <c r="O29" s="33">
        <v>27327.47</v>
      </c>
      <c r="P29" s="33">
        <v>1292063.33</v>
      </c>
      <c r="Q29" s="33">
        <v>2619.4</v>
      </c>
      <c r="R29" s="33">
        <v>104756.44</v>
      </c>
      <c r="S29" s="33">
        <v>0</v>
      </c>
      <c r="T29" s="33">
        <v>1746</v>
      </c>
      <c r="U29" s="33">
        <v>1134617.19</v>
      </c>
      <c r="V29" s="33">
        <v>136387.95</v>
      </c>
      <c r="W29" s="33">
        <v>127000</v>
      </c>
      <c r="X29" s="33">
        <v>8158.26</v>
      </c>
      <c r="Y29" s="33">
        <v>16158.28</v>
      </c>
    </row>
    <row r="30" spans="1:25" ht="12.75">
      <c r="A30" s="34">
        <v>6</v>
      </c>
      <c r="B30" s="34">
        <v>18</v>
      </c>
      <c r="C30" s="34">
        <v>2</v>
      </c>
      <c r="D30" s="35">
        <v>2</v>
      </c>
      <c r="E30" s="36"/>
      <c r="F30" s="31" t="s">
        <v>267</v>
      </c>
      <c r="G30" s="56" t="s">
        <v>289</v>
      </c>
      <c r="H30" s="33">
        <v>3873705.65</v>
      </c>
      <c r="I30" s="33">
        <v>358.32</v>
      </c>
      <c r="J30" s="33">
        <v>5134.43</v>
      </c>
      <c r="K30" s="33">
        <v>18093.76</v>
      </c>
      <c r="L30" s="33">
        <v>0</v>
      </c>
      <c r="M30" s="33">
        <v>1652.4</v>
      </c>
      <c r="N30" s="33">
        <v>521424.49</v>
      </c>
      <c r="O30" s="33">
        <v>16686.98</v>
      </c>
      <c r="P30" s="33">
        <v>1483509.8</v>
      </c>
      <c r="Q30" s="33">
        <v>6252.82</v>
      </c>
      <c r="R30" s="33">
        <v>170564.22</v>
      </c>
      <c r="S30" s="33">
        <v>0</v>
      </c>
      <c r="T30" s="33">
        <v>0</v>
      </c>
      <c r="U30" s="33">
        <v>1173832.21</v>
      </c>
      <c r="V30" s="33">
        <v>317770.26</v>
      </c>
      <c r="W30" s="33">
        <v>92454.15</v>
      </c>
      <c r="X30" s="33">
        <v>45302.98</v>
      </c>
      <c r="Y30" s="33">
        <v>20668.83</v>
      </c>
    </row>
    <row r="31" spans="1:25" ht="12.75">
      <c r="A31" s="34">
        <v>6</v>
      </c>
      <c r="B31" s="34">
        <v>1</v>
      </c>
      <c r="C31" s="34">
        <v>3</v>
      </c>
      <c r="D31" s="35">
        <v>2</v>
      </c>
      <c r="E31" s="36"/>
      <c r="F31" s="31" t="s">
        <v>267</v>
      </c>
      <c r="G31" s="56" t="s">
        <v>290</v>
      </c>
      <c r="H31" s="33">
        <v>16965494.83</v>
      </c>
      <c r="I31" s="33">
        <v>7190.54</v>
      </c>
      <c r="J31" s="33">
        <v>12535.33</v>
      </c>
      <c r="K31" s="33">
        <v>631711.63</v>
      </c>
      <c r="L31" s="33">
        <v>0</v>
      </c>
      <c r="M31" s="33">
        <v>3171.86</v>
      </c>
      <c r="N31" s="33">
        <v>1256783.66</v>
      </c>
      <c r="O31" s="33">
        <v>62543.92</v>
      </c>
      <c r="P31" s="33">
        <v>6356580.74</v>
      </c>
      <c r="Q31" s="33">
        <v>8220</v>
      </c>
      <c r="R31" s="33">
        <v>552407.13</v>
      </c>
      <c r="S31" s="33">
        <v>0</v>
      </c>
      <c r="T31" s="33">
        <v>15790.06</v>
      </c>
      <c r="U31" s="33">
        <v>6014353.67</v>
      </c>
      <c r="V31" s="33">
        <v>581104.39</v>
      </c>
      <c r="W31" s="33">
        <v>1417973.36</v>
      </c>
      <c r="X31" s="33">
        <v>10899.5</v>
      </c>
      <c r="Y31" s="33">
        <v>34229.04</v>
      </c>
    </row>
    <row r="32" spans="1:25" ht="12.75">
      <c r="A32" s="34">
        <v>6</v>
      </c>
      <c r="B32" s="34">
        <v>3</v>
      </c>
      <c r="C32" s="34">
        <v>2</v>
      </c>
      <c r="D32" s="35">
        <v>2</v>
      </c>
      <c r="E32" s="36"/>
      <c r="F32" s="31" t="s">
        <v>267</v>
      </c>
      <c r="G32" s="56" t="s">
        <v>291</v>
      </c>
      <c r="H32" s="33">
        <v>2835418.26</v>
      </c>
      <c r="I32" s="33">
        <v>696.44</v>
      </c>
      <c r="J32" s="33">
        <v>49008.45</v>
      </c>
      <c r="K32" s="33">
        <v>17604.94</v>
      </c>
      <c r="L32" s="33">
        <v>0</v>
      </c>
      <c r="M32" s="33">
        <v>5241.96</v>
      </c>
      <c r="N32" s="33">
        <v>396012.76</v>
      </c>
      <c r="O32" s="33">
        <v>12954.14</v>
      </c>
      <c r="P32" s="33">
        <v>867931.45</v>
      </c>
      <c r="Q32" s="33">
        <v>5541.8</v>
      </c>
      <c r="R32" s="33">
        <v>176621.51</v>
      </c>
      <c r="S32" s="33">
        <v>0</v>
      </c>
      <c r="T32" s="33">
        <v>0</v>
      </c>
      <c r="U32" s="33">
        <v>979338.8</v>
      </c>
      <c r="V32" s="33">
        <v>236169.24</v>
      </c>
      <c r="W32" s="33">
        <v>67378.69</v>
      </c>
      <c r="X32" s="33">
        <v>5343.03</v>
      </c>
      <c r="Y32" s="33">
        <v>15575.05</v>
      </c>
    </row>
    <row r="33" spans="1:25" ht="12.75">
      <c r="A33" s="34">
        <v>6</v>
      </c>
      <c r="B33" s="34">
        <v>2</v>
      </c>
      <c r="C33" s="34">
        <v>3</v>
      </c>
      <c r="D33" s="35">
        <v>2</v>
      </c>
      <c r="E33" s="36"/>
      <c r="F33" s="31" t="s">
        <v>267</v>
      </c>
      <c r="G33" s="56" t="s">
        <v>268</v>
      </c>
      <c r="H33" s="33">
        <v>18783689.69</v>
      </c>
      <c r="I33" s="33">
        <v>1093523.36</v>
      </c>
      <c r="J33" s="33">
        <v>312038.81</v>
      </c>
      <c r="K33" s="33">
        <v>260500.69</v>
      </c>
      <c r="L33" s="33">
        <v>0</v>
      </c>
      <c r="M33" s="33">
        <v>1307168.63</v>
      </c>
      <c r="N33" s="33">
        <v>1692847.02</v>
      </c>
      <c r="O33" s="33">
        <v>263476.58</v>
      </c>
      <c r="P33" s="33">
        <v>5629361.84</v>
      </c>
      <c r="Q33" s="33">
        <v>35505</v>
      </c>
      <c r="R33" s="33">
        <v>947607.83</v>
      </c>
      <c r="S33" s="33">
        <v>0</v>
      </c>
      <c r="T33" s="33">
        <v>0</v>
      </c>
      <c r="U33" s="33">
        <v>5779763.8</v>
      </c>
      <c r="V33" s="33">
        <v>971229.8</v>
      </c>
      <c r="W33" s="33">
        <v>360468</v>
      </c>
      <c r="X33" s="33">
        <v>116458.8</v>
      </c>
      <c r="Y33" s="33">
        <v>13739.53</v>
      </c>
    </row>
    <row r="34" spans="1:25" ht="12.75">
      <c r="A34" s="34">
        <v>6</v>
      </c>
      <c r="B34" s="34">
        <v>2</v>
      </c>
      <c r="C34" s="34">
        <v>4</v>
      </c>
      <c r="D34" s="35">
        <v>2</v>
      </c>
      <c r="E34" s="36"/>
      <c r="F34" s="31" t="s">
        <v>267</v>
      </c>
      <c r="G34" s="56" t="s">
        <v>292</v>
      </c>
      <c r="H34" s="33">
        <v>4418006.02</v>
      </c>
      <c r="I34" s="33">
        <v>4563.53</v>
      </c>
      <c r="J34" s="33">
        <v>0</v>
      </c>
      <c r="K34" s="33">
        <v>14481</v>
      </c>
      <c r="L34" s="33">
        <v>0</v>
      </c>
      <c r="M34" s="33">
        <v>29803.13</v>
      </c>
      <c r="N34" s="33">
        <v>722127.59</v>
      </c>
      <c r="O34" s="33">
        <v>17810.76</v>
      </c>
      <c r="P34" s="33">
        <v>1304224.97</v>
      </c>
      <c r="Q34" s="33">
        <v>11360.06</v>
      </c>
      <c r="R34" s="33">
        <v>247124.32</v>
      </c>
      <c r="S34" s="33">
        <v>13318.2</v>
      </c>
      <c r="T34" s="33">
        <v>0</v>
      </c>
      <c r="U34" s="33">
        <v>1425306.7</v>
      </c>
      <c r="V34" s="33">
        <v>354182.19</v>
      </c>
      <c r="W34" s="33">
        <v>209565</v>
      </c>
      <c r="X34" s="33">
        <v>0</v>
      </c>
      <c r="Y34" s="33">
        <v>64138.57</v>
      </c>
    </row>
    <row r="35" spans="1:25" ht="12.75">
      <c r="A35" s="34">
        <v>6</v>
      </c>
      <c r="B35" s="34">
        <v>15</v>
      </c>
      <c r="C35" s="34">
        <v>2</v>
      </c>
      <c r="D35" s="35">
        <v>2</v>
      </c>
      <c r="E35" s="36"/>
      <c r="F35" s="31" t="s">
        <v>267</v>
      </c>
      <c r="G35" s="56" t="s">
        <v>293</v>
      </c>
      <c r="H35" s="33">
        <v>7989167.13</v>
      </c>
      <c r="I35" s="33">
        <v>3017.66</v>
      </c>
      <c r="J35" s="33">
        <v>0</v>
      </c>
      <c r="K35" s="33">
        <v>103071.45</v>
      </c>
      <c r="L35" s="33">
        <v>14230</v>
      </c>
      <c r="M35" s="33">
        <v>96558.33</v>
      </c>
      <c r="N35" s="33">
        <v>689638.07</v>
      </c>
      <c r="O35" s="33">
        <v>92169.63</v>
      </c>
      <c r="P35" s="33">
        <v>3026651.13</v>
      </c>
      <c r="Q35" s="33">
        <v>28365.5</v>
      </c>
      <c r="R35" s="33">
        <v>300692.51</v>
      </c>
      <c r="S35" s="33">
        <v>0</v>
      </c>
      <c r="T35" s="33">
        <v>44097.72</v>
      </c>
      <c r="U35" s="33">
        <v>2690265.22</v>
      </c>
      <c r="V35" s="33">
        <v>590097.15</v>
      </c>
      <c r="W35" s="33">
        <v>216494.83</v>
      </c>
      <c r="X35" s="33">
        <v>64768.41</v>
      </c>
      <c r="Y35" s="33">
        <v>29049.52</v>
      </c>
    </row>
    <row r="36" spans="1:25" ht="12.75">
      <c r="A36" s="34">
        <v>6</v>
      </c>
      <c r="B36" s="34">
        <v>9</v>
      </c>
      <c r="C36" s="34">
        <v>2</v>
      </c>
      <c r="D36" s="35">
        <v>2</v>
      </c>
      <c r="E36" s="36"/>
      <c r="F36" s="31" t="s">
        <v>267</v>
      </c>
      <c r="G36" s="56" t="s">
        <v>294</v>
      </c>
      <c r="H36" s="33">
        <v>3768260</v>
      </c>
      <c r="I36" s="33">
        <v>823.91</v>
      </c>
      <c r="J36" s="33">
        <v>20871.07</v>
      </c>
      <c r="K36" s="33">
        <v>51378.82</v>
      </c>
      <c r="L36" s="33">
        <v>0</v>
      </c>
      <c r="M36" s="33">
        <v>0</v>
      </c>
      <c r="N36" s="33">
        <v>660215.49</v>
      </c>
      <c r="O36" s="33">
        <v>34708.86</v>
      </c>
      <c r="P36" s="33">
        <v>1145631.92</v>
      </c>
      <c r="Q36" s="33">
        <v>4336.06</v>
      </c>
      <c r="R36" s="33">
        <v>118361.9</v>
      </c>
      <c r="S36" s="33">
        <v>0</v>
      </c>
      <c r="T36" s="33">
        <v>0</v>
      </c>
      <c r="U36" s="33">
        <v>1468153.03</v>
      </c>
      <c r="V36" s="33">
        <v>173007.28</v>
      </c>
      <c r="W36" s="33">
        <v>53000</v>
      </c>
      <c r="X36" s="33">
        <v>15000</v>
      </c>
      <c r="Y36" s="33">
        <v>22771.66</v>
      </c>
    </row>
    <row r="37" spans="1:25" ht="12.75">
      <c r="A37" s="34">
        <v>6</v>
      </c>
      <c r="B37" s="34">
        <v>3</v>
      </c>
      <c r="C37" s="34">
        <v>3</v>
      </c>
      <c r="D37" s="35">
        <v>2</v>
      </c>
      <c r="E37" s="36"/>
      <c r="F37" s="31" t="s">
        <v>267</v>
      </c>
      <c r="G37" s="56" t="s">
        <v>295</v>
      </c>
      <c r="H37" s="33">
        <v>15949355.8</v>
      </c>
      <c r="I37" s="33">
        <v>29001.73</v>
      </c>
      <c r="J37" s="33">
        <v>0</v>
      </c>
      <c r="K37" s="33">
        <v>365175.85</v>
      </c>
      <c r="L37" s="33">
        <v>0</v>
      </c>
      <c r="M37" s="33">
        <v>191648.79</v>
      </c>
      <c r="N37" s="33">
        <v>2180081.06</v>
      </c>
      <c r="O37" s="33">
        <v>90213.47</v>
      </c>
      <c r="P37" s="33">
        <v>5620362.22</v>
      </c>
      <c r="Q37" s="33">
        <v>73489.78</v>
      </c>
      <c r="R37" s="33">
        <v>627865.25</v>
      </c>
      <c r="S37" s="33">
        <v>0</v>
      </c>
      <c r="T37" s="33">
        <v>0</v>
      </c>
      <c r="U37" s="33">
        <v>5497787.13</v>
      </c>
      <c r="V37" s="33">
        <v>672308.45</v>
      </c>
      <c r="W37" s="33">
        <v>211876.95</v>
      </c>
      <c r="X37" s="33">
        <v>317200</v>
      </c>
      <c r="Y37" s="33">
        <v>72345.12</v>
      </c>
    </row>
    <row r="38" spans="1:25" ht="12.75">
      <c r="A38" s="34">
        <v>6</v>
      </c>
      <c r="B38" s="34">
        <v>12</v>
      </c>
      <c r="C38" s="34">
        <v>1</v>
      </c>
      <c r="D38" s="35">
        <v>2</v>
      </c>
      <c r="E38" s="36"/>
      <c r="F38" s="31" t="s">
        <v>267</v>
      </c>
      <c r="G38" s="56" t="s">
        <v>296</v>
      </c>
      <c r="H38" s="33">
        <v>7825510.18</v>
      </c>
      <c r="I38" s="33">
        <v>3687</v>
      </c>
      <c r="J38" s="33">
        <v>0</v>
      </c>
      <c r="K38" s="33">
        <v>332993.84</v>
      </c>
      <c r="L38" s="33">
        <v>0</v>
      </c>
      <c r="M38" s="33">
        <v>635.3</v>
      </c>
      <c r="N38" s="33">
        <v>857700.06</v>
      </c>
      <c r="O38" s="33">
        <v>58018.2</v>
      </c>
      <c r="P38" s="33">
        <v>2492503.56</v>
      </c>
      <c r="Q38" s="33">
        <v>12531.13</v>
      </c>
      <c r="R38" s="33">
        <v>352022.94</v>
      </c>
      <c r="S38" s="33">
        <v>0</v>
      </c>
      <c r="T38" s="33">
        <v>1135.59</v>
      </c>
      <c r="U38" s="33">
        <v>3026095.42</v>
      </c>
      <c r="V38" s="33">
        <v>466425.25</v>
      </c>
      <c r="W38" s="33">
        <v>184820</v>
      </c>
      <c r="X38" s="33">
        <v>16760.84</v>
      </c>
      <c r="Y38" s="33">
        <v>20181.05</v>
      </c>
    </row>
    <row r="39" spans="1:25" ht="12.75">
      <c r="A39" s="34">
        <v>6</v>
      </c>
      <c r="B39" s="34">
        <v>5</v>
      </c>
      <c r="C39" s="34">
        <v>2</v>
      </c>
      <c r="D39" s="35">
        <v>2</v>
      </c>
      <c r="E39" s="36"/>
      <c r="F39" s="31" t="s">
        <v>267</v>
      </c>
      <c r="G39" s="56" t="s">
        <v>297</v>
      </c>
      <c r="H39" s="33">
        <v>3156898.91</v>
      </c>
      <c r="I39" s="33">
        <v>1010.55</v>
      </c>
      <c r="J39" s="33">
        <v>67023.99</v>
      </c>
      <c r="K39" s="33">
        <v>43637.69</v>
      </c>
      <c r="L39" s="33">
        <v>0</v>
      </c>
      <c r="M39" s="33">
        <v>4500</v>
      </c>
      <c r="N39" s="33">
        <v>462900.57</v>
      </c>
      <c r="O39" s="33">
        <v>15316.93</v>
      </c>
      <c r="P39" s="33">
        <v>1220538.6</v>
      </c>
      <c r="Q39" s="33">
        <v>1815.4</v>
      </c>
      <c r="R39" s="33">
        <v>88931.48</v>
      </c>
      <c r="S39" s="33">
        <v>0</v>
      </c>
      <c r="T39" s="33">
        <v>9846.06</v>
      </c>
      <c r="U39" s="33">
        <v>1071592.75</v>
      </c>
      <c r="V39" s="33">
        <v>124675.79</v>
      </c>
      <c r="W39" s="33">
        <v>21798.87</v>
      </c>
      <c r="X39" s="33">
        <v>5000</v>
      </c>
      <c r="Y39" s="33">
        <v>18310.23</v>
      </c>
    </row>
    <row r="40" spans="1:25" ht="12.75">
      <c r="A40" s="34">
        <v>6</v>
      </c>
      <c r="B40" s="34">
        <v>10</v>
      </c>
      <c r="C40" s="34">
        <v>1</v>
      </c>
      <c r="D40" s="35">
        <v>2</v>
      </c>
      <c r="E40" s="36"/>
      <c r="F40" s="31" t="s">
        <v>267</v>
      </c>
      <c r="G40" s="56" t="s">
        <v>298</v>
      </c>
      <c r="H40" s="33">
        <v>11756479.35</v>
      </c>
      <c r="I40" s="33">
        <v>910.25</v>
      </c>
      <c r="J40" s="33">
        <v>61656.08</v>
      </c>
      <c r="K40" s="33">
        <v>88670.27</v>
      </c>
      <c r="L40" s="33">
        <v>0</v>
      </c>
      <c r="M40" s="33">
        <v>43508.4</v>
      </c>
      <c r="N40" s="33">
        <v>1599422.87</v>
      </c>
      <c r="O40" s="33">
        <v>34818.78</v>
      </c>
      <c r="P40" s="33">
        <v>3670956.05</v>
      </c>
      <c r="Q40" s="33">
        <v>35653.77</v>
      </c>
      <c r="R40" s="33">
        <v>417554.05</v>
      </c>
      <c r="S40" s="33">
        <v>42359.77</v>
      </c>
      <c r="T40" s="33">
        <v>111759.22</v>
      </c>
      <c r="U40" s="33">
        <v>3416122.11</v>
      </c>
      <c r="V40" s="33">
        <v>1509582.31</v>
      </c>
      <c r="W40" s="33">
        <v>177886.27</v>
      </c>
      <c r="X40" s="33">
        <v>47064.52</v>
      </c>
      <c r="Y40" s="33">
        <v>498554.63</v>
      </c>
    </row>
    <row r="41" spans="1:25" ht="12.75">
      <c r="A41" s="34">
        <v>6</v>
      </c>
      <c r="B41" s="34">
        <v>15</v>
      </c>
      <c r="C41" s="34">
        <v>3</v>
      </c>
      <c r="D41" s="35">
        <v>2</v>
      </c>
      <c r="E41" s="36"/>
      <c r="F41" s="31" t="s">
        <v>267</v>
      </c>
      <c r="G41" s="56" t="s">
        <v>299</v>
      </c>
      <c r="H41" s="33">
        <v>4450858.99</v>
      </c>
      <c r="I41" s="33">
        <v>222.76</v>
      </c>
      <c r="J41" s="33">
        <v>0</v>
      </c>
      <c r="K41" s="33">
        <v>19194.02</v>
      </c>
      <c r="L41" s="33">
        <v>0</v>
      </c>
      <c r="M41" s="33">
        <v>8278.67</v>
      </c>
      <c r="N41" s="33">
        <v>645107.42</v>
      </c>
      <c r="O41" s="33">
        <v>65739.46</v>
      </c>
      <c r="P41" s="33">
        <v>1494769.02</v>
      </c>
      <c r="Q41" s="33">
        <v>4666.52</v>
      </c>
      <c r="R41" s="33">
        <v>226794.3</v>
      </c>
      <c r="S41" s="33">
        <v>0</v>
      </c>
      <c r="T41" s="33">
        <v>68830.14</v>
      </c>
      <c r="U41" s="33">
        <v>1577020.89</v>
      </c>
      <c r="V41" s="33">
        <v>257957.96</v>
      </c>
      <c r="W41" s="33">
        <v>46363.2</v>
      </c>
      <c r="X41" s="33">
        <v>18908.37</v>
      </c>
      <c r="Y41" s="33">
        <v>17006.26</v>
      </c>
    </row>
    <row r="42" spans="1:25" ht="12.75">
      <c r="A42" s="34">
        <v>6</v>
      </c>
      <c r="B42" s="34">
        <v>13</v>
      </c>
      <c r="C42" s="34">
        <v>1</v>
      </c>
      <c r="D42" s="35">
        <v>2</v>
      </c>
      <c r="E42" s="36"/>
      <c r="F42" s="31" t="s">
        <v>267</v>
      </c>
      <c r="G42" s="56" t="s">
        <v>300</v>
      </c>
      <c r="H42" s="33">
        <v>4591278.24</v>
      </c>
      <c r="I42" s="33">
        <v>51708.69</v>
      </c>
      <c r="J42" s="33">
        <v>0</v>
      </c>
      <c r="K42" s="33">
        <v>18994.09</v>
      </c>
      <c r="L42" s="33">
        <v>2244.75</v>
      </c>
      <c r="M42" s="33">
        <v>6758.81</v>
      </c>
      <c r="N42" s="33">
        <v>711714.71</v>
      </c>
      <c r="O42" s="33">
        <v>24332.66</v>
      </c>
      <c r="P42" s="33">
        <v>1392751.52</v>
      </c>
      <c r="Q42" s="33">
        <v>5240.54</v>
      </c>
      <c r="R42" s="33">
        <v>409249.86</v>
      </c>
      <c r="S42" s="33">
        <v>0</v>
      </c>
      <c r="T42" s="33">
        <v>2850</v>
      </c>
      <c r="U42" s="33">
        <v>1536565.03</v>
      </c>
      <c r="V42" s="33">
        <v>239143.17</v>
      </c>
      <c r="W42" s="33">
        <v>103161.84</v>
      </c>
      <c r="X42" s="33">
        <v>33633.36</v>
      </c>
      <c r="Y42" s="33">
        <v>52929.21</v>
      </c>
    </row>
    <row r="43" spans="1:25" ht="12.75">
      <c r="A43" s="34">
        <v>6</v>
      </c>
      <c r="B43" s="34">
        <v>4</v>
      </c>
      <c r="C43" s="34">
        <v>2</v>
      </c>
      <c r="D43" s="35">
        <v>2</v>
      </c>
      <c r="E43" s="36"/>
      <c r="F43" s="31" t="s">
        <v>267</v>
      </c>
      <c r="G43" s="56" t="s">
        <v>301</v>
      </c>
      <c r="H43" s="33">
        <v>5103729.23</v>
      </c>
      <c r="I43" s="33">
        <v>2713.44</v>
      </c>
      <c r="J43" s="33">
        <v>0</v>
      </c>
      <c r="K43" s="33">
        <v>2846.27</v>
      </c>
      <c r="L43" s="33">
        <v>0</v>
      </c>
      <c r="M43" s="33">
        <v>35184.5</v>
      </c>
      <c r="N43" s="33">
        <v>742550.37</v>
      </c>
      <c r="O43" s="33">
        <v>94243.82</v>
      </c>
      <c r="P43" s="33">
        <v>1979592.85</v>
      </c>
      <c r="Q43" s="33">
        <v>18718.31</v>
      </c>
      <c r="R43" s="33">
        <v>281757.76</v>
      </c>
      <c r="S43" s="33">
        <v>0</v>
      </c>
      <c r="T43" s="33">
        <v>0</v>
      </c>
      <c r="U43" s="33">
        <v>1485612.18</v>
      </c>
      <c r="V43" s="33">
        <v>265104.39</v>
      </c>
      <c r="W43" s="33">
        <v>158074.97</v>
      </c>
      <c r="X43" s="33">
        <v>23180</v>
      </c>
      <c r="Y43" s="33">
        <v>14150.37</v>
      </c>
    </row>
    <row r="44" spans="1:25" ht="12.75">
      <c r="A44" s="34">
        <v>6</v>
      </c>
      <c r="B44" s="34">
        <v>3</v>
      </c>
      <c r="C44" s="34">
        <v>4</v>
      </c>
      <c r="D44" s="35">
        <v>2</v>
      </c>
      <c r="E44" s="36"/>
      <c r="F44" s="31" t="s">
        <v>267</v>
      </c>
      <c r="G44" s="56" t="s">
        <v>302</v>
      </c>
      <c r="H44" s="33">
        <v>6259536.59</v>
      </c>
      <c r="I44" s="33">
        <v>7969.01</v>
      </c>
      <c r="J44" s="33">
        <v>66990.49</v>
      </c>
      <c r="K44" s="33">
        <v>86992.33</v>
      </c>
      <c r="L44" s="33">
        <v>0</v>
      </c>
      <c r="M44" s="33">
        <v>13771.99</v>
      </c>
      <c r="N44" s="33">
        <v>687667.24</v>
      </c>
      <c r="O44" s="33">
        <v>32084.46</v>
      </c>
      <c r="P44" s="33">
        <v>2118462.46</v>
      </c>
      <c r="Q44" s="33">
        <v>13056.33</v>
      </c>
      <c r="R44" s="33">
        <v>549647.17</v>
      </c>
      <c r="S44" s="33">
        <v>0</v>
      </c>
      <c r="T44" s="33">
        <v>44399.16</v>
      </c>
      <c r="U44" s="33">
        <v>2084982.32</v>
      </c>
      <c r="V44" s="33">
        <v>332526.37</v>
      </c>
      <c r="W44" s="33">
        <v>151000</v>
      </c>
      <c r="X44" s="33">
        <v>51022</v>
      </c>
      <c r="Y44" s="33">
        <v>18965.26</v>
      </c>
    </row>
    <row r="45" spans="1:25" ht="12.75">
      <c r="A45" s="34">
        <v>6</v>
      </c>
      <c r="B45" s="34">
        <v>1</v>
      </c>
      <c r="C45" s="34">
        <v>4</v>
      </c>
      <c r="D45" s="35">
        <v>2</v>
      </c>
      <c r="E45" s="36"/>
      <c r="F45" s="31" t="s">
        <v>267</v>
      </c>
      <c r="G45" s="56" t="s">
        <v>303</v>
      </c>
      <c r="H45" s="33">
        <v>5968355.38</v>
      </c>
      <c r="I45" s="33">
        <v>5900</v>
      </c>
      <c r="J45" s="33">
        <v>104154.03</v>
      </c>
      <c r="K45" s="33">
        <v>29985.3</v>
      </c>
      <c r="L45" s="33">
        <v>0</v>
      </c>
      <c r="M45" s="33">
        <v>40509.54</v>
      </c>
      <c r="N45" s="33">
        <v>638672.76</v>
      </c>
      <c r="O45" s="33">
        <v>44120.89</v>
      </c>
      <c r="P45" s="33">
        <v>2396472.01</v>
      </c>
      <c r="Q45" s="33">
        <v>6438</v>
      </c>
      <c r="R45" s="33">
        <v>113544.01</v>
      </c>
      <c r="S45" s="33">
        <v>0</v>
      </c>
      <c r="T45" s="33">
        <v>0</v>
      </c>
      <c r="U45" s="33">
        <v>2054492.3</v>
      </c>
      <c r="V45" s="33">
        <v>346703.88</v>
      </c>
      <c r="W45" s="33">
        <v>133183.2</v>
      </c>
      <c r="X45" s="33">
        <v>0</v>
      </c>
      <c r="Y45" s="33">
        <v>54179.46</v>
      </c>
    </row>
    <row r="46" spans="1:25" ht="12.75">
      <c r="A46" s="34">
        <v>6</v>
      </c>
      <c r="B46" s="34">
        <v>3</v>
      </c>
      <c r="C46" s="34">
        <v>5</v>
      </c>
      <c r="D46" s="35">
        <v>2</v>
      </c>
      <c r="E46" s="36"/>
      <c r="F46" s="31" t="s">
        <v>267</v>
      </c>
      <c r="G46" s="56" t="s">
        <v>304</v>
      </c>
      <c r="H46" s="33">
        <v>2422878.34</v>
      </c>
      <c r="I46" s="33">
        <v>112.32</v>
      </c>
      <c r="J46" s="33">
        <v>4052.16</v>
      </c>
      <c r="K46" s="33">
        <v>28612.6</v>
      </c>
      <c r="L46" s="33">
        <v>0</v>
      </c>
      <c r="M46" s="33">
        <v>12156.61</v>
      </c>
      <c r="N46" s="33">
        <v>542587.56</v>
      </c>
      <c r="O46" s="33">
        <v>27614.75</v>
      </c>
      <c r="P46" s="33">
        <v>632802.56</v>
      </c>
      <c r="Q46" s="33">
        <v>1260</v>
      </c>
      <c r="R46" s="33">
        <v>224347.25</v>
      </c>
      <c r="S46" s="33">
        <v>0</v>
      </c>
      <c r="T46" s="33">
        <v>14000</v>
      </c>
      <c r="U46" s="33">
        <v>736488.42</v>
      </c>
      <c r="V46" s="33">
        <v>70298.29</v>
      </c>
      <c r="W46" s="33">
        <v>104000</v>
      </c>
      <c r="X46" s="33">
        <v>0</v>
      </c>
      <c r="Y46" s="33">
        <v>24545.82</v>
      </c>
    </row>
    <row r="47" spans="1:25" ht="12.75">
      <c r="A47" s="34">
        <v>6</v>
      </c>
      <c r="B47" s="34">
        <v>7</v>
      </c>
      <c r="C47" s="34">
        <v>3</v>
      </c>
      <c r="D47" s="35">
        <v>2</v>
      </c>
      <c r="E47" s="36"/>
      <c r="F47" s="31" t="s">
        <v>267</v>
      </c>
      <c r="G47" s="56" t="s">
        <v>305</v>
      </c>
      <c r="H47" s="33">
        <v>5390126.24</v>
      </c>
      <c r="I47" s="33">
        <v>1913.77</v>
      </c>
      <c r="J47" s="33">
        <v>0</v>
      </c>
      <c r="K47" s="33">
        <v>34323.35</v>
      </c>
      <c r="L47" s="33">
        <v>0</v>
      </c>
      <c r="M47" s="33">
        <v>14442.4</v>
      </c>
      <c r="N47" s="33">
        <v>548330.81</v>
      </c>
      <c r="O47" s="33">
        <v>26905.28</v>
      </c>
      <c r="P47" s="33">
        <v>2105608.87</v>
      </c>
      <c r="Q47" s="33">
        <v>6030.84</v>
      </c>
      <c r="R47" s="33">
        <v>225887.23</v>
      </c>
      <c r="S47" s="33">
        <v>0</v>
      </c>
      <c r="T47" s="33">
        <v>25629.59</v>
      </c>
      <c r="U47" s="33">
        <v>1857857.53</v>
      </c>
      <c r="V47" s="33">
        <v>253800.05</v>
      </c>
      <c r="W47" s="33">
        <v>140000</v>
      </c>
      <c r="X47" s="33">
        <v>136648.29</v>
      </c>
      <c r="Y47" s="33">
        <v>12748.23</v>
      </c>
    </row>
    <row r="48" spans="1:25" ht="12.75">
      <c r="A48" s="34">
        <v>6</v>
      </c>
      <c r="B48" s="34">
        <v>5</v>
      </c>
      <c r="C48" s="34">
        <v>3</v>
      </c>
      <c r="D48" s="35">
        <v>2</v>
      </c>
      <c r="E48" s="36"/>
      <c r="F48" s="31" t="s">
        <v>267</v>
      </c>
      <c r="G48" s="56" t="s">
        <v>306</v>
      </c>
      <c r="H48" s="33">
        <v>7360369.62</v>
      </c>
      <c r="I48" s="33">
        <v>754.65</v>
      </c>
      <c r="J48" s="33">
        <v>52389.64</v>
      </c>
      <c r="K48" s="33">
        <v>472243.88</v>
      </c>
      <c r="L48" s="33">
        <v>0</v>
      </c>
      <c r="M48" s="33">
        <v>3868.37</v>
      </c>
      <c r="N48" s="33">
        <v>757467.81</v>
      </c>
      <c r="O48" s="33">
        <v>72375.72</v>
      </c>
      <c r="P48" s="33">
        <v>3058409.68</v>
      </c>
      <c r="Q48" s="33">
        <v>24112.91</v>
      </c>
      <c r="R48" s="33">
        <v>347143.78</v>
      </c>
      <c r="S48" s="33">
        <v>0</v>
      </c>
      <c r="T48" s="33">
        <v>0</v>
      </c>
      <c r="U48" s="33">
        <v>2110440.06</v>
      </c>
      <c r="V48" s="33">
        <v>222917.26</v>
      </c>
      <c r="W48" s="33">
        <v>172797.71</v>
      </c>
      <c r="X48" s="33">
        <v>45156.55</v>
      </c>
      <c r="Y48" s="33">
        <v>20291.6</v>
      </c>
    </row>
    <row r="49" spans="1:25" ht="12.75">
      <c r="A49" s="34">
        <v>6</v>
      </c>
      <c r="B49" s="34">
        <v>6</v>
      </c>
      <c r="C49" s="34">
        <v>2</v>
      </c>
      <c r="D49" s="35">
        <v>2</v>
      </c>
      <c r="E49" s="36"/>
      <c r="F49" s="31" t="s">
        <v>267</v>
      </c>
      <c r="G49" s="56" t="s">
        <v>307</v>
      </c>
      <c r="H49" s="33">
        <v>5674435.43</v>
      </c>
      <c r="I49" s="33">
        <v>8017.62</v>
      </c>
      <c r="J49" s="33">
        <v>52619.5</v>
      </c>
      <c r="K49" s="33">
        <v>78767.19</v>
      </c>
      <c r="L49" s="33">
        <v>0</v>
      </c>
      <c r="M49" s="33">
        <v>12401.68</v>
      </c>
      <c r="N49" s="33">
        <v>1062485.94</v>
      </c>
      <c r="O49" s="33">
        <v>43912.78</v>
      </c>
      <c r="P49" s="33">
        <v>1898480.26</v>
      </c>
      <c r="Q49" s="33">
        <v>11212.74</v>
      </c>
      <c r="R49" s="33">
        <v>161221.42</v>
      </c>
      <c r="S49" s="33">
        <v>0</v>
      </c>
      <c r="T49" s="33">
        <v>0</v>
      </c>
      <c r="U49" s="33">
        <v>1708646.14</v>
      </c>
      <c r="V49" s="33">
        <v>272516.29</v>
      </c>
      <c r="W49" s="33">
        <v>200000</v>
      </c>
      <c r="X49" s="33">
        <v>145000</v>
      </c>
      <c r="Y49" s="33">
        <v>19153.87</v>
      </c>
    </row>
    <row r="50" spans="1:25" ht="12.75">
      <c r="A50" s="34">
        <v>6</v>
      </c>
      <c r="B50" s="34">
        <v>8</v>
      </c>
      <c r="C50" s="34">
        <v>3</v>
      </c>
      <c r="D50" s="35">
        <v>2</v>
      </c>
      <c r="E50" s="36"/>
      <c r="F50" s="31" t="s">
        <v>267</v>
      </c>
      <c r="G50" s="56" t="s">
        <v>308</v>
      </c>
      <c r="H50" s="33">
        <v>10181626.29</v>
      </c>
      <c r="I50" s="33">
        <v>3107445.64</v>
      </c>
      <c r="J50" s="33">
        <v>105828.03</v>
      </c>
      <c r="K50" s="33">
        <v>32344.21</v>
      </c>
      <c r="L50" s="33">
        <v>0</v>
      </c>
      <c r="M50" s="33">
        <v>16408.08</v>
      </c>
      <c r="N50" s="33">
        <v>976646.81</v>
      </c>
      <c r="O50" s="33">
        <v>138224.65</v>
      </c>
      <c r="P50" s="33">
        <v>2076553.99</v>
      </c>
      <c r="Q50" s="33">
        <v>25148.26</v>
      </c>
      <c r="R50" s="33">
        <v>328930.14</v>
      </c>
      <c r="S50" s="33">
        <v>0</v>
      </c>
      <c r="T50" s="33">
        <v>56648.68</v>
      </c>
      <c r="U50" s="33">
        <v>2480992.61</v>
      </c>
      <c r="V50" s="33">
        <v>529834.71</v>
      </c>
      <c r="W50" s="33">
        <v>184382.23</v>
      </c>
      <c r="X50" s="33">
        <v>102492.31</v>
      </c>
      <c r="Y50" s="33">
        <v>19745.94</v>
      </c>
    </row>
    <row r="51" spans="1:25" ht="12.75">
      <c r="A51" s="34">
        <v>6</v>
      </c>
      <c r="B51" s="34">
        <v>9</v>
      </c>
      <c r="C51" s="34">
        <v>4</v>
      </c>
      <c r="D51" s="35">
        <v>2</v>
      </c>
      <c r="E51" s="36"/>
      <c r="F51" s="31" t="s">
        <v>267</v>
      </c>
      <c r="G51" s="56" t="s">
        <v>309</v>
      </c>
      <c r="H51" s="33">
        <v>11450845.38</v>
      </c>
      <c r="I51" s="33">
        <v>1266575.04</v>
      </c>
      <c r="J51" s="33">
        <v>22402.04</v>
      </c>
      <c r="K51" s="33">
        <v>64401.45</v>
      </c>
      <c r="L51" s="33">
        <v>0</v>
      </c>
      <c r="M51" s="33">
        <v>60288.94</v>
      </c>
      <c r="N51" s="33">
        <v>887515.19</v>
      </c>
      <c r="O51" s="33">
        <v>70139.45</v>
      </c>
      <c r="P51" s="33">
        <v>4187830.1</v>
      </c>
      <c r="Q51" s="33">
        <v>15021.8</v>
      </c>
      <c r="R51" s="33">
        <v>389351.67</v>
      </c>
      <c r="S51" s="33">
        <v>23010.46</v>
      </c>
      <c r="T51" s="33">
        <v>124484.35</v>
      </c>
      <c r="U51" s="33">
        <v>3480621.76</v>
      </c>
      <c r="V51" s="33">
        <v>670970.71</v>
      </c>
      <c r="W51" s="33">
        <v>89896.5</v>
      </c>
      <c r="X51" s="33">
        <v>82659.42</v>
      </c>
      <c r="Y51" s="33">
        <v>15676.5</v>
      </c>
    </row>
    <row r="52" spans="1:25" ht="12.75">
      <c r="A52" s="34">
        <v>6</v>
      </c>
      <c r="B52" s="34">
        <v>9</v>
      </c>
      <c r="C52" s="34">
        <v>5</v>
      </c>
      <c r="D52" s="35">
        <v>2</v>
      </c>
      <c r="E52" s="36"/>
      <c r="F52" s="31" t="s">
        <v>267</v>
      </c>
      <c r="G52" s="56" t="s">
        <v>310</v>
      </c>
      <c r="H52" s="33">
        <v>18981562.68</v>
      </c>
      <c r="I52" s="33">
        <v>262805.05</v>
      </c>
      <c r="J52" s="33">
        <v>0</v>
      </c>
      <c r="K52" s="33">
        <v>2157175.31</v>
      </c>
      <c r="L52" s="33">
        <v>0</v>
      </c>
      <c r="M52" s="33">
        <v>56761.5</v>
      </c>
      <c r="N52" s="33">
        <v>1650942.02</v>
      </c>
      <c r="O52" s="33">
        <v>51671.03</v>
      </c>
      <c r="P52" s="33">
        <v>6424748.58</v>
      </c>
      <c r="Q52" s="33">
        <v>15377.03</v>
      </c>
      <c r="R52" s="33">
        <v>374851.82</v>
      </c>
      <c r="S52" s="33">
        <v>0</v>
      </c>
      <c r="T52" s="33">
        <v>216725.69</v>
      </c>
      <c r="U52" s="33">
        <v>5754652.52</v>
      </c>
      <c r="V52" s="33">
        <v>1317763.12</v>
      </c>
      <c r="W52" s="33">
        <v>534776.24</v>
      </c>
      <c r="X52" s="33">
        <v>55025.67</v>
      </c>
      <c r="Y52" s="33">
        <v>108287.1</v>
      </c>
    </row>
    <row r="53" spans="1:25" ht="12.75">
      <c r="A53" s="34">
        <v>6</v>
      </c>
      <c r="B53" s="34">
        <v>5</v>
      </c>
      <c r="C53" s="34">
        <v>4</v>
      </c>
      <c r="D53" s="35">
        <v>2</v>
      </c>
      <c r="E53" s="36"/>
      <c r="F53" s="31" t="s">
        <v>267</v>
      </c>
      <c r="G53" s="56" t="s">
        <v>311</v>
      </c>
      <c r="H53" s="33">
        <v>6260877.51</v>
      </c>
      <c r="I53" s="33">
        <v>462.23</v>
      </c>
      <c r="J53" s="33">
        <v>47237.14</v>
      </c>
      <c r="K53" s="33">
        <v>56545.11</v>
      </c>
      <c r="L53" s="33">
        <v>0</v>
      </c>
      <c r="M53" s="33">
        <v>131991.64</v>
      </c>
      <c r="N53" s="33">
        <v>609216.48</v>
      </c>
      <c r="O53" s="33">
        <v>53025.94</v>
      </c>
      <c r="P53" s="33">
        <v>2563531.91</v>
      </c>
      <c r="Q53" s="33">
        <v>7721.89</v>
      </c>
      <c r="R53" s="33">
        <v>125702.89</v>
      </c>
      <c r="S53" s="33">
        <v>0</v>
      </c>
      <c r="T53" s="33">
        <v>0</v>
      </c>
      <c r="U53" s="33">
        <v>2112663.59</v>
      </c>
      <c r="V53" s="33">
        <v>340410.7</v>
      </c>
      <c r="W53" s="33">
        <v>188379.12</v>
      </c>
      <c r="X53" s="33">
        <v>0</v>
      </c>
      <c r="Y53" s="33">
        <v>23988.87</v>
      </c>
    </row>
    <row r="54" spans="1:25" ht="12.75">
      <c r="A54" s="34">
        <v>6</v>
      </c>
      <c r="B54" s="34">
        <v>6</v>
      </c>
      <c r="C54" s="34">
        <v>3</v>
      </c>
      <c r="D54" s="35">
        <v>2</v>
      </c>
      <c r="E54" s="36"/>
      <c r="F54" s="31" t="s">
        <v>267</v>
      </c>
      <c r="G54" s="56" t="s">
        <v>312</v>
      </c>
      <c r="H54" s="33">
        <v>3118235.25</v>
      </c>
      <c r="I54" s="33">
        <v>8.88</v>
      </c>
      <c r="J54" s="33">
        <v>141162.36</v>
      </c>
      <c r="K54" s="33">
        <v>50123.24</v>
      </c>
      <c r="L54" s="33">
        <v>0</v>
      </c>
      <c r="M54" s="33">
        <v>17355.69</v>
      </c>
      <c r="N54" s="33">
        <v>586048.7</v>
      </c>
      <c r="O54" s="33">
        <v>22592.7</v>
      </c>
      <c r="P54" s="33">
        <v>961923.03</v>
      </c>
      <c r="Q54" s="33">
        <v>11003</v>
      </c>
      <c r="R54" s="33">
        <v>123451.99</v>
      </c>
      <c r="S54" s="33">
        <v>0</v>
      </c>
      <c r="T54" s="33">
        <v>0</v>
      </c>
      <c r="U54" s="33">
        <v>936188.49</v>
      </c>
      <c r="V54" s="33">
        <v>194234.82</v>
      </c>
      <c r="W54" s="33">
        <v>71384.91</v>
      </c>
      <c r="X54" s="33">
        <v>0</v>
      </c>
      <c r="Y54" s="33">
        <v>2757.44</v>
      </c>
    </row>
    <row r="55" spans="1:25" ht="12.75">
      <c r="A55" s="34">
        <v>6</v>
      </c>
      <c r="B55" s="34">
        <v>7</v>
      </c>
      <c r="C55" s="34">
        <v>4</v>
      </c>
      <c r="D55" s="35">
        <v>2</v>
      </c>
      <c r="E55" s="36"/>
      <c r="F55" s="31" t="s">
        <v>267</v>
      </c>
      <c r="G55" s="56" t="s">
        <v>313</v>
      </c>
      <c r="H55" s="33">
        <v>9873188.24</v>
      </c>
      <c r="I55" s="33">
        <v>2223.24</v>
      </c>
      <c r="J55" s="33">
        <v>42474.67</v>
      </c>
      <c r="K55" s="33">
        <v>28227.89</v>
      </c>
      <c r="L55" s="33">
        <v>0</v>
      </c>
      <c r="M55" s="33">
        <v>1387</v>
      </c>
      <c r="N55" s="33">
        <v>1425597.5</v>
      </c>
      <c r="O55" s="33">
        <v>166060.64</v>
      </c>
      <c r="P55" s="33">
        <v>3920042.43</v>
      </c>
      <c r="Q55" s="33">
        <v>26702.5</v>
      </c>
      <c r="R55" s="33">
        <v>787590.26</v>
      </c>
      <c r="S55" s="33">
        <v>0</v>
      </c>
      <c r="T55" s="33">
        <v>178663.35</v>
      </c>
      <c r="U55" s="33">
        <v>2525466.32</v>
      </c>
      <c r="V55" s="33">
        <v>413972.77</v>
      </c>
      <c r="W55" s="33">
        <v>284408.06</v>
      </c>
      <c r="X55" s="33">
        <v>0</v>
      </c>
      <c r="Y55" s="33">
        <v>70371.61</v>
      </c>
    </row>
    <row r="56" spans="1:25" ht="12.75">
      <c r="A56" s="34">
        <v>6</v>
      </c>
      <c r="B56" s="34">
        <v>20</v>
      </c>
      <c r="C56" s="34">
        <v>2</v>
      </c>
      <c r="D56" s="35">
        <v>2</v>
      </c>
      <c r="E56" s="36"/>
      <c r="F56" s="31" t="s">
        <v>267</v>
      </c>
      <c r="G56" s="56" t="s">
        <v>314</v>
      </c>
      <c r="H56" s="33">
        <v>4270913.19</v>
      </c>
      <c r="I56" s="33">
        <v>679.39</v>
      </c>
      <c r="J56" s="33">
        <v>119729.5</v>
      </c>
      <c r="K56" s="33">
        <v>24469.71</v>
      </c>
      <c r="L56" s="33">
        <v>0</v>
      </c>
      <c r="M56" s="33">
        <v>3601.85</v>
      </c>
      <c r="N56" s="33">
        <v>582589.19</v>
      </c>
      <c r="O56" s="33">
        <v>43672.53</v>
      </c>
      <c r="P56" s="33">
        <v>1655507.58</v>
      </c>
      <c r="Q56" s="33">
        <v>3376</v>
      </c>
      <c r="R56" s="33">
        <v>241252.86</v>
      </c>
      <c r="S56" s="33">
        <v>0</v>
      </c>
      <c r="T56" s="33">
        <v>155561.87</v>
      </c>
      <c r="U56" s="33">
        <v>1155706.83</v>
      </c>
      <c r="V56" s="33">
        <v>127923.35</v>
      </c>
      <c r="W56" s="33">
        <v>139500</v>
      </c>
      <c r="X56" s="33">
        <v>0</v>
      </c>
      <c r="Y56" s="33">
        <v>17342.53</v>
      </c>
    </row>
    <row r="57" spans="1:25" ht="12.75">
      <c r="A57" s="34">
        <v>6</v>
      </c>
      <c r="B57" s="34">
        <v>19</v>
      </c>
      <c r="C57" s="34">
        <v>2</v>
      </c>
      <c r="D57" s="35">
        <v>2</v>
      </c>
      <c r="E57" s="36"/>
      <c r="F57" s="31" t="s">
        <v>267</v>
      </c>
      <c r="G57" s="56" t="s">
        <v>315</v>
      </c>
      <c r="H57" s="33">
        <v>3452407.81</v>
      </c>
      <c r="I57" s="33">
        <v>3830.52</v>
      </c>
      <c r="J57" s="33">
        <v>46762.15</v>
      </c>
      <c r="K57" s="33">
        <v>15388.7</v>
      </c>
      <c r="L57" s="33">
        <v>0</v>
      </c>
      <c r="M57" s="33">
        <v>69725.3</v>
      </c>
      <c r="N57" s="33">
        <v>564182.77</v>
      </c>
      <c r="O57" s="33">
        <v>41583.99</v>
      </c>
      <c r="P57" s="33">
        <v>797767.8</v>
      </c>
      <c r="Q57" s="33">
        <v>775.37</v>
      </c>
      <c r="R57" s="33">
        <v>283171.4</v>
      </c>
      <c r="S57" s="33">
        <v>0</v>
      </c>
      <c r="T57" s="33">
        <v>0</v>
      </c>
      <c r="U57" s="33">
        <v>985076.19</v>
      </c>
      <c r="V57" s="33">
        <v>206996.45</v>
      </c>
      <c r="W57" s="33">
        <v>355414.97</v>
      </c>
      <c r="X57" s="33">
        <v>38429.04</v>
      </c>
      <c r="Y57" s="33">
        <v>43303.16</v>
      </c>
    </row>
    <row r="58" spans="1:25" ht="12.75">
      <c r="A58" s="34">
        <v>6</v>
      </c>
      <c r="B58" s="34">
        <v>19</v>
      </c>
      <c r="C58" s="34">
        <v>3</v>
      </c>
      <c r="D58" s="35">
        <v>2</v>
      </c>
      <c r="E58" s="36"/>
      <c r="F58" s="31" t="s">
        <v>267</v>
      </c>
      <c r="G58" s="56" t="s">
        <v>316</v>
      </c>
      <c r="H58" s="33">
        <v>4205738.34</v>
      </c>
      <c r="I58" s="33">
        <v>95.51</v>
      </c>
      <c r="J58" s="33">
        <v>0</v>
      </c>
      <c r="K58" s="33">
        <v>129255.7</v>
      </c>
      <c r="L58" s="33">
        <v>0</v>
      </c>
      <c r="M58" s="33">
        <v>37429.74</v>
      </c>
      <c r="N58" s="33">
        <v>479192.23</v>
      </c>
      <c r="O58" s="33">
        <v>25152.67</v>
      </c>
      <c r="P58" s="33">
        <v>1413390.12</v>
      </c>
      <c r="Q58" s="33">
        <v>3000</v>
      </c>
      <c r="R58" s="33">
        <v>187092.11</v>
      </c>
      <c r="S58" s="33">
        <v>0</v>
      </c>
      <c r="T58" s="33">
        <v>0</v>
      </c>
      <c r="U58" s="33">
        <v>1576043.16</v>
      </c>
      <c r="V58" s="33">
        <v>70090.1</v>
      </c>
      <c r="W58" s="33">
        <v>174442.23</v>
      </c>
      <c r="X58" s="33">
        <v>33616.01</v>
      </c>
      <c r="Y58" s="33">
        <v>76938.76</v>
      </c>
    </row>
    <row r="59" spans="1:25" ht="12.75">
      <c r="A59" s="34">
        <v>6</v>
      </c>
      <c r="B59" s="34">
        <v>4</v>
      </c>
      <c r="C59" s="34">
        <v>3</v>
      </c>
      <c r="D59" s="35">
        <v>2</v>
      </c>
      <c r="E59" s="36"/>
      <c r="F59" s="31" t="s">
        <v>267</v>
      </c>
      <c r="G59" s="56" t="s">
        <v>317</v>
      </c>
      <c r="H59" s="33">
        <v>5404796.81</v>
      </c>
      <c r="I59" s="33">
        <v>0</v>
      </c>
      <c r="J59" s="33">
        <v>0</v>
      </c>
      <c r="K59" s="33">
        <v>4832.33</v>
      </c>
      <c r="L59" s="33">
        <v>0</v>
      </c>
      <c r="M59" s="33">
        <v>2100</v>
      </c>
      <c r="N59" s="33">
        <v>645594.79</v>
      </c>
      <c r="O59" s="33">
        <v>41302.02</v>
      </c>
      <c r="P59" s="33">
        <v>2039292.12</v>
      </c>
      <c r="Q59" s="33">
        <v>6912.95</v>
      </c>
      <c r="R59" s="33">
        <v>459916.04</v>
      </c>
      <c r="S59" s="33">
        <v>0</v>
      </c>
      <c r="T59" s="33">
        <v>40910.77</v>
      </c>
      <c r="U59" s="33">
        <v>1663526.46</v>
      </c>
      <c r="V59" s="33">
        <v>242768.28</v>
      </c>
      <c r="W59" s="33">
        <v>245072.52</v>
      </c>
      <c r="X59" s="33">
        <v>386.41</v>
      </c>
      <c r="Y59" s="33">
        <v>12182.12</v>
      </c>
    </row>
    <row r="60" spans="1:25" ht="12.75">
      <c r="A60" s="34">
        <v>6</v>
      </c>
      <c r="B60" s="34">
        <v>4</v>
      </c>
      <c r="C60" s="34">
        <v>4</v>
      </c>
      <c r="D60" s="35">
        <v>2</v>
      </c>
      <c r="E60" s="36"/>
      <c r="F60" s="31" t="s">
        <v>267</v>
      </c>
      <c r="G60" s="56" t="s">
        <v>270</v>
      </c>
      <c r="H60" s="33">
        <v>9919895.64</v>
      </c>
      <c r="I60" s="33">
        <v>26624.33</v>
      </c>
      <c r="J60" s="33">
        <v>160065.52</v>
      </c>
      <c r="K60" s="33">
        <v>58211.19</v>
      </c>
      <c r="L60" s="33">
        <v>0</v>
      </c>
      <c r="M60" s="33">
        <v>331393.81</v>
      </c>
      <c r="N60" s="33">
        <v>1263272.03</v>
      </c>
      <c r="O60" s="33">
        <v>163402.56</v>
      </c>
      <c r="P60" s="33">
        <v>2783164.3</v>
      </c>
      <c r="Q60" s="33">
        <v>1708</v>
      </c>
      <c r="R60" s="33">
        <v>683951.27</v>
      </c>
      <c r="S60" s="33">
        <v>31250.35</v>
      </c>
      <c r="T60" s="33">
        <v>0</v>
      </c>
      <c r="U60" s="33">
        <v>3477097.3</v>
      </c>
      <c r="V60" s="33">
        <v>477156.81</v>
      </c>
      <c r="W60" s="33">
        <v>384178.14</v>
      </c>
      <c r="X60" s="33">
        <v>49820.65</v>
      </c>
      <c r="Y60" s="33">
        <v>28599.38</v>
      </c>
    </row>
    <row r="61" spans="1:25" ht="12.75">
      <c r="A61" s="34">
        <v>6</v>
      </c>
      <c r="B61" s="34">
        <v>6</v>
      </c>
      <c r="C61" s="34">
        <v>4</v>
      </c>
      <c r="D61" s="35">
        <v>2</v>
      </c>
      <c r="E61" s="36"/>
      <c r="F61" s="31" t="s">
        <v>267</v>
      </c>
      <c r="G61" s="56" t="s">
        <v>318</v>
      </c>
      <c r="H61" s="33">
        <v>9059566.49</v>
      </c>
      <c r="I61" s="33">
        <v>5402.86</v>
      </c>
      <c r="J61" s="33">
        <v>0</v>
      </c>
      <c r="K61" s="33">
        <v>100730.61</v>
      </c>
      <c r="L61" s="33">
        <v>0</v>
      </c>
      <c r="M61" s="33">
        <v>5580.74</v>
      </c>
      <c r="N61" s="33">
        <v>914436.09</v>
      </c>
      <c r="O61" s="33">
        <v>39019.49</v>
      </c>
      <c r="P61" s="33">
        <v>3260017.48</v>
      </c>
      <c r="Q61" s="33">
        <v>23366.52</v>
      </c>
      <c r="R61" s="33">
        <v>639486.82</v>
      </c>
      <c r="S61" s="33">
        <v>0</v>
      </c>
      <c r="T61" s="33">
        <v>126475.28</v>
      </c>
      <c r="U61" s="33">
        <v>2858833.15</v>
      </c>
      <c r="V61" s="33">
        <v>655201.71</v>
      </c>
      <c r="W61" s="33">
        <v>271029.29</v>
      </c>
      <c r="X61" s="33">
        <v>54999</v>
      </c>
      <c r="Y61" s="33">
        <v>104987.45</v>
      </c>
    </row>
    <row r="62" spans="1:25" ht="12.75">
      <c r="A62" s="34">
        <v>6</v>
      </c>
      <c r="B62" s="34">
        <v>9</v>
      </c>
      <c r="C62" s="34">
        <v>6</v>
      </c>
      <c r="D62" s="35">
        <v>2</v>
      </c>
      <c r="E62" s="36"/>
      <c r="F62" s="31" t="s">
        <v>267</v>
      </c>
      <c r="G62" s="56" t="s">
        <v>319</v>
      </c>
      <c r="H62" s="33">
        <v>8777124.78</v>
      </c>
      <c r="I62" s="33">
        <v>13819.41</v>
      </c>
      <c r="J62" s="33">
        <v>0</v>
      </c>
      <c r="K62" s="33">
        <v>165269.02</v>
      </c>
      <c r="L62" s="33">
        <v>0</v>
      </c>
      <c r="M62" s="33">
        <v>33269.53</v>
      </c>
      <c r="N62" s="33">
        <v>1029919.45</v>
      </c>
      <c r="O62" s="33">
        <v>58591.06</v>
      </c>
      <c r="P62" s="33">
        <v>3465129.94</v>
      </c>
      <c r="Q62" s="33">
        <v>21633.94</v>
      </c>
      <c r="R62" s="33">
        <v>294179.42</v>
      </c>
      <c r="S62" s="33">
        <v>0</v>
      </c>
      <c r="T62" s="33">
        <v>120311.12</v>
      </c>
      <c r="U62" s="33">
        <v>3007909.64</v>
      </c>
      <c r="V62" s="33">
        <v>313223.13</v>
      </c>
      <c r="W62" s="33">
        <v>126900</v>
      </c>
      <c r="X62" s="33">
        <v>58000</v>
      </c>
      <c r="Y62" s="33">
        <v>68969.12</v>
      </c>
    </row>
    <row r="63" spans="1:25" ht="12.75">
      <c r="A63" s="34">
        <v>6</v>
      </c>
      <c r="B63" s="34">
        <v>13</v>
      </c>
      <c r="C63" s="34">
        <v>2</v>
      </c>
      <c r="D63" s="35">
        <v>2</v>
      </c>
      <c r="E63" s="36"/>
      <c r="F63" s="31" t="s">
        <v>267</v>
      </c>
      <c r="G63" s="56" t="s">
        <v>320</v>
      </c>
      <c r="H63" s="33">
        <v>4959425.46</v>
      </c>
      <c r="I63" s="33">
        <v>0</v>
      </c>
      <c r="J63" s="33">
        <v>73030.93</v>
      </c>
      <c r="K63" s="33">
        <v>21091.59</v>
      </c>
      <c r="L63" s="33">
        <v>0</v>
      </c>
      <c r="M63" s="33">
        <v>44101.87</v>
      </c>
      <c r="N63" s="33">
        <v>723569.03</v>
      </c>
      <c r="O63" s="33">
        <v>45568.98</v>
      </c>
      <c r="P63" s="33">
        <v>1628567.76</v>
      </c>
      <c r="Q63" s="33">
        <v>4126.05</v>
      </c>
      <c r="R63" s="33">
        <v>229573.14</v>
      </c>
      <c r="S63" s="33">
        <v>0</v>
      </c>
      <c r="T63" s="33">
        <v>25419.11</v>
      </c>
      <c r="U63" s="33">
        <v>1663033.93</v>
      </c>
      <c r="V63" s="33">
        <v>252194.96</v>
      </c>
      <c r="W63" s="33">
        <v>219400</v>
      </c>
      <c r="X63" s="33">
        <v>1429.42</v>
      </c>
      <c r="Y63" s="33">
        <v>28318.69</v>
      </c>
    </row>
    <row r="64" spans="1:25" ht="12.75">
      <c r="A64" s="34">
        <v>6</v>
      </c>
      <c r="B64" s="34">
        <v>14</v>
      </c>
      <c r="C64" s="34">
        <v>3</v>
      </c>
      <c r="D64" s="35">
        <v>2</v>
      </c>
      <c r="E64" s="36"/>
      <c r="F64" s="31" t="s">
        <v>267</v>
      </c>
      <c r="G64" s="56" t="s">
        <v>321</v>
      </c>
      <c r="H64" s="33">
        <v>3845364.43</v>
      </c>
      <c r="I64" s="33">
        <v>1213.55</v>
      </c>
      <c r="J64" s="33">
        <v>161466.61</v>
      </c>
      <c r="K64" s="33">
        <v>146695.11</v>
      </c>
      <c r="L64" s="33">
        <v>0</v>
      </c>
      <c r="M64" s="33">
        <v>66933.9</v>
      </c>
      <c r="N64" s="33">
        <v>419516.91</v>
      </c>
      <c r="O64" s="33">
        <v>19068.08</v>
      </c>
      <c r="P64" s="33">
        <v>1050421.23</v>
      </c>
      <c r="Q64" s="33">
        <v>5058.46</v>
      </c>
      <c r="R64" s="33">
        <v>172912.11</v>
      </c>
      <c r="S64" s="33">
        <v>0</v>
      </c>
      <c r="T64" s="33">
        <v>78034.81</v>
      </c>
      <c r="U64" s="33">
        <v>1395042.58</v>
      </c>
      <c r="V64" s="33">
        <v>184676.91</v>
      </c>
      <c r="W64" s="33">
        <v>119000</v>
      </c>
      <c r="X64" s="33">
        <v>17000</v>
      </c>
      <c r="Y64" s="33">
        <v>8324.17</v>
      </c>
    </row>
    <row r="65" spans="1:25" ht="12.75">
      <c r="A65" s="34">
        <v>6</v>
      </c>
      <c r="B65" s="34">
        <v>1</v>
      </c>
      <c r="C65" s="34">
        <v>5</v>
      </c>
      <c r="D65" s="35">
        <v>2</v>
      </c>
      <c r="E65" s="36"/>
      <c r="F65" s="31" t="s">
        <v>267</v>
      </c>
      <c r="G65" s="56" t="s">
        <v>322</v>
      </c>
      <c r="H65" s="33">
        <v>5772309.65</v>
      </c>
      <c r="I65" s="33">
        <v>929.4</v>
      </c>
      <c r="J65" s="33">
        <v>66234.6</v>
      </c>
      <c r="K65" s="33">
        <v>53541.02</v>
      </c>
      <c r="L65" s="33">
        <v>0</v>
      </c>
      <c r="M65" s="33">
        <v>24805.81</v>
      </c>
      <c r="N65" s="33">
        <v>842711.58</v>
      </c>
      <c r="O65" s="33">
        <v>10833.92</v>
      </c>
      <c r="P65" s="33">
        <v>2028510.51</v>
      </c>
      <c r="Q65" s="33">
        <v>15489.58</v>
      </c>
      <c r="R65" s="33">
        <v>309413.31</v>
      </c>
      <c r="S65" s="33">
        <v>0</v>
      </c>
      <c r="T65" s="33">
        <v>85547.88</v>
      </c>
      <c r="U65" s="33">
        <v>1881020.77</v>
      </c>
      <c r="V65" s="33">
        <v>262372.22</v>
      </c>
      <c r="W65" s="33">
        <v>169845.65</v>
      </c>
      <c r="X65" s="33">
        <v>20000</v>
      </c>
      <c r="Y65" s="33">
        <v>1053.4</v>
      </c>
    </row>
    <row r="66" spans="1:25" ht="12.75">
      <c r="A66" s="34">
        <v>6</v>
      </c>
      <c r="B66" s="34">
        <v>18</v>
      </c>
      <c r="C66" s="34">
        <v>3</v>
      </c>
      <c r="D66" s="35">
        <v>2</v>
      </c>
      <c r="E66" s="36"/>
      <c r="F66" s="31" t="s">
        <v>267</v>
      </c>
      <c r="G66" s="56" t="s">
        <v>323</v>
      </c>
      <c r="H66" s="33">
        <v>3255909.38</v>
      </c>
      <c r="I66" s="33">
        <v>3831.84</v>
      </c>
      <c r="J66" s="33">
        <v>93502.22</v>
      </c>
      <c r="K66" s="33">
        <v>45585.91</v>
      </c>
      <c r="L66" s="33">
        <v>0</v>
      </c>
      <c r="M66" s="33">
        <v>33891.53</v>
      </c>
      <c r="N66" s="33">
        <v>551635.76</v>
      </c>
      <c r="O66" s="33">
        <v>31888.03</v>
      </c>
      <c r="P66" s="33">
        <v>843528.61</v>
      </c>
      <c r="Q66" s="33">
        <v>2415.17</v>
      </c>
      <c r="R66" s="33">
        <v>135909.53</v>
      </c>
      <c r="S66" s="33">
        <v>0</v>
      </c>
      <c r="T66" s="33">
        <v>0</v>
      </c>
      <c r="U66" s="33">
        <v>1077392.31</v>
      </c>
      <c r="V66" s="33">
        <v>313579.2</v>
      </c>
      <c r="W66" s="33">
        <v>71661.21</v>
      </c>
      <c r="X66" s="33">
        <v>20213.66</v>
      </c>
      <c r="Y66" s="33">
        <v>30874.4</v>
      </c>
    </row>
    <row r="67" spans="1:25" ht="12.75">
      <c r="A67" s="34">
        <v>6</v>
      </c>
      <c r="B67" s="34">
        <v>9</v>
      </c>
      <c r="C67" s="34">
        <v>7</v>
      </c>
      <c r="D67" s="35">
        <v>2</v>
      </c>
      <c r="E67" s="36"/>
      <c r="F67" s="31" t="s">
        <v>267</v>
      </c>
      <c r="G67" s="56" t="s">
        <v>324</v>
      </c>
      <c r="H67" s="33">
        <v>16323004.87</v>
      </c>
      <c r="I67" s="33">
        <v>858307.16</v>
      </c>
      <c r="J67" s="33">
        <v>0</v>
      </c>
      <c r="K67" s="33">
        <v>755612.34</v>
      </c>
      <c r="L67" s="33">
        <v>0</v>
      </c>
      <c r="M67" s="33">
        <v>83651.31</v>
      </c>
      <c r="N67" s="33">
        <v>1478868.3</v>
      </c>
      <c r="O67" s="33">
        <v>86699.2</v>
      </c>
      <c r="P67" s="33">
        <v>5278176.8</v>
      </c>
      <c r="Q67" s="33">
        <v>12967.52</v>
      </c>
      <c r="R67" s="33">
        <v>534932.58</v>
      </c>
      <c r="S67" s="33">
        <v>30254.58</v>
      </c>
      <c r="T67" s="33">
        <v>183646.36</v>
      </c>
      <c r="U67" s="33">
        <v>5672914.8</v>
      </c>
      <c r="V67" s="33">
        <v>931521.25</v>
      </c>
      <c r="W67" s="33">
        <v>330067.47</v>
      </c>
      <c r="X67" s="33">
        <v>6000</v>
      </c>
      <c r="Y67" s="33">
        <v>79385.2</v>
      </c>
    </row>
    <row r="68" spans="1:25" ht="12.75">
      <c r="A68" s="34">
        <v>6</v>
      </c>
      <c r="B68" s="34">
        <v>8</v>
      </c>
      <c r="C68" s="34">
        <v>4</v>
      </c>
      <c r="D68" s="35">
        <v>2</v>
      </c>
      <c r="E68" s="36"/>
      <c r="F68" s="31" t="s">
        <v>267</v>
      </c>
      <c r="G68" s="56" t="s">
        <v>325</v>
      </c>
      <c r="H68" s="33">
        <v>3088402.44</v>
      </c>
      <c r="I68" s="33">
        <v>84551.83</v>
      </c>
      <c r="J68" s="33">
        <v>0</v>
      </c>
      <c r="K68" s="33">
        <v>19377.67</v>
      </c>
      <c r="L68" s="33">
        <v>0</v>
      </c>
      <c r="M68" s="33">
        <v>1376.51</v>
      </c>
      <c r="N68" s="33">
        <v>592471.75</v>
      </c>
      <c r="O68" s="33">
        <v>28929.03</v>
      </c>
      <c r="P68" s="33">
        <v>792355.52</v>
      </c>
      <c r="Q68" s="33">
        <v>2680</v>
      </c>
      <c r="R68" s="33">
        <v>220417.47</v>
      </c>
      <c r="S68" s="33">
        <v>37667.7</v>
      </c>
      <c r="T68" s="33">
        <v>15898.09</v>
      </c>
      <c r="U68" s="33">
        <v>988764.34</v>
      </c>
      <c r="V68" s="33">
        <v>225223.47</v>
      </c>
      <c r="W68" s="33">
        <v>74543.3</v>
      </c>
      <c r="X68" s="33">
        <v>0</v>
      </c>
      <c r="Y68" s="33">
        <v>4145.76</v>
      </c>
    </row>
    <row r="69" spans="1:25" ht="12.75">
      <c r="A69" s="34">
        <v>6</v>
      </c>
      <c r="B69" s="34">
        <v>3</v>
      </c>
      <c r="C69" s="34">
        <v>6</v>
      </c>
      <c r="D69" s="35">
        <v>2</v>
      </c>
      <c r="E69" s="36"/>
      <c r="F69" s="31" t="s">
        <v>267</v>
      </c>
      <c r="G69" s="56" t="s">
        <v>326</v>
      </c>
      <c r="H69" s="33">
        <v>4618372.9</v>
      </c>
      <c r="I69" s="33">
        <v>2996.21</v>
      </c>
      <c r="J69" s="33">
        <v>11344</v>
      </c>
      <c r="K69" s="33">
        <v>237436.79</v>
      </c>
      <c r="L69" s="33">
        <v>2200</v>
      </c>
      <c r="M69" s="33">
        <v>4992</v>
      </c>
      <c r="N69" s="33">
        <v>574794.15</v>
      </c>
      <c r="O69" s="33">
        <v>14706.97</v>
      </c>
      <c r="P69" s="33">
        <v>1677529.98</v>
      </c>
      <c r="Q69" s="33">
        <v>1152</v>
      </c>
      <c r="R69" s="33">
        <v>285651.22</v>
      </c>
      <c r="S69" s="33">
        <v>0</v>
      </c>
      <c r="T69" s="33">
        <v>0</v>
      </c>
      <c r="U69" s="33">
        <v>1541947.98</v>
      </c>
      <c r="V69" s="33">
        <v>181820</v>
      </c>
      <c r="W69" s="33">
        <v>42647.11</v>
      </c>
      <c r="X69" s="33">
        <v>30000</v>
      </c>
      <c r="Y69" s="33">
        <v>9154.49</v>
      </c>
    </row>
    <row r="70" spans="1:25" ht="12.75">
      <c r="A70" s="34">
        <v>6</v>
      </c>
      <c r="B70" s="34">
        <v>12</v>
      </c>
      <c r="C70" s="34">
        <v>3</v>
      </c>
      <c r="D70" s="35">
        <v>2</v>
      </c>
      <c r="E70" s="36"/>
      <c r="F70" s="31" t="s">
        <v>267</v>
      </c>
      <c r="G70" s="56" t="s">
        <v>327</v>
      </c>
      <c r="H70" s="33">
        <v>6295240.32</v>
      </c>
      <c r="I70" s="33">
        <v>1739.07</v>
      </c>
      <c r="J70" s="33">
        <v>35296.72</v>
      </c>
      <c r="K70" s="33">
        <v>64568.46</v>
      </c>
      <c r="L70" s="33">
        <v>0</v>
      </c>
      <c r="M70" s="33">
        <v>23173.84</v>
      </c>
      <c r="N70" s="33">
        <v>632548.59</v>
      </c>
      <c r="O70" s="33">
        <v>19263.07</v>
      </c>
      <c r="P70" s="33">
        <v>2272009.1</v>
      </c>
      <c r="Q70" s="33">
        <v>7187.65</v>
      </c>
      <c r="R70" s="33">
        <v>329259.78</v>
      </c>
      <c r="S70" s="33">
        <v>0</v>
      </c>
      <c r="T70" s="33">
        <v>141786.68</v>
      </c>
      <c r="U70" s="33">
        <v>2059474.91</v>
      </c>
      <c r="V70" s="33">
        <v>261881.8</v>
      </c>
      <c r="W70" s="33">
        <v>413418.09</v>
      </c>
      <c r="X70" s="33">
        <v>8500</v>
      </c>
      <c r="Y70" s="33">
        <v>25132.56</v>
      </c>
    </row>
    <row r="71" spans="1:25" ht="12.75">
      <c r="A71" s="34">
        <v>6</v>
      </c>
      <c r="B71" s="34">
        <v>15</v>
      </c>
      <c r="C71" s="34">
        <v>4</v>
      </c>
      <c r="D71" s="35">
        <v>2</v>
      </c>
      <c r="E71" s="36"/>
      <c r="F71" s="31" t="s">
        <v>267</v>
      </c>
      <c r="G71" s="56" t="s">
        <v>328</v>
      </c>
      <c r="H71" s="33">
        <v>9059799.67</v>
      </c>
      <c r="I71" s="33">
        <v>378.3</v>
      </c>
      <c r="J71" s="33">
        <v>71293.97</v>
      </c>
      <c r="K71" s="33">
        <v>49140.42</v>
      </c>
      <c r="L71" s="33">
        <v>0</v>
      </c>
      <c r="M71" s="33">
        <v>10289.21</v>
      </c>
      <c r="N71" s="33">
        <v>852963.95</v>
      </c>
      <c r="O71" s="33">
        <v>22711.78</v>
      </c>
      <c r="P71" s="33">
        <v>3743141.71</v>
      </c>
      <c r="Q71" s="33">
        <v>8974.34</v>
      </c>
      <c r="R71" s="33">
        <v>349100.59</v>
      </c>
      <c r="S71" s="33">
        <v>0</v>
      </c>
      <c r="T71" s="33">
        <v>0</v>
      </c>
      <c r="U71" s="33">
        <v>3331421.84</v>
      </c>
      <c r="V71" s="33">
        <v>335569.93</v>
      </c>
      <c r="W71" s="33">
        <v>207154.05</v>
      </c>
      <c r="X71" s="33">
        <v>53312.65</v>
      </c>
      <c r="Y71" s="33">
        <v>24346.93</v>
      </c>
    </row>
    <row r="72" spans="1:25" ht="12.75">
      <c r="A72" s="34">
        <v>6</v>
      </c>
      <c r="B72" s="34">
        <v>16</v>
      </c>
      <c r="C72" s="34">
        <v>2</v>
      </c>
      <c r="D72" s="35">
        <v>2</v>
      </c>
      <c r="E72" s="36"/>
      <c r="F72" s="31" t="s">
        <v>267</v>
      </c>
      <c r="G72" s="56" t="s">
        <v>329</v>
      </c>
      <c r="H72" s="33">
        <v>8257386.48</v>
      </c>
      <c r="I72" s="33">
        <v>123351.72</v>
      </c>
      <c r="J72" s="33">
        <v>0</v>
      </c>
      <c r="K72" s="33">
        <v>77736</v>
      </c>
      <c r="L72" s="33">
        <v>0</v>
      </c>
      <c r="M72" s="33">
        <v>341.46</v>
      </c>
      <c r="N72" s="33">
        <v>962035.24</v>
      </c>
      <c r="O72" s="33">
        <v>90736.9</v>
      </c>
      <c r="P72" s="33">
        <v>2964223.46</v>
      </c>
      <c r="Q72" s="33">
        <v>5923.72</v>
      </c>
      <c r="R72" s="33">
        <v>269661.19</v>
      </c>
      <c r="S72" s="33">
        <v>0</v>
      </c>
      <c r="T72" s="33">
        <v>120544.86</v>
      </c>
      <c r="U72" s="33">
        <v>3269694.35</v>
      </c>
      <c r="V72" s="33">
        <v>197912.03</v>
      </c>
      <c r="W72" s="33">
        <v>168584.46</v>
      </c>
      <c r="X72" s="33">
        <v>628.98</v>
      </c>
      <c r="Y72" s="33">
        <v>6012.11</v>
      </c>
    </row>
    <row r="73" spans="1:25" ht="12.75">
      <c r="A73" s="34">
        <v>6</v>
      </c>
      <c r="B73" s="34">
        <v>1</v>
      </c>
      <c r="C73" s="34">
        <v>6</v>
      </c>
      <c r="D73" s="35">
        <v>2</v>
      </c>
      <c r="E73" s="36"/>
      <c r="F73" s="31" t="s">
        <v>267</v>
      </c>
      <c r="G73" s="56" t="s">
        <v>330</v>
      </c>
      <c r="H73" s="33">
        <v>4164479.37</v>
      </c>
      <c r="I73" s="33">
        <v>338.69</v>
      </c>
      <c r="J73" s="33">
        <v>58117.12</v>
      </c>
      <c r="K73" s="33">
        <v>45317.87</v>
      </c>
      <c r="L73" s="33">
        <v>0</v>
      </c>
      <c r="M73" s="33">
        <v>3015.22</v>
      </c>
      <c r="N73" s="33">
        <v>706507.78</v>
      </c>
      <c r="O73" s="33">
        <v>36579.31</v>
      </c>
      <c r="P73" s="33">
        <v>1279212.48</v>
      </c>
      <c r="Q73" s="33">
        <v>5142.56</v>
      </c>
      <c r="R73" s="33">
        <v>592261.94</v>
      </c>
      <c r="S73" s="33">
        <v>29355.3</v>
      </c>
      <c r="T73" s="33">
        <v>28013.37</v>
      </c>
      <c r="U73" s="33">
        <v>1042502.75</v>
      </c>
      <c r="V73" s="33">
        <v>219811.65</v>
      </c>
      <c r="W73" s="33">
        <v>98550.85</v>
      </c>
      <c r="X73" s="33">
        <v>1087.98</v>
      </c>
      <c r="Y73" s="33">
        <v>18664.5</v>
      </c>
    </row>
    <row r="74" spans="1:25" ht="12.75">
      <c r="A74" s="34">
        <v>6</v>
      </c>
      <c r="B74" s="34">
        <v>15</v>
      </c>
      <c r="C74" s="34">
        <v>5</v>
      </c>
      <c r="D74" s="35">
        <v>2</v>
      </c>
      <c r="E74" s="36"/>
      <c r="F74" s="31" t="s">
        <v>267</v>
      </c>
      <c r="G74" s="56" t="s">
        <v>331</v>
      </c>
      <c r="H74" s="33">
        <v>5388247.13</v>
      </c>
      <c r="I74" s="33">
        <v>1537.51</v>
      </c>
      <c r="J74" s="33">
        <v>0</v>
      </c>
      <c r="K74" s="33">
        <v>42875.83</v>
      </c>
      <c r="L74" s="33">
        <v>0</v>
      </c>
      <c r="M74" s="33">
        <v>43666.94</v>
      </c>
      <c r="N74" s="33">
        <v>603460.28</v>
      </c>
      <c r="O74" s="33">
        <v>75434.01</v>
      </c>
      <c r="P74" s="33">
        <v>2293347.01</v>
      </c>
      <c r="Q74" s="33">
        <v>4196.37</v>
      </c>
      <c r="R74" s="33">
        <v>498169.82</v>
      </c>
      <c r="S74" s="33">
        <v>67499</v>
      </c>
      <c r="T74" s="33">
        <v>56574.6</v>
      </c>
      <c r="U74" s="33">
        <v>1395868.53</v>
      </c>
      <c r="V74" s="33">
        <v>176374.83</v>
      </c>
      <c r="W74" s="33">
        <v>102661.97</v>
      </c>
      <c r="X74" s="33">
        <v>756.16</v>
      </c>
      <c r="Y74" s="33">
        <v>25824.27</v>
      </c>
    </row>
    <row r="75" spans="1:25" ht="12.75">
      <c r="A75" s="34">
        <v>6</v>
      </c>
      <c r="B75" s="34">
        <v>20</v>
      </c>
      <c r="C75" s="34">
        <v>3</v>
      </c>
      <c r="D75" s="35">
        <v>2</v>
      </c>
      <c r="E75" s="36"/>
      <c r="F75" s="31" t="s">
        <v>267</v>
      </c>
      <c r="G75" s="56" t="s">
        <v>332</v>
      </c>
      <c r="H75" s="33">
        <v>4907585.13</v>
      </c>
      <c r="I75" s="33">
        <v>13869.14</v>
      </c>
      <c r="J75" s="33">
        <v>18009.19</v>
      </c>
      <c r="K75" s="33">
        <v>72988.04</v>
      </c>
      <c r="L75" s="33">
        <v>0</v>
      </c>
      <c r="M75" s="33">
        <v>710.94</v>
      </c>
      <c r="N75" s="33">
        <v>744708.69</v>
      </c>
      <c r="O75" s="33">
        <v>41947.75</v>
      </c>
      <c r="P75" s="33">
        <v>1542808.15</v>
      </c>
      <c r="Q75" s="33">
        <v>11435.4</v>
      </c>
      <c r="R75" s="33">
        <v>317282.47</v>
      </c>
      <c r="S75" s="33">
        <v>48213.4</v>
      </c>
      <c r="T75" s="33">
        <v>0</v>
      </c>
      <c r="U75" s="33">
        <v>1587151.16</v>
      </c>
      <c r="V75" s="33">
        <v>356326.29</v>
      </c>
      <c r="W75" s="33">
        <v>119392.94</v>
      </c>
      <c r="X75" s="33">
        <v>1000</v>
      </c>
      <c r="Y75" s="33">
        <v>31741.57</v>
      </c>
    </row>
    <row r="76" spans="1:25" ht="12.75">
      <c r="A76" s="34">
        <v>6</v>
      </c>
      <c r="B76" s="34">
        <v>9</v>
      </c>
      <c r="C76" s="34">
        <v>8</v>
      </c>
      <c r="D76" s="35">
        <v>2</v>
      </c>
      <c r="E76" s="36"/>
      <c r="F76" s="31" t="s">
        <v>267</v>
      </c>
      <c r="G76" s="56" t="s">
        <v>333</v>
      </c>
      <c r="H76" s="33">
        <v>15917267.59</v>
      </c>
      <c r="I76" s="33">
        <v>325097.77</v>
      </c>
      <c r="J76" s="33">
        <v>60992.25</v>
      </c>
      <c r="K76" s="33">
        <v>1073049.76</v>
      </c>
      <c r="L76" s="33">
        <v>0</v>
      </c>
      <c r="M76" s="33">
        <v>69188.07</v>
      </c>
      <c r="N76" s="33">
        <v>1587215.52</v>
      </c>
      <c r="O76" s="33">
        <v>125765.54</v>
      </c>
      <c r="P76" s="33">
        <v>4633945.57</v>
      </c>
      <c r="Q76" s="33">
        <v>24745.35</v>
      </c>
      <c r="R76" s="33">
        <v>404533.56</v>
      </c>
      <c r="S76" s="33">
        <v>0</v>
      </c>
      <c r="T76" s="33">
        <v>265986.33</v>
      </c>
      <c r="U76" s="33">
        <v>5704386.74</v>
      </c>
      <c r="V76" s="33">
        <v>1282883.08</v>
      </c>
      <c r="W76" s="33">
        <v>194145.73</v>
      </c>
      <c r="X76" s="33">
        <v>90294.37</v>
      </c>
      <c r="Y76" s="33">
        <v>75037.95</v>
      </c>
    </row>
    <row r="77" spans="1:25" ht="12.75">
      <c r="A77" s="34">
        <v>6</v>
      </c>
      <c r="B77" s="34">
        <v>1</v>
      </c>
      <c r="C77" s="34">
        <v>7</v>
      </c>
      <c r="D77" s="35">
        <v>2</v>
      </c>
      <c r="E77" s="36"/>
      <c r="F77" s="31" t="s">
        <v>267</v>
      </c>
      <c r="G77" s="56" t="s">
        <v>334</v>
      </c>
      <c r="H77" s="33">
        <v>5070837.69</v>
      </c>
      <c r="I77" s="33">
        <v>4132.91</v>
      </c>
      <c r="J77" s="33">
        <v>0</v>
      </c>
      <c r="K77" s="33">
        <v>25575.69</v>
      </c>
      <c r="L77" s="33">
        <v>0</v>
      </c>
      <c r="M77" s="33">
        <v>86904.82</v>
      </c>
      <c r="N77" s="33">
        <v>679524.33</v>
      </c>
      <c r="O77" s="33">
        <v>34444.6</v>
      </c>
      <c r="P77" s="33">
        <v>1946922.95</v>
      </c>
      <c r="Q77" s="33">
        <v>6942.3</v>
      </c>
      <c r="R77" s="33">
        <v>247862</v>
      </c>
      <c r="S77" s="33">
        <v>32433.92</v>
      </c>
      <c r="T77" s="33">
        <v>29222.68</v>
      </c>
      <c r="U77" s="33">
        <v>1532539.86</v>
      </c>
      <c r="V77" s="33">
        <v>256999.55</v>
      </c>
      <c r="W77" s="33">
        <v>154983.7</v>
      </c>
      <c r="X77" s="33">
        <v>18500</v>
      </c>
      <c r="Y77" s="33">
        <v>13848.38</v>
      </c>
    </row>
    <row r="78" spans="1:25" ht="12.75">
      <c r="A78" s="34">
        <v>6</v>
      </c>
      <c r="B78" s="34">
        <v>14</v>
      </c>
      <c r="C78" s="34">
        <v>5</v>
      </c>
      <c r="D78" s="35">
        <v>2</v>
      </c>
      <c r="E78" s="36"/>
      <c r="F78" s="31" t="s">
        <v>267</v>
      </c>
      <c r="G78" s="56" t="s">
        <v>335</v>
      </c>
      <c r="H78" s="33">
        <v>9892798.62</v>
      </c>
      <c r="I78" s="33">
        <v>11242.92</v>
      </c>
      <c r="J78" s="33">
        <v>15371.36</v>
      </c>
      <c r="K78" s="33">
        <v>407014.42</v>
      </c>
      <c r="L78" s="33">
        <v>0</v>
      </c>
      <c r="M78" s="33">
        <v>87888.67</v>
      </c>
      <c r="N78" s="33">
        <v>978605.28</v>
      </c>
      <c r="O78" s="33">
        <v>54614.29</v>
      </c>
      <c r="P78" s="33">
        <v>3260529.41</v>
      </c>
      <c r="Q78" s="33">
        <v>18245.31</v>
      </c>
      <c r="R78" s="33">
        <v>676772.75</v>
      </c>
      <c r="S78" s="33">
        <v>0</v>
      </c>
      <c r="T78" s="33">
        <v>141078.54</v>
      </c>
      <c r="U78" s="33">
        <v>3448869.79</v>
      </c>
      <c r="V78" s="33">
        <v>518882.98</v>
      </c>
      <c r="W78" s="33">
        <v>256403.02</v>
      </c>
      <c r="X78" s="33">
        <v>8751.37</v>
      </c>
      <c r="Y78" s="33">
        <v>8528.51</v>
      </c>
    </row>
    <row r="79" spans="1:25" ht="12.75">
      <c r="A79" s="34">
        <v>6</v>
      </c>
      <c r="B79" s="34">
        <v>6</v>
      </c>
      <c r="C79" s="34">
        <v>5</v>
      </c>
      <c r="D79" s="35">
        <v>2</v>
      </c>
      <c r="E79" s="36"/>
      <c r="F79" s="31" t="s">
        <v>267</v>
      </c>
      <c r="G79" s="56" t="s">
        <v>271</v>
      </c>
      <c r="H79" s="33">
        <v>9068253.35</v>
      </c>
      <c r="I79" s="33">
        <v>725.45</v>
      </c>
      <c r="J79" s="33">
        <v>0</v>
      </c>
      <c r="K79" s="33">
        <v>132477.57</v>
      </c>
      <c r="L79" s="33">
        <v>0</v>
      </c>
      <c r="M79" s="33">
        <v>41043.61</v>
      </c>
      <c r="N79" s="33">
        <v>929508.26</v>
      </c>
      <c r="O79" s="33">
        <v>34910.66</v>
      </c>
      <c r="P79" s="33">
        <v>3916546.65</v>
      </c>
      <c r="Q79" s="33">
        <v>19721.65</v>
      </c>
      <c r="R79" s="33">
        <v>529933.33</v>
      </c>
      <c r="S79" s="33">
        <v>0</v>
      </c>
      <c r="T79" s="33">
        <v>54025.41</v>
      </c>
      <c r="U79" s="33">
        <v>2876412.99</v>
      </c>
      <c r="V79" s="33">
        <v>340264.84</v>
      </c>
      <c r="W79" s="33">
        <v>150000</v>
      </c>
      <c r="X79" s="33">
        <v>0</v>
      </c>
      <c r="Y79" s="33">
        <v>42682.93</v>
      </c>
    </row>
    <row r="80" spans="1:25" ht="12.75">
      <c r="A80" s="34">
        <v>6</v>
      </c>
      <c r="B80" s="34">
        <v>6</v>
      </c>
      <c r="C80" s="34">
        <v>6</v>
      </c>
      <c r="D80" s="35">
        <v>2</v>
      </c>
      <c r="E80" s="36"/>
      <c r="F80" s="31" t="s">
        <v>267</v>
      </c>
      <c r="G80" s="56" t="s">
        <v>336</v>
      </c>
      <c r="H80" s="33">
        <v>3666054.08</v>
      </c>
      <c r="I80" s="33">
        <v>88.5</v>
      </c>
      <c r="J80" s="33">
        <v>139662.65</v>
      </c>
      <c r="K80" s="33">
        <v>31974.85</v>
      </c>
      <c r="L80" s="33">
        <v>0</v>
      </c>
      <c r="M80" s="33">
        <v>17083.98</v>
      </c>
      <c r="N80" s="33">
        <v>546243.12</v>
      </c>
      <c r="O80" s="33">
        <v>24945.41</v>
      </c>
      <c r="P80" s="33">
        <v>1113229.14</v>
      </c>
      <c r="Q80" s="33">
        <v>920</v>
      </c>
      <c r="R80" s="33">
        <v>243464.61</v>
      </c>
      <c r="S80" s="33">
        <v>0</v>
      </c>
      <c r="T80" s="33">
        <v>31847.08</v>
      </c>
      <c r="U80" s="33">
        <v>1188260.04</v>
      </c>
      <c r="V80" s="33">
        <v>185044.36</v>
      </c>
      <c r="W80" s="33">
        <v>103835</v>
      </c>
      <c r="X80" s="33">
        <v>25698.51</v>
      </c>
      <c r="Y80" s="33">
        <v>13756.83</v>
      </c>
    </row>
    <row r="81" spans="1:25" ht="12.75">
      <c r="A81" s="34">
        <v>6</v>
      </c>
      <c r="B81" s="34">
        <v>7</v>
      </c>
      <c r="C81" s="34">
        <v>5</v>
      </c>
      <c r="D81" s="35">
        <v>2</v>
      </c>
      <c r="E81" s="36"/>
      <c r="F81" s="31" t="s">
        <v>267</v>
      </c>
      <c r="G81" s="56" t="s">
        <v>272</v>
      </c>
      <c r="H81" s="33">
        <v>8264678.6</v>
      </c>
      <c r="I81" s="33">
        <v>312.58</v>
      </c>
      <c r="J81" s="33">
        <v>86012.81</v>
      </c>
      <c r="K81" s="33">
        <v>185845.71</v>
      </c>
      <c r="L81" s="33">
        <v>0</v>
      </c>
      <c r="M81" s="33">
        <v>38936.69</v>
      </c>
      <c r="N81" s="33">
        <v>793368.35</v>
      </c>
      <c r="O81" s="33">
        <v>79490.7</v>
      </c>
      <c r="P81" s="33">
        <v>3318136.09</v>
      </c>
      <c r="Q81" s="33">
        <v>10988</v>
      </c>
      <c r="R81" s="33">
        <v>342911.93</v>
      </c>
      <c r="S81" s="33">
        <v>0</v>
      </c>
      <c r="T81" s="33">
        <v>176692.58</v>
      </c>
      <c r="U81" s="33">
        <v>2516047.79</v>
      </c>
      <c r="V81" s="33">
        <v>472735.22</v>
      </c>
      <c r="W81" s="33">
        <v>41268.73</v>
      </c>
      <c r="X81" s="33">
        <v>184010.44</v>
      </c>
      <c r="Y81" s="33">
        <v>17920.98</v>
      </c>
    </row>
    <row r="82" spans="1:25" ht="12.75">
      <c r="A82" s="34">
        <v>6</v>
      </c>
      <c r="B82" s="34">
        <v>18</v>
      </c>
      <c r="C82" s="34">
        <v>4</v>
      </c>
      <c r="D82" s="35">
        <v>2</v>
      </c>
      <c r="E82" s="36"/>
      <c r="F82" s="31" t="s">
        <v>267</v>
      </c>
      <c r="G82" s="56" t="s">
        <v>337</v>
      </c>
      <c r="H82" s="33">
        <v>4008816.65</v>
      </c>
      <c r="I82" s="33">
        <v>7569.38</v>
      </c>
      <c r="J82" s="33">
        <v>60676.71</v>
      </c>
      <c r="K82" s="33">
        <v>10233.88</v>
      </c>
      <c r="L82" s="33">
        <v>0</v>
      </c>
      <c r="M82" s="33">
        <v>24153.69</v>
      </c>
      <c r="N82" s="33">
        <v>587120.97</v>
      </c>
      <c r="O82" s="33">
        <v>39184.71</v>
      </c>
      <c r="P82" s="33">
        <v>1813289.69</v>
      </c>
      <c r="Q82" s="33">
        <v>9172.3</v>
      </c>
      <c r="R82" s="33">
        <v>139406.45</v>
      </c>
      <c r="S82" s="33">
        <v>0</v>
      </c>
      <c r="T82" s="33">
        <v>45804.03</v>
      </c>
      <c r="U82" s="33">
        <v>987421.42</v>
      </c>
      <c r="V82" s="33">
        <v>118081.64</v>
      </c>
      <c r="W82" s="33">
        <v>148186.19</v>
      </c>
      <c r="X82" s="33">
        <v>704.75</v>
      </c>
      <c r="Y82" s="33">
        <v>17810.84</v>
      </c>
    </row>
    <row r="83" spans="1:25" ht="12.75">
      <c r="A83" s="34">
        <v>6</v>
      </c>
      <c r="B83" s="34">
        <v>9</v>
      </c>
      <c r="C83" s="34">
        <v>9</v>
      </c>
      <c r="D83" s="35">
        <v>2</v>
      </c>
      <c r="E83" s="36"/>
      <c r="F83" s="31" t="s">
        <v>267</v>
      </c>
      <c r="G83" s="56" t="s">
        <v>338</v>
      </c>
      <c r="H83" s="33">
        <v>4603687.27</v>
      </c>
      <c r="I83" s="33">
        <v>276</v>
      </c>
      <c r="J83" s="33">
        <v>79510.01</v>
      </c>
      <c r="K83" s="33">
        <v>29630.8</v>
      </c>
      <c r="L83" s="33">
        <v>0</v>
      </c>
      <c r="M83" s="33">
        <v>5556.89</v>
      </c>
      <c r="N83" s="33">
        <v>612815.7</v>
      </c>
      <c r="O83" s="33">
        <v>30002.45</v>
      </c>
      <c r="P83" s="33">
        <v>1699889.52</v>
      </c>
      <c r="Q83" s="33">
        <v>21398.58</v>
      </c>
      <c r="R83" s="33">
        <v>219727.45</v>
      </c>
      <c r="S83" s="33">
        <v>0</v>
      </c>
      <c r="T83" s="33">
        <v>151565.59</v>
      </c>
      <c r="U83" s="33">
        <v>1385904.07</v>
      </c>
      <c r="V83" s="33">
        <v>280537.85</v>
      </c>
      <c r="W83" s="33">
        <v>84612.5</v>
      </c>
      <c r="X83" s="33">
        <v>0</v>
      </c>
      <c r="Y83" s="33">
        <v>2259.86</v>
      </c>
    </row>
    <row r="84" spans="1:25" ht="12.75">
      <c r="A84" s="34">
        <v>6</v>
      </c>
      <c r="B84" s="34">
        <v>11</v>
      </c>
      <c r="C84" s="34">
        <v>4</v>
      </c>
      <c r="D84" s="35">
        <v>2</v>
      </c>
      <c r="E84" s="36"/>
      <c r="F84" s="31" t="s">
        <v>267</v>
      </c>
      <c r="G84" s="56" t="s">
        <v>339</v>
      </c>
      <c r="H84" s="33">
        <v>15528253.14</v>
      </c>
      <c r="I84" s="33">
        <v>178.18</v>
      </c>
      <c r="J84" s="33">
        <v>0</v>
      </c>
      <c r="K84" s="33">
        <v>141622.32</v>
      </c>
      <c r="L84" s="33">
        <v>0</v>
      </c>
      <c r="M84" s="33">
        <v>724005.55</v>
      </c>
      <c r="N84" s="33">
        <v>1146718.92</v>
      </c>
      <c r="O84" s="33">
        <v>28995.6</v>
      </c>
      <c r="P84" s="33">
        <v>6156731.73</v>
      </c>
      <c r="Q84" s="33">
        <v>26008.58</v>
      </c>
      <c r="R84" s="33">
        <v>869234.02</v>
      </c>
      <c r="S84" s="33">
        <v>0</v>
      </c>
      <c r="T84" s="33">
        <v>275941.59</v>
      </c>
      <c r="U84" s="33">
        <v>4988723.69</v>
      </c>
      <c r="V84" s="33">
        <v>436049.46</v>
      </c>
      <c r="W84" s="33">
        <v>617808.99</v>
      </c>
      <c r="X84" s="33">
        <v>86708.35</v>
      </c>
      <c r="Y84" s="33">
        <v>29526.16</v>
      </c>
    </row>
    <row r="85" spans="1:25" ht="12.75">
      <c r="A85" s="34">
        <v>6</v>
      </c>
      <c r="B85" s="34">
        <v>2</v>
      </c>
      <c r="C85" s="34">
        <v>8</v>
      </c>
      <c r="D85" s="35">
        <v>2</v>
      </c>
      <c r="E85" s="36"/>
      <c r="F85" s="31" t="s">
        <v>267</v>
      </c>
      <c r="G85" s="56" t="s">
        <v>340</v>
      </c>
      <c r="H85" s="33">
        <v>8583734.42</v>
      </c>
      <c r="I85" s="33">
        <v>0</v>
      </c>
      <c r="J85" s="33">
        <v>0</v>
      </c>
      <c r="K85" s="33">
        <v>6212.01</v>
      </c>
      <c r="L85" s="33">
        <v>0</v>
      </c>
      <c r="M85" s="33">
        <v>0</v>
      </c>
      <c r="N85" s="33">
        <v>733448.43</v>
      </c>
      <c r="O85" s="33">
        <v>38290.99</v>
      </c>
      <c r="P85" s="33">
        <v>3080993.35</v>
      </c>
      <c r="Q85" s="33">
        <v>39500</v>
      </c>
      <c r="R85" s="33">
        <v>119652.37</v>
      </c>
      <c r="S85" s="33">
        <v>0</v>
      </c>
      <c r="T85" s="33">
        <v>38737.35</v>
      </c>
      <c r="U85" s="33">
        <v>2910035.65</v>
      </c>
      <c r="V85" s="33">
        <v>1405101.68</v>
      </c>
      <c r="W85" s="33">
        <v>136000</v>
      </c>
      <c r="X85" s="33">
        <v>56600</v>
      </c>
      <c r="Y85" s="33">
        <v>19162.59</v>
      </c>
    </row>
    <row r="86" spans="1:25" ht="12.75">
      <c r="A86" s="34">
        <v>6</v>
      </c>
      <c r="B86" s="34">
        <v>14</v>
      </c>
      <c r="C86" s="34">
        <v>6</v>
      </c>
      <c r="D86" s="35">
        <v>2</v>
      </c>
      <c r="E86" s="36"/>
      <c r="F86" s="31" t="s">
        <v>267</v>
      </c>
      <c r="G86" s="56" t="s">
        <v>341</v>
      </c>
      <c r="H86" s="33">
        <v>9716257.28</v>
      </c>
      <c r="I86" s="33">
        <v>15879.97</v>
      </c>
      <c r="J86" s="33">
        <v>0</v>
      </c>
      <c r="K86" s="33">
        <v>657007.46</v>
      </c>
      <c r="L86" s="33">
        <v>430.5</v>
      </c>
      <c r="M86" s="33">
        <v>447184.63</v>
      </c>
      <c r="N86" s="33">
        <v>849548.75</v>
      </c>
      <c r="O86" s="33">
        <v>238458.31</v>
      </c>
      <c r="P86" s="33">
        <v>2960968.5</v>
      </c>
      <c r="Q86" s="33">
        <v>15113.7</v>
      </c>
      <c r="R86" s="33">
        <v>331485.01</v>
      </c>
      <c r="S86" s="33">
        <v>0</v>
      </c>
      <c r="T86" s="33">
        <v>138901.26</v>
      </c>
      <c r="U86" s="33">
        <v>2964927.01</v>
      </c>
      <c r="V86" s="33">
        <v>657616.91</v>
      </c>
      <c r="W86" s="33">
        <v>321676.08</v>
      </c>
      <c r="X86" s="33">
        <v>105484</v>
      </c>
      <c r="Y86" s="33">
        <v>11575.19</v>
      </c>
    </row>
    <row r="87" spans="1:25" ht="12.75">
      <c r="A87" s="34">
        <v>6</v>
      </c>
      <c r="B87" s="34">
        <v>1</v>
      </c>
      <c r="C87" s="34">
        <v>8</v>
      </c>
      <c r="D87" s="35">
        <v>2</v>
      </c>
      <c r="E87" s="36"/>
      <c r="F87" s="31" t="s">
        <v>267</v>
      </c>
      <c r="G87" s="56" t="s">
        <v>342</v>
      </c>
      <c r="H87" s="33">
        <v>5674275.05</v>
      </c>
      <c r="I87" s="33">
        <v>15</v>
      </c>
      <c r="J87" s="33">
        <v>135589.65</v>
      </c>
      <c r="K87" s="33">
        <v>72543.34</v>
      </c>
      <c r="L87" s="33">
        <v>0</v>
      </c>
      <c r="M87" s="33">
        <v>52247.35</v>
      </c>
      <c r="N87" s="33">
        <v>597632.08</v>
      </c>
      <c r="O87" s="33">
        <v>28047.07</v>
      </c>
      <c r="P87" s="33">
        <v>1901857.7</v>
      </c>
      <c r="Q87" s="33">
        <v>5199</v>
      </c>
      <c r="R87" s="33">
        <v>208109.07</v>
      </c>
      <c r="S87" s="33">
        <v>56000</v>
      </c>
      <c r="T87" s="33">
        <v>35585.5</v>
      </c>
      <c r="U87" s="33">
        <v>1610506.5</v>
      </c>
      <c r="V87" s="33">
        <v>804951.26</v>
      </c>
      <c r="W87" s="33">
        <v>146622.45</v>
      </c>
      <c r="X87" s="33">
        <v>0</v>
      </c>
      <c r="Y87" s="33">
        <v>19369.08</v>
      </c>
    </row>
    <row r="88" spans="1:25" ht="12.75">
      <c r="A88" s="34">
        <v>6</v>
      </c>
      <c r="B88" s="34">
        <v>3</v>
      </c>
      <c r="C88" s="34">
        <v>7</v>
      </c>
      <c r="D88" s="35">
        <v>2</v>
      </c>
      <c r="E88" s="36"/>
      <c r="F88" s="31" t="s">
        <v>267</v>
      </c>
      <c r="G88" s="56" t="s">
        <v>343</v>
      </c>
      <c r="H88" s="33">
        <v>4240208.51</v>
      </c>
      <c r="I88" s="33">
        <v>2225.95</v>
      </c>
      <c r="J88" s="33">
        <v>78399.99</v>
      </c>
      <c r="K88" s="33">
        <v>85311.11</v>
      </c>
      <c r="L88" s="33">
        <v>894.5</v>
      </c>
      <c r="M88" s="33">
        <v>74510.44</v>
      </c>
      <c r="N88" s="33">
        <v>679895.55</v>
      </c>
      <c r="O88" s="33">
        <v>10099.36</v>
      </c>
      <c r="P88" s="33">
        <v>1164229.26</v>
      </c>
      <c r="Q88" s="33">
        <v>5531.74</v>
      </c>
      <c r="R88" s="33">
        <v>547714.36</v>
      </c>
      <c r="S88" s="33">
        <v>4327.94</v>
      </c>
      <c r="T88" s="33">
        <v>0</v>
      </c>
      <c r="U88" s="33">
        <v>1345925.12</v>
      </c>
      <c r="V88" s="33">
        <v>127830.56</v>
      </c>
      <c r="W88" s="33">
        <v>95643.24</v>
      </c>
      <c r="X88" s="33">
        <v>12195.37</v>
      </c>
      <c r="Y88" s="33">
        <v>5474.02</v>
      </c>
    </row>
    <row r="89" spans="1:25" ht="12.75">
      <c r="A89" s="34">
        <v>6</v>
      </c>
      <c r="B89" s="34">
        <v>8</v>
      </c>
      <c r="C89" s="34">
        <v>7</v>
      </c>
      <c r="D89" s="35">
        <v>2</v>
      </c>
      <c r="E89" s="36"/>
      <c r="F89" s="31" t="s">
        <v>267</v>
      </c>
      <c r="G89" s="56" t="s">
        <v>273</v>
      </c>
      <c r="H89" s="33">
        <v>13563773.26</v>
      </c>
      <c r="I89" s="33">
        <v>316.41</v>
      </c>
      <c r="J89" s="33">
        <v>125377.59</v>
      </c>
      <c r="K89" s="33">
        <v>105394.65</v>
      </c>
      <c r="L89" s="33">
        <v>0</v>
      </c>
      <c r="M89" s="33">
        <v>40693.25</v>
      </c>
      <c r="N89" s="33">
        <v>1497080.51</v>
      </c>
      <c r="O89" s="33">
        <v>21941.46</v>
      </c>
      <c r="P89" s="33">
        <v>4901855.01</v>
      </c>
      <c r="Q89" s="33">
        <v>6224.87</v>
      </c>
      <c r="R89" s="33">
        <v>541913.64</v>
      </c>
      <c r="S89" s="33">
        <v>0</v>
      </c>
      <c r="T89" s="33">
        <v>67217.08</v>
      </c>
      <c r="U89" s="33">
        <v>4650787.33</v>
      </c>
      <c r="V89" s="33">
        <v>1012332.29</v>
      </c>
      <c r="W89" s="33">
        <v>210000</v>
      </c>
      <c r="X89" s="33">
        <v>257480</v>
      </c>
      <c r="Y89" s="33">
        <v>125159.17</v>
      </c>
    </row>
    <row r="90" spans="1:25" ht="12.75">
      <c r="A90" s="34">
        <v>6</v>
      </c>
      <c r="B90" s="34">
        <v>10</v>
      </c>
      <c r="C90" s="34">
        <v>2</v>
      </c>
      <c r="D90" s="35">
        <v>2</v>
      </c>
      <c r="E90" s="36"/>
      <c r="F90" s="31" t="s">
        <v>267</v>
      </c>
      <c r="G90" s="56" t="s">
        <v>344</v>
      </c>
      <c r="H90" s="33">
        <v>7786723.32</v>
      </c>
      <c r="I90" s="33">
        <v>255908.73</v>
      </c>
      <c r="J90" s="33">
        <v>77825.37</v>
      </c>
      <c r="K90" s="33">
        <v>107443.66</v>
      </c>
      <c r="L90" s="33">
        <v>231.52</v>
      </c>
      <c r="M90" s="33">
        <v>146635.21</v>
      </c>
      <c r="N90" s="33">
        <v>836433.15</v>
      </c>
      <c r="O90" s="33">
        <v>102529.83</v>
      </c>
      <c r="P90" s="33">
        <v>2587372.32</v>
      </c>
      <c r="Q90" s="33">
        <v>6691</v>
      </c>
      <c r="R90" s="33">
        <v>301580.08</v>
      </c>
      <c r="S90" s="33">
        <v>0</v>
      </c>
      <c r="T90" s="33">
        <v>42512.53</v>
      </c>
      <c r="U90" s="33">
        <v>2411934.08</v>
      </c>
      <c r="V90" s="33">
        <v>515552.79</v>
      </c>
      <c r="W90" s="33">
        <v>340117.94</v>
      </c>
      <c r="X90" s="33">
        <v>24458.92</v>
      </c>
      <c r="Y90" s="33">
        <v>29496.19</v>
      </c>
    </row>
    <row r="91" spans="1:25" ht="12.75">
      <c r="A91" s="34">
        <v>6</v>
      </c>
      <c r="B91" s="34">
        <v>20</v>
      </c>
      <c r="C91" s="34">
        <v>5</v>
      </c>
      <c r="D91" s="35">
        <v>2</v>
      </c>
      <c r="E91" s="36"/>
      <c r="F91" s="31" t="s">
        <v>267</v>
      </c>
      <c r="G91" s="56" t="s">
        <v>345</v>
      </c>
      <c r="H91" s="33">
        <v>6535365.43</v>
      </c>
      <c r="I91" s="33">
        <v>1891.33</v>
      </c>
      <c r="J91" s="33">
        <v>14306.1</v>
      </c>
      <c r="K91" s="33">
        <v>148997.78</v>
      </c>
      <c r="L91" s="33">
        <v>0</v>
      </c>
      <c r="M91" s="33">
        <v>7344.71</v>
      </c>
      <c r="N91" s="33">
        <v>806956.98</v>
      </c>
      <c r="O91" s="33">
        <v>56723.44</v>
      </c>
      <c r="P91" s="33">
        <v>2327425.3</v>
      </c>
      <c r="Q91" s="33">
        <v>9150.72</v>
      </c>
      <c r="R91" s="33">
        <v>400671.12</v>
      </c>
      <c r="S91" s="33">
        <v>0</v>
      </c>
      <c r="T91" s="33">
        <v>64166.23</v>
      </c>
      <c r="U91" s="33">
        <v>2084592.62</v>
      </c>
      <c r="V91" s="33">
        <v>478033.2</v>
      </c>
      <c r="W91" s="33">
        <v>89670.96</v>
      </c>
      <c r="X91" s="33">
        <v>31171.96</v>
      </c>
      <c r="Y91" s="33">
        <v>14262.98</v>
      </c>
    </row>
    <row r="92" spans="1:25" ht="12.75">
      <c r="A92" s="34">
        <v>6</v>
      </c>
      <c r="B92" s="34">
        <v>12</v>
      </c>
      <c r="C92" s="34">
        <v>4</v>
      </c>
      <c r="D92" s="35">
        <v>2</v>
      </c>
      <c r="E92" s="36"/>
      <c r="F92" s="31" t="s">
        <v>267</v>
      </c>
      <c r="G92" s="56" t="s">
        <v>346</v>
      </c>
      <c r="H92" s="33">
        <v>4751829.61</v>
      </c>
      <c r="I92" s="33">
        <v>0</v>
      </c>
      <c r="J92" s="33">
        <v>97557.25</v>
      </c>
      <c r="K92" s="33">
        <v>6314.72</v>
      </c>
      <c r="L92" s="33">
        <v>0</v>
      </c>
      <c r="M92" s="33">
        <v>4917.26</v>
      </c>
      <c r="N92" s="33">
        <v>643873.53</v>
      </c>
      <c r="O92" s="33">
        <v>39905.56</v>
      </c>
      <c r="P92" s="33">
        <v>1569042.6</v>
      </c>
      <c r="Q92" s="33">
        <v>11977.59</v>
      </c>
      <c r="R92" s="33">
        <v>224299.18</v>
      </c>
      <c r="S92" s="33">
        <v>0</v>
      </c>
      <c r="T92" s="33">
        <v>57737.34</v>
      </c>
      <c r="U92" s="33">
        <v>1638480.71</v>
      </c>
      <c r="V92" s="33">
        <v>288305.4</v>
      </c>
      <c r="W92" s="33">
        <v>126768.57</v>
      </c>
      <c r="X92" s="33">
        <v>36237.11</v>
      </c>
      <c r="Y92" s="33">
        <v>6412.79</v>
      </c>
    </row>
    <row r="93" spans="1:25" ht="12.75">
      <c r="A93" s="34">
        <v>6</v>
      </c>
      <c r="B93" s="34">
        <v>1</v>
      </c>
      <c r="C93" s="34">
        <v>9</v>
      </c>
      <c r="D93" s="35">
        <v>2</v>
      </c>
      <c r="E93" s="36"/>
      <c r="F93" s="31" t="s">
        <v>267</v>
      </c>
      <c r="G93" s="56" t="s">
        <v>347</v>
      </c>
      <c r="H93" s="33">
        <v>8142856.28</v>
      </c>
      <c r="I93" s="33">
        <v>2</v>
      </c>
      <c r="J93" s="33">
        <v>59954.68</v>
      </c>
      <c r="K93" s="33">
        <v>2081842.74</v>
      </c>
      <c r="L93" s="33">
        <v>0</v>
      </c>
      <c r="M93" s="33">
        <v>21237.73</v>
      </c>
      <c r="N93" s="33">
        <v>638975.38</v>
      </c>
      <c r="O93" s="33">
        <v>62834.7</v>
      </c>
      <c r="P93" s="33">
        <v>2108403.06</v>
      </c>
      <c r="Q93" s="33">
        <v>6255.62</v>
      </c>
      <c r="R93" s="33">
        <v>231170.95</v>
      </c>
      <c r="S93" s="33">
        <v>35517.3</v>
      </c>
      <c r="T93" s="33">
        <v>0</v>
      </c>
      <c r="U93" s="33">
        <v>1663043.74</v>
      </c>
      <c r="V93" s="33">
        <v>200186.74</v>
      </c>
      <c r="W93" s="33">
        <v>163054.65</v>
      </c>
      <c r="X93" s="33">
        <v>762030.32</v>
      </c>
      <c r="Y93" s="33">
        <v>108346.67</v>
      </c>
    </row>
    <row r="94" spans="1:25" ht="12.75">
      <c r="A94" s="34">
        <v>6</v>
      </c>
      <c r="B94" s="34">
        <v>6</v>
      </c>
      <c r="C94" s="34">
        <v>7</v>
      </c>
      <c r="D94" s="35">
        <v>2</v>
      </c>
      <c r="E94" s="36"/>
      <c r="F94" s="31" t="s">
        <v>267</v>
      </c>
      <c r="G94" s="56" t="s">
        <v>348</v>
      </c>
      <c r="H94" s="33">
        <v>3833524.54</v>
      </c>
      <c r="I94" s="33">
        <v>615.31</v>
      </c>
      <c r="J94" s="33">
        <v>101763</v>
      </c>
      <c r="K94" s="33">
        <v>72232.16</v>
      </c>
      <c r="L94" s="33">
        <v>0</v>
      </c>
      <c r="M94" s="33">
        <v>16813.18</v>
      </c>
      <c r="N94" s="33">
        <v>555896.89</v>
      </c>
      <c r="O94" s="33">
        <v>37363.3</v>
      </c>
      <c r="P94" s="33">
        <v>1345054.99</v>
      </c>
      <c r="Q94" s="33">
        <v>4625</v>
      </c>
      <c r="R94" s="33">
        <v>213423.15</v>
      </c>
      <c r="S94" s="33">
        <v>0</v>
      </c>
      <c r="T94" s="33">
        <v>0</v>
      </c>
      <c r="U94" s="33">
        <v>1152486.38</v>
      </c>
      <c r="V94" s="33">
        <v>124695.2</v>
      </c>
      <c r="W94" s="33">
        <v>153825.21</v>
      </c>
      <c r="X94" s="33">
        <v>16898.87</v>
      </c>
      <c r="Y94" s="33">
        <v>37831.9</v>
      </c>
    </row>
    <row r="95" spans="1:25" ht="12.75">
      <c r="A95" s="34">
        <v>6</v>
      </c>
      <c r="B95" s="34">
        <v>2</v>
      </c>
      <c r="C95" s="34">
        <v>9</v>
      </c>
      <c r="D95" s="35">
        <v>2</v>
      </c>
      <c r="E95" s="36"/>
      <c r="F95" s="31" t="s">
        <v>267</v>
      </c>
      <c r="G95" s="56" t="s">
        <v>349</v>
      </c>
      <c r="H95" s="33">
        <v>4544396.3</v>
      </c>
      <c r="I95" s="33">
        <v>130.79</v>
      </c>
      <c r="J95" s="33">
        <v>0</v>
      </c>
      <c r="K95" s="33">
        <v>45047.5</v>
      </c>
      <c r="L95" s="33">
        <v>0</v>
      </c>
      <c r="M95" s="33">
        <v>4547.15</v>
      </c>
      <c r="N95" s="33">
        <v>560519.8</v>
      </c>
      <c r="O95" s="33">
        <v>37781.36</v>
      </c>
      <c r="P95" s="33">
        <v>1795365.53</v>
      </c>
      <c r="Q95" s="33">
        <v>21817.3</v>
      </c>
      <c r="R95" s="33">
        <v>199216.33</v>
      </c>
      <c r="S95" s="33">
        <v>0</v>
      </c>
      <c r="T95" s="33">
        <v>0</v>
      </c>
      <c r="U95" s="33">
        <v>1472851.41</v>
      </c>
      <c r="V95" s="33">
        <v>164070.76</v>
      </c>
      <c r="W95" s="33">
        <v>184139.65</v>
      </c>
      <c r="X95" s="33">
        <v>49776.89</v>
      </c>
      <c r="Y95" s="33">
        <v>9131.83</v>
      </c>
    </row>
    <row r="96" spans="1:25" ht="12.75">
      <c r="A96" s="34">
        <v>6</v>
      </c>
      <c r="B96" s="34">
        <v>11</v>
      </c>
      <c r="C96" s="34">
        <v>5</v>
      </c>
      <c r="D96" s="35">
        <v>2</v>
      </c>
      <c r="E96" s="36"/>
      <c r="F96" s="31" t="s">
        <v>267</v>
      </c>
      <c r="G96" s="56" t="s">
        <v>274</v>
      </c>
      <c r="H96" s="33">
        <v>22348706.74</v>
      </c>
      <c r="I96" s="33">
        <v>6039.27</v>
      </c>
      <c r="J96" s="33">
        <v>0</v>
      </c>
      <c r="K96" s="33">
        <v>59431.38</v>
      </c>
      <c r="L96" s="33">
        <v>0</v>
      </c>
      <c r="M96" s="33">
        <v>98846.51</v>
      </c>
      <c r="N96" s="33">
        <v>1859435.87</v>
      </c>
      <c r="O96" s="33">
        <v>75289.25</v>
      </c>
      <c r="P96" s="33">
        <v>9291363.46</v>
      </c>
      <c r="Q96" s="33">
        <v>15888.37</v>
      </c>
      <c r="R96" s="33">
        <v>482716.23</v>
      </c>
      <c r="S96" s="33">
        <v>0</v>
      </c>
      <c r="T96" s="33">
        <v>319723.03</v>
      </c>
      <c r="U96" s="33">
        <v>8754484.38</v>
      </c>
      <c r="V96" s="33">
        <v>732153.33</v>
      </c>
      <c r="W96" s="33">
        <v>481508.52</v>
      </c>
      <c r="X96" s="33">
        <v>146255.87</v>
      </c>
      <c r="Y96" s="33">
        <v>25571.27</v>
      </c>
    </row>
    <row r="97" spans="1:25" ht="12.75">
      <c r="A97" s="34">
        <v>6</v>
      </c>
      <c r="B97" s="34">
        <v>14</v>
      </c>
      <c r="C97" s="34">
        <v>7</v>
      </c>
      <c r="D97" s="35">
        <v>2</v>
      </c>
      <c r="E97" s="36"/>
      <c r="F97" s="31" t="s">
        <v>267</v>
      </c>
      <c r="G97" s="56" t="s">
        <v>350</v>
      </c>
      <c r="H97" s="33">
        <v>3543096.84</v>
      </c>
      <c r="I97" s="33">
        <v>1628.83</v>
      </c>
      <c r="J97" s="33">
        <v>35335.68</v>
      </c>
      <c r="K97" s="33">
        <v>3707</v>
      </c>
      <c r="L97" s="33">
        <v>0</v>
      </c>
      <c r="M97" s="33">
        <v>137.57</v>
      </c>
      <c r="N97" s="33">
        <v>527375.28</v>
      </c>
      <c r="O97" s="33">
        <v>15670.25</v>
      </c>
      <c r="P97" s="33">
        <v>1057143.72</v>
      </c>
      <c r="Q97" s="33">
        <v>19849.75</v>
      </c>
      <c r="R97" s="33">
        <v>159201.51</v>
      </c>
      <c r="S97" s="33">
        <v>0</v>
      </c>
      <c r="T97" s="33">
        <v>23217.67</v>
      </c>
      <c r="U97" s="33">
        <v>1285551.43</v>
      </c>
      <c r="V97" s="33">
        <v>348281.61</v>
      </c>
      <c r="W97" s="33">
        <v>56309.07</v>
      </c>
      <c r="X97" s="33">
        <v>0</v>
      </c>
      <c r="Y97" s="33">
        <v>9687.47</v>
      </c>
    </row>
    <row r="98" spans="1:25" ht="12.75">
      <c r="A98" s="34">
        <v>6</v>
      </c>
      <c r="B98" s="34">
        <v>17</v>
      </c>
      <c r="C98" s="34">
        <v>2</v>
      </c>
      <c r="D98" s="35">
        <v>2</v>
      </c>
      <c r="E98" s="36"/>
      <c r="F98" s="31" t="s">
        <v>267</v>
      </c>
      <c r="G98" s="56" t="s">
        <v>351</v>
      </c>
      <c r="H98" s="33">
        <v>10789001.27</v>
      </c>
      <c r="I98" s="33">
        <v>2443.2</v>
      </c>
      <c r="J98" s="33">
        <v>427980.11</v>
      </c>
      <c r="K98" s="33">
        <v>313258.4</v>
      </c>
      <c r="L98" s="33">
        <v>0</v>
      </c>
      <c r="M98" s="33">
        <v>36725.74</v>
      </c>
      <c r="N98" s="33">
        <v>941314.52</v>
      </c>
      <c r="O98" s="33">
        <v>42928.9</v>
      </c>
      <c r="P98" s="33">
        <v>3448147.05</v>
      </c>
      <c r="Q98" s="33">
        <v>7480</v>
      </c>
      <c r="R98" s="33">
        <v>405883.41</v>
      </c>
      <c r="S98" s="33">
        <v>26241.57</v>
      </c>
      <c r="T98" s="33">
        <v>153051.32</v>
      </c>
      <c r="U98" s="33">
        <v>3814841.76</v>
      </c>
      <c r="V98" s="33">
        <v>883476.17</v>
      </c>
      <c r="W98" s="33">
        <v>208690.1</v>
      </c>
      <c r="X98" s="33">
        <v>65199.68</v>
      </c>
      <c r="Y98" s="33">
        <v>11339.34</v>
      </c>
    </row>
    <row r="99" spans="1:25" ht="12.75">
      <c r="A99" s="34">
        <v>6</v>
      </c>
      <c r="B99" s="34">
        <v>20</v>
      </c>
      <c r="C99" s="34">
        <v>6</v>
      </c>
      <c r="D99" s="35">
        <v>2</v>
      </c>
      <c r="E99" s="36"/>
      <c r="F99" s="31" t="s">
        <v>267</v>
      </c>
      <c r="G99" s="56" t="s">
        <v>352</v>
      </c>
      <c r="H99" s="33">
        <v>6315901.07</v>
      </c>
      <c r="I99" s="33">
        <v>15843.05</v>
      </c>
      <c r="J99" s="33">
        <v>782.78</v>
      </c>
      <c r="K99" s="33">
        <v>84614.26</v>
      </c>
      <c r="L99" s="33">
        <v>317.3</v>
      </c>
      <c r="M99" s="33">
        <v>19067.44</v>
      </c>
      <c r="N99" s="33">
        <v>606689.97</v>
      </c>
      <c r="O99" s="33">
        <v>54613.05</v>
      </c>
      <c r="P99" s="33">
        <v>2854172.78</v>
      </c>
      <c r="Q99" s="33">
        <v>13903.26</v>
      </c>
      <c r="R99" s="33">
        <v>351867.63</v>
      </c>
      <c r="S99" s="33">
        <v>0</v>
      </c>
      <c r="T99" s="33">
        <v>78030.72</v>
      </c>
      <c r="U99" s="33">
        <v>1749981.01</v>
      </c>
      <c r="V99" s="33">
        <v>399720.01</v>
      </c>
      <c r="W99" s="33">
        <v>27534.99</v>
      </c>
      <c r="X99" s="33">
        <v>32030</v>
      </c>
      <c r="Y99" s="33">
        <v>26732.82</v>
      </c>
    </row>
    <row r="100" spans="1:25" ht="12.75">
      <c r="A100" s="34">
        <v>6</v>
      </c>
      <c r="B100" s="34">
        <v>8</v>
      </c>
      <c r="C100" s="34">
        <v>8</v>
      </c>
      <c r="D100" s="35">
        <v>2</v>
      </c>
      <c r="E100" s="36"/>
      <c r="F100" s="31" t="s">
        <v>267</v>
      </c>
      <c r="G100" s="56" t="s">
        <v>353</v>
      </c>
      <c r="H100" s="33">
        <v>6578741.38</v>
      </c>
      <c r="I100" s="33">
        <v>128238.57</v>
      </c>
      <c r="J100" s="33">
        <v>167783.06</v>
      </c>
      <c r="K100" s="33">
        <v>83489.3</v>
      </c>
      <c r="L100" s="33">
        <v>0</v>
      </c>
      <c r="M100" s="33">
        <v>7414.87</v>
      </c>
      <c r="N100" s="33">
        <v>764055.68</v>
      </c>
      <c r="O100" s="33">
        <v>72751.4</v>
      </c>
      <c r="P100" s="33">
        <v>2298333.25</v>
      </c>
      <c r="Q100" s="33">
        <v>5924.02</v>
      </c>
      <c r="R100" s="33">
        <v>388843.32</v>
      </c>
      <c r="S100" s="33">
        <v>0</v>
      </c>
      <c r="T100" s="33">
        <v>216072.27</v>
      </c>
      <c r="U100" s="33">
        <v>1995269.06</v>
      </c>
      <c r="V100" s="33">
        <v>271877.6</v>
      </c>
      <c r="W100" s="33">
        <v>70781.1</v>
      </c>
      <c r="X100" s="33">
        <v>90000</v>
      </c>
      <c r="Y100" s="33">
        <v>17907.88</v>
      </c>
    </row>
    <row r="101" spans="1:25" ht="12.75">
      <c r="A101" s="34">
        <v>6</v>
      </c>
      <c r="B101" s="34">
        <v>1</v>
      </c>
      <c r="C101" s="34">
        <v>10</v>
      </c>
      <c r="D101" s="35">
        <v>2</v>
      </c>
      <c r="E101" s="36"/>
      <c r="F101" s="31" t="s">
        <v>267</v>
      </c>
      <c r="G101" s="56" t="s">
        <v>275</v>
      </c>
      <c r="H101" s="33">
        <v>16024839.18</v>
      </c>
      <c r="I101" s="33">
        <v>2288230.75</v>
      </c>
      <c r="J101" s="33">
        <v>302236.65</v>
      </c>
      <c r="K101" s="33">
        <v>106319.03</v>
      </c>
      <c r="L101" s="33">
        <v>0</v>
      </c>
      <c r="M101" s="33">
        <v>17309.85</v>
      </c>
      <c r="N101" s="33">
        <v>1322492</v>
      </c>
      <c r="O101" s="33">
        <v>43229.33</v>
      </c>
      <c r="P101" s="33">
        <v>5753905.53</v>
      </c>
      <c r="Q101" s="33">
        <v>12800.37</v>
      </c>
      <c r="R101" s="33">
        <v>415759.5</v>
      </c>
      <c r="S101" s="33">
        <v>0</v>
      </c>
      <c r="T101" s="33">
        <v>3747.47</v>
      </c>
      <c r="U101" s="33">
        <v>4402353.32</v>
      </c>
      <c r="V101" s="33">
        <v>542228.92</v>
      </c>
      <c r="W101" s="33">
        <v>589733.89</v>
      </c>
      <c r="X101" s="33">
        <v>116200</v>
      </c>
      <c r="Y101" s="33">
        <v>108292.57</v>
      </c>
    </row>
    <row r="102" spans="1:25" ht="12.75">
      <c r="A102" s="34">
        <v>6</v>
      </c>
      <c r="B102" s="34">
        <v>13</v>
      </c>
      <c r="C102" s="34">
        <v>3</v>
      </c>
      <c r="D102" s="35">
        <v>2</v>
      </c>
      <c r="E102" s="36"/>
      <c r="F102" s="31" t="s">
        <v>267</v>
      </c>
      <c r="G102" s="56" t="s">
        <v>354</v>
      </c>
      <c r="H102" s="33">
        <v>4559488.6</v>
      </c>
      <c r="I102" s="33">
        <v>0</v>
      </c>
      <c r="J102" s="33">
        <v>0</v>
      </c>
      <c r="K102" s="33">
        <v>76779.61</v>
      </c>
      <c r="L102" s="33">
        <v>0</v>
      </c>
      <c r="M102" s="33">
        <v>6662.85</v>
      </c>
      <c r="N102" s="33">
        <v>588587.82</v>
      </c>
      <c r="O102" s="33">
        <v>48160.94</v>
      </c>
      <c r="P102" s="33">
        <v>1771110.42</v>
      </c>
      <c r="Q102" s="33">
        <v>9788.19</v>
      </c>
      <c r="R102" s="33">
        <v>221406.49</v>
      </c>
      <c r="S102" s="33">
        <v>0</v>
      </c>
      <c r="T102" s="33">
        <v>20818.06</v>
      </c>
      <c r="U102" s="33">
        <v>1427894.42</v>
      </c>
      <c r="V102" s="33">
        <v>217637.78</v>
      </c>
      <c r="W102" s="33">
        <v>106864.96</v>
      </c>
      <c r="X102" s="33">
        <v>37667.05</v>
      </c>
      <c r="Y102" s="33">
        <v>26110.01</v>
      </c>
    </row>
    <row r="103" spans="1:25" ht="12.75">
      <c r="A103" s="34">
        <v>6</v>
      </c>
      <c r="B103" s="34">
        <v>10</v>
      </c>
      <c r="C103" s="34">
        <v>4</v>
      </c>
      <c r="D103" s="35">
        <v>2</v>
      </c>
      <c r="E103" s="36"/>
      <c r="F103" s="31" t="s">
        <v>267</v>
      </c>
      <c r="G103" s="56" t="s">
        <v>355</v>
      </c>
      <c r="H103" s="33">
        <v>13077860.08</v>
      </c>
      <c r="I103" s="33">
        <v>5709.53</v>
      </c>
      <c r="J103" s="33">
        <v>248548.1</v>
      </c>
      <c r="K103" s="33">
        <v>316124.13</v>
      </c>
      <c r="L103" s="33">
        <v>0</v>
      </c>
      <c r="M103" s="33">
        <v>66578.28</v>
      </c>
      <c r="N103" s="33">
        <v>1403277.92</v>
      </c>
      <c r="O103" s="33">
        <v>126636.8</v>
      </c>
      <c r="P103" s="33">
        <v>3660150.21</v>
      </c>
      <c r="Q103" s="33">
        <v>5152.34</v>
      </c>
      <c r="R103" s="33">
        <v>766345.67</v>
      </c>
      <c r="S103" s="33">
        <v>0</v>
      </c>
      <c r="T103" s="33">
        <v>0</v>
      </c>
      <c r="U103" s="33">
        <v>3300512.09</v>
      </c>
      <c r="V103" s="33">
        <v>2775193.54</v>
      </c>
      <c r="W103" s="33">
        <v>259975</v>
      </c>
      <c r="X103" s="33">
        <v>12579.01</v>
      </c>
      <c r="Y103" s="33">
        <v>131077.46</v>
      </c>
    </row>
    <row r="104" spans="1:25" ht="12.75">
      <c r="A104" s="34">
        <v>6</v>
      </c>
      <c r="B104" s="34">
        <v>4</v>
      </c>
      <c r="C104" s="34">
        <v>5</v>
      </c>
      <c r="D104" s="35">
        <v>2</v>
      </c>
      <c r="E104" s="36"/>
      <c r="F104" s="31" t="s">
        <v>267</v>
      </c>
      <c r="G104" s="56" t="s">
        <v>356</v>
      </c>
      <c r="H104" s="33">
        <v>6783300.17</v>
      </c>
      <c r="I104" s="33">
        <v>47122.32</v>
      </c>
      <c r="J104" s="33">
        <v>0</v>
      </c>
      <c r="K104" s="33">
        <v>100132.82</v>
      </c>
      <c r="L104" s="33">
        <v>0</v>
      </c>
      <c r="M104" s="33">
        <v>33482.75</v>
      </c>
      <c r="N104" s="33">
        <v>932923.56</v>
      </c>
      <c r="O104" s="33">
        <v>27883.43</v>
      </c>
      <c r="P104" s="33">
        <v>2554025.2</v>
      </c>
      <c r="Q104" s="33">
        <v>12280.17</v>
      </c>
      <c r="R104" s="33">
        <v>616209.44</v>
      </c>
      <c r="S104" s="33">
        <v>0</v>
      </c>
      <c r="T104" s="33">
        <v>77464.46</v>
      </c>
      <c r="U104" s="33">
        <v>1937525.54</v>
      </c>
      <c r="V104" s="33">
        <v>203953.48</v>
      </c>
      <c r="W104" s="33">
        <v>133779.84</v>
      </c>
      <c r="X104" s="33">
        <v>64352.14</v>
      </c>
      <c r="Y104" s="33">
        <v>42165.02</v>
      </c>
    </row>
    <row r="105" spans="1:25" ht="12.75">
      <c r="A105" s="34">
        <v>6</v>
      </c>
      <c r="B105" s="34">
        <v>9</v>
      </c>
      <c r="C105" s="34">
        <v>10</v>
      </c>
      <c r="D105" s="35">
        <v>2</v>
      </c>
      <c r="E105" s="36"/>
      <c r="F105" s="31" t="s">
        <v>267</v>
      </c>
      <c r="G105" s="56" t="s">
        <v>357</v>
      </c>
      <c r="H105" s="33">
        <v>14898911.18</v>
      </c>
      <c r="I105" s="33">
        <v>640895.76</v>
      </c>
      <c r="J105" s="33">
        <v>0</v>
      </c>
      <c r="K105" s="33">
        <v>146907.93</v>
      </c>
      <c r="L105" s="33">
        <v>0</v>
      </c>
      <c r="M105" s="33">
        <v>205391.51</v>
      </c>
      <c r="N105" s="33">
        <v>1279353.17</v>
      </c>
      <c r="O105" s="33">
        <v>43698.22</v>
      </c>
      <c r="P105" s="33">
        <v>5315126.08</v>
      </c>
      <c r="Q105" s="33">
        <v>66947.43</v>
      </c>
      <c r="R105" s="33">
        <v>506102.79</v>
      </c>
      <c r="S105" s="33">
        <v>0</v>
      </c>
      <c r="T105" s="33">
        <v>39696.8</v>
      </c>
      <c r="U105" s="33">
        <v>5435394.76</v>
      </c>
      <c r="V105" s="33">
        <v>791604.09</v>
      </c>
      <c r="W105" s="33">
        <v>350594.46</v>
      </c>
      <c r="X105" s="33">
        <v>22500</v>
      </c>
      <c r="Y105" s="33">
        <v>54698.18</v>
      </c>
    </row>
    <row r="106" spans="1:25" ht="12.75">
      <c r="A106" s="34">
        <v>6</v>
      </c>
      <c r="B106" s="34">
        <v>8</v>
      </c>
      <c r="C106" s="34">
        <v>9</v>
      </c>
      <c r="D106" s="35">
        <v>2</v>
      </c>
      <c r="E106" s="36"/>
      <c r="F106" s="31" t="s">
        <v>267</v>
      </c>
      <c r="G106" s="56" t="s">
        <v>358</v>
      </c>
      <c r="H106" s="33">
        <v>7730969.68</v>
      </c>
      <c r="I106" s="33">
        <v>1429107.13</v>
      </c>
      <c r="J106" s="33">
        <v>230561.86</v>
      </c>
      <c r="K106" s="33">
        <v>11522.56</v>
      </c>
      <c r="L106" s="33">
        <v>461.32</v>
      </c>
      <c r="M106" s="33">
        <v>498.68</v>
      </c>
      <c r="N106" s="33">
        <v>768595.89</v>
      </c>
      <c r="O106" s="33">
        <v>41291.37</v>
      </c>
      <c r="P106" s="33">
        <v>2176978.61</v>
      </c>
      <c r="Q106" s="33">
        <v>23419.37</v>
      </c>
      <c r="R106" s="33">
        <v>327261.13</v>
      </c>
      <c r="S106" s="33">
        <v>34</v>
      </c>
      <c r="T106" s="33">
        <v>0</v>
      </c>
      <c r="U106" s="33">
        <v>2321281.74</v>
      </c>
      <c r="V106" s="33">
        <v>228625.11</v>
      </c>
      <c r="W106" s="33">
        <v>104979.42</v>
      </c>
      <c r="X106" s="33">
        <v>54101.07</v>
      </c>
      <c r="Y106" s="33">
        <v>12250.42</v>
      </c>
    </row>
    <row r="107" spans="1:25" ht="12.75">
      <c r="A107" s="34">
        <v>6</v>
      </c>
      <c r="B107" s="34">
        <v>20</v>
      </c>
      <c r="C107" s="34">
        <v>7</v>
      </c>
      <c r="D107" s="35">
        <v>2</v>
      </c>
      <c r="E107" s="36"/>
      <c r="F107" s="31" t="s">
        <v>267</v>
      </c>
      <c r="G107" s="56" t="s">
        <v>359</v>
      </c>
      <c r="H107" s="33">
        <v>6343022.54</v>
      </c>
      <c r="I107" s="33">
        <v>24635.66</v>
      </c>
      <c r="J107" s="33">
        <v>86681.99</v>
      </c>
      <c r="K107" s="33">
        <v>134053.59</v>
      </c>
      <c r="L107" s="33">
        <v>30774.36</v>
      </c>
      <c r="M107" s="33">
        <v>147686.18</v>
      </c>
      <c r="N107" s="33">
        <v>752147.81</v>
      </c>
      <c r="O107" s="33">
        <v>25319.84</v>
      </c>
      <c r="P107" s="33">
        <v>1759067.58</v>
      </c>
      <c r="Q107" s="33">
        <v>4561.79</v>
      </c>
      <c r="R107" s="33">
        <v>345334.22</v>
      </c>
      <c r="S107" s="33">
        <v>0</v>
      </c>
      <c r="T107" s="33">
        <v>24901.85</v>
      </c>
      <c r="U107" s="33">
        <v>1823371.46</v>
      </c>
      <c r="V107" s="33">
        <v>226566.58</v>
      </c>
      <c r="W107" s="33">
        <v>850030.5</v>
      </c>
      <c r="X107" s="33">
        <v>30030.81</v>
      </c>
      <c r="Y107" s="33">
        <v>77858.32</v>
      </c>
    </row>
    <row r="108" spans="1:25" ht="12.75">
      <c r="A108" s="34">
        <v>6</v>
      </c>
      <c r="B108" s="34">
        <v>9</v>
      </c>
      <c r="C108" s="34">
        <v>11</v>
      </c>
      <c r="D108" s="35">
        <v>2</v>
      </c>
      <c r="E108" s="36"/>
      <c r="F108" s="31" t="s">
        <v>267</v>
      </c>
      <c r="G108" s="56" t="s">
        <v>360</v>
      </c>
      <c r="H108" s="33">
        <v>22372769.88</v>
      </c>
      <c r="I108" s="33">
        <v>178.95</v>
      </c>
      <c r="J108" s="33">
        <v>0</v>
      </c>
      <c r="K108" s="33">
        <v>1409023.46</v>
      </c>
      <c r="L108" s="33">
        <v>0</v>
      </c>
      <c r="M108" s="33">
        <v>56635.6</v>
      </c>
      <c r="N108" s="33">
        <v>2077106.8</v>
      </c>
      <c r="O108" s="33">
        <v>135598.33</v>
      </c>
      <c r="P108" s="33">
        <v>6926678.69</v>
      </c>
      <c r="Q108" s="33">
        <v>27449.85</v>
      </c>
      <c r="R108" s="33">
        <v>760725.18</v>
      </c>
      <c r="S108" s="33">
        <v>0</v>
      </c>
      <c r="T108" s="33">
        <v>40499.94</v>
      </c>
      <c r="U108" s="33">
        <v>8228601.81</v>
      </c>
      <c r="V108" s="33">
        <v>1980237.06</v>
      </c>
      <c r="W108" s="33">
        <v>450314.66</v>
      </c>
      <c r="X108" s="33">
        <v>187578.15</v>
      </c>
      <c r="Y108" s="33">
        <v>92141.4</v>
      </c>
    </row>
    <row r="109" spans="1:25" ht="12.75">
      <c r="A109" s="34">
        <v>6</v>
      </c>
      <c r="B109" s="34">
        <v>16</v>
      </c>
      <c r="C109" s="34">
        <v>3</v>
      </c>
      <c r="D109" s="35">
        <v>2</v>
      </c>
      <c r="E109" s="36"/>
      <c r="F109" s="31" t="s">
        <v>267</v>
      </c>
      <c r="G109" s="56" t="s">
        <v>361</v>
      </c>
      <c r="H109" s="33">
        <v>4803935.22</v>
      </c>
      <c r="I109" s="33">
        <v>152911.59</v>
      </c>
      <c r="J109" s="33">
        <v>0</v>
      </c>
      <c r="K109" s="33">
        <v>14735.07</v>
      </c>
      <c r="L109" s="33">
        <v>0</v>
      </c>
      <c r="M109" s="33">
        <v>600</v>
      </c>
      <c r="N109" s="33">
        <v>589105.99</v>
      </c>
      <c r="O109" s="33">
        <v>14507.89</v>
      </c>
      <c r="P109" s="33">
        <v>1760824.08</v>
      </c>
      <c r="Q109" s="33">
        <v>3479</v>
      </c>
      <c r="R109" s="33">
        <v>203878.86</v>
      </c>
      <c r="S109" s="33">
        <v>0</v>
      </c>
      <c r="T109" s="33">
        <v>0</v>
      </c>
      <c r="U109" s="33">
        <v>1863673.33</v>
      </c>
      <c r="V109" s="33">
        <v>138293.21</v>
      </c>
      <c r="W109" s="33">
        <v>57001.81</v>
      </c>
      <c r="X109" s="33">
        <v>4540.76</v>
      </c>
      <c r="Y109" s="33">
        <v>383.63</v>
      </c>
    </row>
    <row r="110" spans="1:25" ht="12.75">
      <c r="A110" s="34">
        <v>6</v>
      </c>
      <c r="B110" s="34">
        <v>2</v>
      </c>
      <c r="C110" s="34">
        <v>10</v>
      </c>
      <c r="D110" s="35">
        <v>2</v>
      </c>
      <c r="E110" s="36"/>
      <c r="F110" s="31" t="s">
        <v>267</v>
      </c>
      <c r="G110" s="56" t="s">
        <v>362</v>
      </c>
      <c r="H110" s="33">
        <v>6603660.59</v>
      </c>
      <c r="I110" s="33">
        <v>510531.23</v>
      </c>
      <c r="J110" s="33">
        <v>0</v>
      </c>
      <c r="K110" s="33">
        <v>102815.34</v>
      </c>
      <c r="L110" s="33">
        <v>0</v>
      </c>
      <c r="M110" s="33">
        <v>899360.17</v>
      </c>
      <c r="N110" s="33">
        <v>718062.18</v>
      </c>
      <c r="O110" s="33">
        <v>82594.32</v>
      </c>
      <c r="P110" s="33">
        <v>2159304.83</v>
      </c>
      <c r="Q110" s="33">
        <v>7881.5</v>
      </c>
      <c r="R110" s="33">
        <v>191425.02</v>
      </c>
      <c r="S110" s="33">
        <v>0</v>
      </c>
      <c r="T110" s="33">
        <v>0</v>
      </c>
      <c r="U110" s="33">
        <v>1567770.83</v>
      </c>
      <c r="V110" s="33">
        <v>116703.75</v>
      </c>
      <c r="W110" s="33">
        <v>160450</v>
      </c>
      <c r="X110" s="33">
        <v>62600</v>
      </c>
      <c r="Y110" s="33">
        <v>24161.42</v>
      </c>
    </row>
    <row r="111" spans="1:25" ht="12.75">
      <c r="A111" s="34">
        <v>6</v>
      </c>
      <c r="B111" s="34">
        <v>8</v>
      </c>
      <c r="C111" s="34">
        <v>11</v>
      </c>
      <c r="D111" s="35">
        <v>2</v>
      </c>
      <c r="E111" s="36"/>
      <c r="F111" s="31" t="s">
        <v>267</v>
      </c>
      <c r="G111" s="56" t="s">
        <v>363</v>
      </c>
      <c r="H111" s="33">
        <v>4974865.63</v>
      </c>
      <c r="I111" s="33">
        <v>23.75</v>
      </c>
      <c r="J111" s="33">
        <v>59135.56</v>
      </c>
      <c r="K111" s="33">
        <v>32792.4</v>
      </c>
      <c r="L111" s="33">
        <v>0</v>
      </c>
      <c r="M111" s="33">
        <v>9098.7</v>
      </c>
      <c r="N111" s="33">
        <v>656102.98</v>
      </c>
      <c r="O111" s="33">
        <v>25057.63</v>
      </c>
      <c r="P111" s="33">
        <v>1858094.89</v>
      </c>
      <c r="Q111" s="33">
        <v>9512.19</v>
      </c>
      <c r="R111" s="33">
        <v>331347.5</v>
      </c>
      <c r="S111" s="33">
        <v>0</v>
      </c>
      <c r="T111" s="33">
        <v>3490</v>
      </c>
      <c r="U111" s="33">
        <v>1767587</v>
      </c>
      <c r="V111" s="33">
        <v>151448.86</v>
      </c>
      <c r="W111" s="33">
        <v>57968.19</v>
      </c>
      <c r="X111" s="33">
        <v>4646.62</v>
      </c>
      <c r="Y111" s="33">
        <v>8559.36</v>
      </c>
    </row>
    <row r="112" spans="1:25" ht="12.75">
      <c r="A112" s="34">
        <v>6</v>
      </c>
      <c r="B112" s="34">
        <v>1</v>
      </c>
      <c r="C112" s="34">
        <v>11</v>
      </c>
      <c r="D112" s="35">
        <v>2</v>
      </c>
      <c r="E112" s="36"/>
      <c r="F112" s="31" t="s">
        <v>267</v>
      </c>
      <c r="G112" s="56" t="s">
        <v>364</v>
      </c>
      <c r="H112" s="33">
        <v>9386253.31</v>
      </c>
      <c r="I112" s="33">
        <v>143.91</v>
      </c>
      <c r="J112" s="33">
        <v>0</v>
      </c>
      <c r="K112" s="33">
        <v>105962.1</v>
      </c>
      <c r="L112" s="33">
        <v>402.97</v>
      </c>
      <c r="M112" s="33">
        <v>3908.06</v>
      </c>
      <c r="N112" s="33">
        <v>925029.75</v>
      </c>
      <c r="O112" s="33">
        <v>64171.05</v>
      </c>
      <c r="P112" s="33">
        <v>3975177.29</v>
      </c>
      <c r="Q112" s="33">
        <v>13775.73</v>
      </c>
      <c r="R112" s="33">
        <v>242454.98</v>
      </c>
      <c r="S112" s="33">
        <v>31002.55</v>
      </c>
      <c r="T112" s="33">
        <v>520695.91</v>
      </c>
      <c r="U112" s="33">
        <v>2785615.89</v>
      </c>
      <c r="V112" s="33">
        <v>496558.43</v>
      </c>
      <c r="W112" s="33">
        <v>116982.58</v>
      </c>
      <c r="X112" s="33">
        <v>28749.99</v>
      </c>
      <c r="Y112" s="33">
        <v>75622.12</v>
      </c>
    </row>
    <row r="113" spans="1:25" ht="12.75">
      <c r="A113" s="34">
        <v>6</v>
      </c>
      <c r="B113" s="34">
        <v>13</v>
      </c>
      <c r="C113" s="34">
        <v>5</v>
      </c>
      <c r="D113" s="35">
        <v>2</v>
      </c>
      <c r="E113" s="36"/>
      <c r="F113" s="31" t="s">
        <v>267</v>
      </c>
      <c r="G113" s="56" t="s">
        <v>365</v>
      </c>
      <c r="H113" s="33">
        <v>1638630.5</v>
      </c>
      <c r="I113" s="33">
        <v>428.92</v>
      </c>
      <c r="J113" s="33">
        <v>0</v>
      </c>
      <c r="K113" s="33">
        <v>2556.25</v>
      </c>
      <c r="L113" s="33">
        <v>0</v>
      </c>
      <c r="M113" s="33">
        <v>5093.8</v>
      </c>
      <c r="N113" s="33">
        <v>333210.2</v>
      </c>
      <c r="O113" s="33">
        <v>11162.21</v>
      </c>
      <c r="P113" s="33">
        <v>490718.8</v>
      </c>
      <c r="Q113" s="33">
        <v>0</v>
      </c>
      <c r="R113" s="33">
        <v>150876.83</v>
      </c>
      <c r="S113" s="33">
        <v>15708.95</v>
      </c>
      <c r="T113" s="33">
        <v>6737.96</v>
      </c>
      <c r="U113" s="33">
        <v>441489.05</v>
      </c>
      <c r="V113" s="33">
        <v>125481.88</v>
      </c>
      <c r="W113" s="33">
        <v>40715.26</v>
      </c>
      <c r="X113" s="33">
        <v>0</v>
      </c>
      <c r="Y113" s="33">
        <v>14450.39</v>
      </c>
    </row>
    <row r="114" spans="1:25" ht="12.75">
      <c r="A114" s="34">
        <v>6</v>
      </c>
      <c r="B114" s="34">
        <v>2</v>
      </c>
      <c r="C114" s="34">
        <v>11</v>
      </c>
      <c r="D114" s="35">
        <v>2</v>
      </c>
      <c r="E114" s="36"/>
      <c r="F114" s="31" t="s">
        <v>267</v>
      </c>
      <c r="G114" s="56" t="s">
        <v>366</v>
      </c>
      <c r="H114" s="33">
        <v>5138980.07</v>
      </c>
      <c r="I114" s="33">
        <v>248.23</v>
      </c>
      <c r="J114" s="33">
        <v>0</v>
      </c>
      <c r="K114" s="33">
        <v>61236.95</v>
      </c>
      <c r="L114" s="33">
        <v>0</v>
      </c>
      <c r="M114" s="33">
        <v>354.18</v>
      </c>
      <c r="N114" s="33">
        <v>629981.46</v>
      </c>
      <c r="O114" s="33">
        <v>62849.28</v>
      </c>
      <c r="P114" s="33">
        <v>2092400.07</v>
      </c>
      <c r="Q114" s="33">
        <v>14133.14</v>
      </c>
      <c r="R114" s="33">
        <v>240610.73</v>
      </c>
      <c r="S114" s="33">
        <v>5000</v>
      </c>
      <c r="T114" s="33">
        <v>0</v>
      </c>
      <c r="U114" s="33">
        <v>1679779.72</v>
      </c>
      <c r="V114" s="33">
        <v>194208.94</v>
      </c>
      <c r="W114" s="33">
        <v>118853.52</v>
      </c>
      <c r="X114" s="33">
        <v>25050</v>
      </c>
      <c r="Y114" s="33">
        <v>14273.85</v>
      </c>
    </row>
    <row r="115" spans="1:25" ht="12.75">
      <c r="A115" s="34">
        <v>6</v>
      </c>
      <c r="B115" s="34">
        <v>5</v>
      </c>
      <c r="C115" s="34">
        <v>7</v>
      </c>
      <c r="D115" s="35">
        <v>2</v>
      </c>
      <c r="E115" s="36"/>
      <c r="F115" s="31" t="s">
        <v>267</v>
      </c>
      <c r="G115" s="56" t="s">
        <v>367</v>
      </c>
      <c r="H115" s="33">
        <v>4955718.83</v>
      </c>
      <c r="I115" s="33">
        <v>471.98</v>
      </c>
      <c r="J115" s="33">
        <v>64189.4</v>
      </c>
      <c r="K115" s="33">
        <v>58541.07</v>
      </c>
      <c r="L115" s="33">
        <v>0</v>
      </c>
      <c r="M115" s="33">
        <v>56126.08</v>
      </c>
      <c r="N115" s="33">
        <v>694448.25</v>
      </c>
      <c r="O115" s="33">
        <v>55522.55</v>
      </c>
      <c r="P115" s="33">
        <v>2082485.92</v>
      </c>
      <c r="Q115" s="33">
        <v>1120</v>
      </c>
      <c r="R115" s="33">
        <v>281574.18</v>
      </c>
      <c r="S115" s="33">
        <v>0</v>
      </c>
      <c r="T115" s="33">
        <v>39908.86</v>
      </c>
      <c r="U115" s="33">
        <v>1385564.11</v>
      </c>
      <c r="V115" s="33">
        <v>110419.94</v>
      </c>
      <c r="W115" s="33">
        <v>92700</v>
      </c>
      <c r="X115" s="33">
        <v>21250</v>
      </c>
      <c r="Y115" s="33">
        <v>11396.49</v>
      </c>
    </row>
    <row r="116" spans="1:25" ht="12.75">
      <c r="A116" s="34">
        <v>6</v>
      </c>
      <c r="B116" s="34">
        <v>10</v>
      </c>
      <c r="C116" s="34">
        <v>5</v>
      </c>
      <c r="D116" s="35">
        <v>2</v>
      </c>
      <c r="E116" s="36"/>
      <c r="F116" s="31" t="s">
        <v>267</v>
      </c>
      <c r="G116" s="56" t="s">
        <v>368</v>
      </c>
      <c r="H116" s="33">
        <v>16891241.48</v>
      </c>
      <c r="I116" s="33">
        <v>334.05</v>
      </c>
      <c r="J116" s="33">
        <v>0</v>
      </c>
      <c r="K116" s="33">
        <v>239804.51</v>
      </c>
      <c r="L116" s="33">
        <v>0</v>
      </c>
      <c r="M116" s="33">
        <v>439903.86</v>
      </c>
      <c r="N116" s="33">
        <v>1177396.81</v>
      </c>
      <c r="O116" s="33">
        <v>160722.62</v>
      </c>
      <c r="P116" s="33">
        <v>4599454.92</v>
      </c>
      <c r="Q116" s="33">
        <v>67326.51</v>
      </c>
      <c r="R116" s="33">
        <v>345120.93</v>
      </c>
      <c r="S116" s="33">
        <v>0</v>
      </c>
      <c r="T116" s="33">
        <v>99556.09</v>
      </c>
      <c r="U116" s="33">
        <v>2610357.82</v>
      </c>
      <c r="V116" s="33">
        <v>4634411.99</v>
      </c>
      <c r="W116" s="33">
        <v>1719158.09</v>
      </c>
      <c r="X116" s="33">
        <v>28320.08</v>
      </c>
      <c r="Y116" s="33">
        <v>769373.2</v>
      </c>
    </row>
    <row r="117" spans="1:25" ht="12.75">
      <c r="A117" s="34">
        <v>6</v>
      </c>
      <c r="B117" s="34">
        <v>14</v>
      </c>
      <c r="C117" s="34">
        <v>9</v>
      </c>
      <c r="D117" s="35">
        <v>2</v>
      </c>
      <c r="E117" s="36"/>
      <c r="F117" s="31" t="s">
        <v>267</v>
      </c>
      <c r="G117" s="56" t="s">
        <v>276</v>
      </c>
      <c r="H117" s="33">
        <v>13106084.87</v>
      </c>
      <c r="I117" s="33">
        <v>386.6</v>
      </c>
      <c r="J117" s="33">
        <v>229046.25</v>
      </c>
      <c r="K117" s="33">
        <v>484723.46</v>
      </c>
      <c r="L117" s="33">
        <v>0</v>
      </c>
      <c r="M117" s="33">
        <v>29347.18</v>
      </c>
      <c r="N117" s="33">
        <v>1063248.7</v>
      </c>
      <c r="O117" s="33">
        <v>59041.51</v>
      </c>
      <c r="P117" s="33">
        <v>4618803.23</v>
      </c>
      <c r="Q117" s="33">
        <v>15135.39</v>
      </c>
      <c r="R117" s="33">
        <v>590307.23</v>
      </c>
      <c r="S117" s="33">
        <v>1976.4</v>
      </c>
      <c r="T117" s="33">
        <v>136710.45</v>
      </c>
      <c r="U117" s="33">
        <v>4287923.8</v>
      </c>
      <c r="V117" s="33">
        <v>1191065.59</v>
      </c>
      <c r="W117" s="33">
        <v>257355.67</v>
      </c>
      <c r="X117" s="33">
        <v>140350.41</v>
      </c>
      <c r="Y117" s="33">
        <v>663</v>
      </c>
    </row>
    <row r="118" spans="1:25" ht="12.75">
      <c r="A118" s="34">
        <v>6</v>
      </c>
      <c r="B118" s="34">
        <v>18</v>
      </c>
      <c r="C118" s="34">
        <v>7</v>
      </c>
      <c r="D118" s="35">
        <v>2</v>
      </c>
      <c r="E118" s="36"/>
      <c r="F118" s="31" t="s">
        <v>267</v>
      </c>
      <c r="G118" s="56" t="s">
        <v>369</v>
      </c>
      <c r="H118" s="33">
        <v>5579056.83</v>
      </c>
      <c r="I118" s="33">
        <v>5586.52</v>
      </c>
      <c r="J118" s="33">
        <v>114892.1</v>
      </c>
      <c r="K118" s="33">
        <v>86896.5</v>
      </c>
      <c r="L118" s="33">
        <v>0</v>
      </c>
      <c r="M118" s="33">
        <v>27538.74</v>
      </c>
      <c r="N118" s="33">
        <v>640889.18</v>
      </c>
      <c r="O118" s="33">
        <v>77378.42</v>
      </c>
      <c r="P118" s="33">
        <v>2106017.42</v>
      </c>
      <c r="Q118" s="33">
        <v>3033.66</v>
      </c>
      <c r="R118" s="33">
        <v>336476.3</v>
      </c>
      <c r="S118" s="33">
        <v>0</v>
      </c>
      <c r="T118" s="33">
        <v>0</v>
      </c>
      <c r="U118" s="33">
        <v>1725907.9</v>
      </c>
      <c r="V118" s="33">
        <v>271788.65</v>
      </c>
      <c r="W118" s="33">
        <v>141256.46</v>
      </c>
      <c r="X118" s="33">
        <v>18677.25</v>
      </c>
      <c r="Y118" s="33">
        <v>22717.73</v>
      </c>
    </row>
    <row r="119" spans="1:25" ht="12.75">
      <c r="A119" s="34">
        <v>6</v>
      </c>
      <c r="B119" s="34">
        <v>20</v>
      </c>
      <c r="C119" s="34">
        <v>8</v>
      </c>
      <c r="D119" s="35">
        <v>2</v>
      </c>
      <c r="E119" s="36"/>
      <c r="F119" s="31" t="s">
        <v>267</v>
      </c>
      <c r="G119" s="56" t="s">
        <v>370</v>
      </c>
      <c r="H119" s="33">
        <v>5508998.66</v>
      </c>
      <c r="I119" s="33">
        <v>39103.21</v>
      </c>
      <c r="J119" s="33">
        <v>116253.11</v>
      </c>
      <c r="K119" s="33">
        <v>23421.46</v>
      </c>
      <c r="L119" s="33">
        <v>0</v>
      </c>
      <c r="M119" s="33">
        <v>3200.04</v>
      </c>
      <c r="N119" s="33">
        <v>804952.42</v>
      </c>
      <c r="O119" s="33">
        <v>72041.56</v>
      </c>
      <c r="P119" s="33">
        <v>2241689.09</v>
      </c>
      <c r="Q119" s="33">
        <v>4162.5</v>
      </c>
      <c r="R119" s="33">
        <v>250536.57</v>
      </c>
      <c r="S119" s="33">
        <v>0</v>
      </c>
      <c r="T119" s="33">
        <v>0</v>
      </c>
      <c r="U119" s="33">
        <v>1576287.03</v>
      </c>
      <c r="V119" s="33">
        <v>258023.5</v>
      </c>
      <c r="W119" s="33">
        <v>107790.7</v>
      </c>
      <c r="X119" s="33">
        <v>0</v>
      </c>
      <c r="Y119" s="33">
        <v>11537.47</v>
      </c>
    </row>
    <row r="120" spans="1:25" ht="12.75">
      <c r="A120" s="34">
        <v>6</v>
      </c>
      <c r="B120" s="34">
        <v>15</v>
      </c>
      <c r="C120" s="34">
        <v>6</v>
      </c>
      <c r="D120" s="35">
        <v>2</v>
      </c>
      <c r="E120" s="36"/>
      <c r="F120" s="31" t="s">
        <v>267</v>
      </c>
      <c r="G120" s="56" t="s">
        <v>277</v>
      </c>
      <c r="H120" s="33">
        <v>9393364.96</v>
      </c>
      <c r="I120" s="33">
        <v>2925.82</v>
      </c>
      <c r="J120" s="33">
        <v>191361.43</v>
      </c>
      <c r="K120" s="33">
        <v>29455.39</v>
      </c>
      <c r="L120" s="33">
        <v>0</v>
      </c>
      <c r="M120" s="33">
        <v>4605.53</v>
      </c>
      <c r="N120" s="33">
        <v>1005594.84</v>
      </c>
      <c r="O120" s="33">
        <v>81229.66</v>
      </c>
      <c r="P120" s="33">
        <v>3572078.77</v>
      </c>
      <c r="Q120" s="33">
        <v>1630</v>
      </c>
      <c r="R120" s="33">
        <v>392494.98</v>
      </c>
      <c r="S120" s="33">
        <v>0</v>
      </c>
      <c r="T120" s="33">
        <v>0</v>
      </c>
      <c r="U120" s="33">
        <v>3322932.11</v>
      </c>
      <c r="V120" s="33">
        <v>424626.47</v>
      </c>
      <c r="W120" s="33">
        <v>171433.79</v>
      </c>
      <c r="X120" s="33">
        <v>80519.68</v>
      </c>
      <c r="Y120" s="33">
        <v>112476.49</v>
      </c>
    </row>
    <row r="121" spans="1:25" ht="12.75">
      <c r="A121" s="34">
        <v>6</v>
      </c>
      <c r="B121" s="34">
        <v>3</v>
      </c>
      <c r="C121" s="34">
        <v>8</v>
      </c>
      <c r="D121" s="35">
        <v>2</v>
      </c>
      <c r="E121" s="36"/>
      <c r="F121" s="31" t="s">
        <v>267</v>
      </c>
      <c r="G121" s="56" t="s">
        <v>278</v>
      </c>
      <c r="H121" s="33">
        <v>5397652.42</v>
      </c>
      <c r="I121" s="33">
        <v>0</v>
      </c>
      <c r="J121" s="33">
        <v>83101.18</v>
      </c>
      <c r="K121" s="33">
        <v>496535.22</v>
      </c>
      <c r="L121" s="33">
        <v>0</v>
      </c>
      <c r="M121" s="33">
        <v>72317.61</v>
      </c>
      <c r="N121" s="33">
        <v>663470.37</v>
      </c>
      <c r="O121" s="33">
        <v>27665.83</v>
      </c>
      <c r="P121" s="33">
        <v>1665880.38</v>
      </c>
      <c r="Q121" s="33">
        <v>5276.41</v>
      </c>
      <c r="R121" s="33">
        <v>349563.34</v>
      </c>
      <c r="S121" s="33">
        <v>0</v>
      </c>
      <c r="T121" s="33">
        <v>52452.35</v>
      </c>
      <c r="U121" s="33">
        <v>1582303.9</v>
      </c>
      <c r="V121" s="33">
        <v>289816.64</v>
      </c>
      <c r="W121" s="33">
        <v>88726</v>
      </c>
      <c r="X121" s="33">
        <v>0</v>
      </c>
      <c r="Y121" s="33">
        <v>20543.19</v>
      </c>
    </row>
    <row r="122" spans="1:25" ht="12.75">
      <c r="A122" s="34">
        <v>6</v>
      </c>
      <c r="B122" s="34">
        <v>1</v>
      </c>
      <c r="C122" s="34">
        <v>12</v>
      </c>
      <c r="D122" s="35">
        <v>2</v>
      </c>
      <c r="E122" s="36"/>
      <c r="F122" s="31" t="s">
        <v>267</v>
      </c>
      <c r="G122" s="56" t="s">
        <v>371</v>
      </c>
      <c r="H122" s="33">
        <v>3462793.01</v>
      </c>
      <c r="I122" s="33">
        <v>3884.71</v>
      </c>
      <c r="J122" s="33">
        <v>0</v>
      </c>
      <c r="K122" s="33">
        <v>66202</v>
      </c>
      <c r="L122" s="33">
        <v>0</v>
      </c>
      <c r="M122" s="33">
        <v>5653.5</v>
      </c>
      <c r="N122" s="33">
        <v>477805.64</v>
      </c>
      <c r="O122" s="33">
        <v>42390.88</v>
      </c>
      <c r="P122" s="33">
        <v>1220374.14</v>
      </c>
      <c r="Q122" s="33">
        <v>4891</v>
      </c>
      <c r="R122" s="33">
        <v>253085.72</v>
      </c>
      <c r="S122" s="33">
        <v>0</v>
      </c>
      <c r="T122" s="33">
        <v>47428.09</v>
      </c>
      <c r="U122" s="33">
        <v>1075514.04</v>
      </c>
      <c r="V122" s="33">
        <v>109000.41</v>
      </c>
      <c r="W122" s="33">
        <v>131811.36</v>
      </c>
      <c r="X122" s="33">
        <v>19000</v>
      </c>
      <c r="Y122" s="33">
        <v>5751.52</v>
      </c>
    </row>
    <row r="123" spans="1:25" ht="12.75">
      <c r="A123" s="34">
        <v>6</v>
      </c>
      <c r="B123" s="34">
        <v>1</v>
      </c>
      <c r="C123" s="34">
        <v>13</v>
      </c>
      <c r="D123" s="35">
        <v>2</v>
      </c>
      <c r="E123" s="36"/>
      <c r="F123" s="31" t="s">
        <v>267</v>
      </c>
      <c r="G123" s="56" t="s">
        <v>372</v>
      </c>
      <c r="H123" s="33">
        <v>2647676.24</v>
      </c>
      <c r="I123" s="33">
        <v>48</v>
      </c>
      <c r="J123" s="33">
        <v>0</v>
      </c>
      <c r="K123" s="33">
        <v>43042.06</v>
      </c>
      <c r="L123" s="33">
        <v>0</v>
      </c>
      <c r="M123" s="33">
        <v>40595.49</v>
      </c>
      <c r="N123" s="33">
        <v>481653.18</v>
      </c>
      <c r="O123" s="33">
        <v>49765.86</v>
      </c>
      <c r="P123" s="33">
        <v>941068.29</v>
      </c>
      <c r="Q123" s="33">
        <v>8142</v>
      </c>
      <c r="R123" s="33">
        <v>161682.68</v>
      </c>
      <c r="S123" s="33">
        <v>6839.69</v>
      </c>
      <c r="T123" s="33">
        <v>21443.92</v>
      </c>
      <c r="U123" s="33">
        <v>766576.6</v>
      </c>
      <c r="V123" s="33">
        <v>46175.17</v>
      </c>
      <c r="W123" s="33">
        <v>72992.59</v>
      </c>
      <c r="X123" s="33">
        <v>1316.45</v>
      </c>
      <c r="Y123" s="33">
        <v>6334.26</v>
      </c>
    </row>
    <row r="124" spans="1:25" ht="12.75">
      <c r="A124" s="34">
        <v>6</v>
      </c>
      <c r="B124" s="34">
        <v>3</v>
      </c>
      <c r="C124" s="34">
        <v>9</v>
      </c>
      <c r="D124" s="35">
        <v>2</v>
      </c>
      <c r="E124" s="36"/>
      <c r="F124" s="31" t="s">
        <v>267</v>
      </c>
      <c r="G124" s="56" t="s">
        <v>373</v>
      </c>
      <c r="H124" s="33">
        <v>4653683.21</v>
      </c>
      <c r="I124" s="33">
        <v>19259.42</v>
      </c>
      <c r="J124" s="33">
        <v>0</v>
      </c>
      <c r="K124" s="33">
        <v>84985.69</v>
      </c>
      <c r="L124" s="33">
        <v>0</v>
      </c>
      <c r="M124" s="33">
        <v>37186.81</v>
      </c>
      <c r="N124" s="33">
        <v>615208.23</v>
      </c>
      <c r="O124" s="33">
        <v>18718.27</v>
      </c>
      <c r="P124" s="33">
        <v>1229360.51</v>
      </c>
      <c r="Q124" s="33">
        <v>1620</v>
      </c>
      <c r="R124" s="33">
        <v>506351.61</v>
      </c>
      <c r="S124" s="33">
        <v>0</v>
      </c>
      <c r="T124" s="33">
        <v>31564.71</v>
      </c>
      <c r="U124" s="33">
        <v>1732677.27</v>
      </c>
      <c r="V124" s="33">
        <v>126463.49</v>
      </c>
      <c r="W124" s="33">
        <v>185908.01</v>
      </c>
      <c r="X124" s="33">
        <v>39445.19</v>
      </c>
      <c r="Y124" s="33">
        <v>24934</v>
      </c>
    </row>
    <row r="125" spans="1:25" ht="12.75">
      <c r="A125" s="34">
        <v>6</v>
      </c>
      <c r="B125" s="34">
        <v>6</v>
      </c>
      <c r="C125" s="34">
        <v>9</v>
      </c>
      <c r="D125" s="35">
        <v>2</v>
      </c>
      <c r="E125" s="36"/>
      <c r="F125" s="31" t="s">
        <v>267</v>
      </c>
      <c r="G125" s="56" t="s">
        <v>374</v>
      </c>
      <c r="H125" s="33">
        <v>3106507.74</v>
      </c>
      <c r="I125" s="33">
        <v>3394.54</v>
      </c>
      <c r="J125" s="33">
        <v>88767.77</v>
      </c>
      <c r="K125" s="33">
        <v>67046.68</v>
      </c>
      <c r="L125" s="33">
        <v>0</v>
      </c>
      <c r="M125" s="33">
        <v>89006.29</v>
      </c>
      <c r="N125" s="33">
        <v>419458.78</v>
      </c>
      <c r="O125" s="33">
        <v>20572.57</v>
      </c>
      <c r="P125" s="33">
        <v>1002965.59</v>
      </c>
      <c r="Q125" s="33">
        <v>7963.62</v>
      </c>
      <c r="R125" s="33">
        <v>296885.68</v>
      </c>
      <c r="S125" s="33">
        <v>0</v>
      </c>
      <c r="T125" s="33">
        <v>0</v>
      </c>
      <c r="U125" s="33">
        <v>936863.64</v>
      </c>
      <c r="V125" s="33">
        <v>104706.15</v>
      </c>
      <c r="W125" s="33">
        <v>53035.81</v>
      </c>
      <c r="X125" s="33">
        <v>11594.17</v>
      </c>
      <c r="Y125" s="33">
        <v>4246.45</v>
      </c>
    </row>
    <row r="126" spans="1:25" ht="12.75">
      <c r="A126" s="34">
        <v>6</v>
      </c>
      <c r="B126" s="34">
        <v>17</v>
      </c>
      <c r="C126" s="34">
        <v>4</v>
      </c>
      <c r="D126" s="35">
        <v>2</v>
      </c>
      <c r="E126" s="36"/>
      <c r="F126" s="31" t="s">
        <v>267</v>
      </c>
      <c r="G126" s="56" t="s">
        <v>375</v>
      </c>
      <c r="H126" s="33">
        <v>3944045.04</v>
      </c>
      <c r="I126" s="33">
        <v>41064.71</v>
      </c>
      <c r="J126" s="33">
        <v>56525.78</v>
      </c>
      <c r="K126" s="33">
        <v>16146.4</v>
      </c>
      <c r="L126" s="33">
        <v>0</v>
      </c>
      <c r="M126" s="33">
        <v>35365.25</v>
      </c>
      <c r="N126" s="33">
        <v>602472.59</v>
      </c>
      <c r="O126" s="33">
        <v>16545.01</v>
      </c>
      <c r="P126" s="33">
        <v>1183485.11</v>
      </c>
      <c r="Q126" s="33">
        <v>2565.35</v>
      </c>
      <c r="R126" s="33">
        <v>156654.2</v>
      </c>
      <c r="S126" s="33">
        <v>0</v>
      </c>
      <c r="T126" s="33">
        <v>0</v>
      </c>
      <c r="U126" s="33">
        <v>1153841.98</v>
      </c>
      <c r="V126" s="33">
        <v>217787.96</v>
      </c>
      <c r="W126" s="33">
        <v>388873.59</v>
      </c>
      <c r="X126" s="33">
        <v>56749.63</v>
      </c>
      <c r="Y126" s="33">
        <v>15967.48</v>
      </c>
    </row>
    <row r="127" spans="1:25" ht="12.75">
      <c r="A127" s="34">
        <v>6</v>
      </c>
      <c r="B127" s="34">
        <v>3</v>
      </c>
      <c r="C127" s="34">
        <v>10</v>
      </c>
      <c r="D127" s="35">
        <v>2</v>
      </c>
      <c r="E127" s="36"/>
      <c r="F127" s="31" t="s">
        <v>267</v>
      </c>
      <c r="G127" s="56" t="s">
        <v>376</v>
      </c>
      <c r="H127" s="33">
        <v>6602503.38</v>
      </c>
      <c r="I127" s="33">
        <v>502.54</v>
      </c>
      <c r="J127" s="33">
        <v>52281.32</v>
      </c>
      <c r="K127" s="33">
        <v>98838.5</v>
      </c>
      <c r="L127" s="33">
        <v>0</v>
      </c>
      <c r="M127" s="33">
        <v>51726.86</v>
      </c>
      <c r="N127" s="33">
        <v>894132.74</v>
      </c>
      <c r="O127" s="33">
        <v>70162.62</v>
      </c>
      <c r="P127" s="33">
        <v>2247927.2</v>
      </c>
      <c r="Q127" s="33">
        <v>7471.1</v>
      </c>
      <c r="R127" s="33">
        <v>529534.74</v>
      </c>
      <c r="S127" s="33">
        <v>12857.06</v>
      </c>
      <c r="T127" s="33">
        <v>0</v>
      </c>
      <c r="U127" s="33">
        <v>2073629.78</v>
      </c>
      <c r="V127" s="33">
        <v>464166.79</v>
      </c>
      <c r="W127" s="33">
        <v>66843.8</v>
      </c>
      <c r="X127" s="33">
        <v>115.55</v>
      </c>
      <c r="Y127" s="33">
        <v>32312.78</v>
      </c>
    </row>
    <row r="128" spans="1:25" ht="12.75">
      <c r="A128" s="34">
        <v>6</v>
      </c>
      <c r="B128" s="34">
        <v>8</v>
      </c>
      <c r="C128" s="34">
        <v>12</v>
      </c>
      <c r="D128" s="35">
        <v>2</v>
      </c>
      <c r="E128" s="36"/>
      <c r="F128" s="31" t="s">
        <v>267</v>
      </c>
      <c r="G128" s="56" t="s">
        <v>377</v>
      </c>
      <c r="H128" s="33">
        <v>5675330.85</v>
      </c>
      <c r="I128" s="33">
        <v>348.21</v>
      </c>
      <c r="J128" s="33">
        <v>81521.21</v>
      </c>
      <c r="K128" s="33">
        <v>9678.5</v>
      </c>
      <c r="L128" s="33">
        <v>0</v>
      </c>
      <c r="M128" s="33">
        <v>978609.9</v>
      </c>
      <c r="N128" s="33">
        <v>737867.98</v>
      </c>
      <c r="O128" s="33">
        <v>21099.87</v>
      </c>
      <c r="P128" s="33">
        <v>1602664.65</v>
      </c>
      <c r="Q128" s="33">
        <v>2229.86</v>
      </c>
      <c r="R128" s="33">
        <v>202369.13</v>
      </c>
      <c r="S128" s="33">
        <v>0</v>
      </c>
      <c r="T128" s="33">
        <v>0</v>
      </c>
      <c r="U128" s="33">
        <v>1735166.28</v>
      </c>
      <c r="V128" s="33">
        <v>210660.22</v>
      </c>
      <c r="W128" s="33">
        <v>79605.6</v>
      </c>
      <c r="X128" s="33">
        <v>631.62</v>
      </c>
      <c r="Y128" s="33">
        <v>12877.82</v>
      </c>
    </row>
    <row r="129" spans="1:25" ht="12.75">
      <c r="A129" s="34">
        <v>6</v>
      </c>
      <c r="B129" s="34">
        <v>11</v>
      </c>
      <c r="C129" s="34">
        <v>6</v>
      </c>
      <c r="D129" s="35">
        <v>2</v>
      </c>
      <c r="E129" s="36"/>
      <c r="F129" s="31" t="s">
        <v>267</v>
      </c>
      <c r="G129" s="56" t="s">
        <v>378</v>
      </c>
      <c r="H129" s="33">
        <v>4995961.28</v>
      </c>
      <c r="I129" s="33">
        <v>0</v>
      </c>
      <c r="J129" s="33">
        <v>153666.5</v>
      </c>
      <c r="K129" s="33">
        <v>56040.35</v>
      </c>
      <c r="L129" s="33">
        <v>0</v>
      </c>
      <c r="M129" s="33">
        <v>114</v>
      </c>
      <c r="N129" s="33">
        <v>560130.93</v>
      </c>
      <c r="O129" s="33">
        <v>7513.2</v>
      </c>
      <c r="P129" s="33">
        <v>2064844.77</v>
      </c>
      <c r="Q129" s="33">
        <v>2326</v>
      </c>
      <c r="R129" s="33">
        <v>209719.6</v>
      </c>
      <c r="S129" s="33">
        <v>0</v>
      </c>
      <c r="T129" s="33">
        <v>300</v>
      </c>
      <c r="U129" s="33">
        <v>1616601.78</v>
      </c>
      <c r="V129" s="33">
        <v>199097.73</v>
      </c>
      <c r="W129" s="33">
        <v>91108.01</v>
      </c>
      <c r="X129" s="33">
        <v>24894.99</v>
      </c>
      <c r="Y129" s="33">
        <v>9603.42</v>
      </c>
    </row>
    <row r="130" spans="1:25" ht="12.75">
      <c r="A130" s="34">
        <v>6</v>
      </c>
      <c r="B130" s="34">
        <v>13</v>
      </c>
      <c r="C130" s="34">
        <v>6</v>
      </c>
      <c r="D130" s="35">
        <v>2</v>
      </c>
      <c r="E130" s="36"/>
      <c r="F130" s="31" t="s">
        <v>267</v>
      </c>
      <c r="G130" s="56" t="s">
        <v>379</v>
      </c>
      <c r="H130" s="33">
        <v>4720313.21</v>
      </c>
      <c r="I130" s="33">
        <v>165.25</v>
      </c>
      <c r="J130" s="33">
        <v>0</v>
      </c>
      <c r="K130" s="33">
        <v>57389.1</v>
      </c>
      <c r="L130" s="33">
        <v>0</v>
      </c>
      <c r="M130" s="33">
        <v>14107.24</v>
      </c>
      <c r="N130" s="33">
        <v>539001.26</v>
      </c>
      <c r="O130" s="33">
        <v>37750.38</v>
      </c>
      <c r="P130" s="33">
        <v>1814843.08</v>
      </c>
      <c r="Q130" s="33">
        <v>4684</v>
      </c>
      <c r="R130" s="33">
        <v>461443.28</v>
      </c>
      <c r="S130" s="33">
        <v>0</v>
      </c>
      <c r="T130" s="33">
        <v>0</v>
      </c>
      <c r="U130" s="33">
        <v>1518007.86</v>
      </c>
      <c r="V130" s="33">
        <v>217914.26</v>
      </c>
      <c r="W130" s="33">
        <v>55000</v>
      </c>
      <c r="X130" s="33">
        <v>7.5</v>
      </c>
      <c r="Y130" s="33">
        <v>0</v>
      </c>
    </row>
    <row r="131" spans="1:25" ht="12.75">
      <c r="A131" s="34">
        <v>6</v>
      </c>
      <c r="B131" s="34">
        <v>6</v>
      </c>
      <c r="C131" s="34">
        <v>10</v>
      </c>
      <c r="D131" s="35">
        <v>2</v>
      </c>
      <c r="E131" s="36"/>
      <c r="F131" s="31" t="s">
        <v>267</v>
      </c>
      <c r="G131" s="56" t="s">
        <v>380</v>
      </c>
      <c r="H131" s="33">
        <v>3865240.09</v>
      </c>
      <c r="I131" s="33">
        <v>5933.76</v>
      </c>
      <c r="J131" s="33">
        <v>52725.37</v>
      </c>
      <c r="K131" s="33">
        <v>64374.23</v>
      </c>
      <c r="L131" s="33">
        <v>0</v>
      </c>
      <c r="M131" s="33">
        <v>29506.74</v>
      </c>
      <c r="N131" s="33">
        <v>585148.23</v>
      </c>
      <c r="O131" s="33">
        <v>40868.31</v>
      </c>
      <c r="P131" s="33">
        <v>1207065.78</v>
      </c>
      <c r="Q131" s="33">
        <v>13716.65</v>
      </c>
      <c r="R131" s="33">
        <v>167444.08</v>
      </c>
      <c r="S131" s="33">
        <v>0</v>
      </c>
      <c r="T131" s="33">
        <v>21467.79</v>
      </c>
      <c r="U131" s="33">
        <v>1232309.24</v>
      </c>
      <c r="V131" s="33">
        <v>247159.23</v>
      </c>
      <c r="W131" s="33">
        <v>150626.01</v>
      </c>
      <c r="X131" s="33">
        <v>31496.65</v>
      </c>
      <c r="Y131" s="33">
        <v>15398.02</v>
      </c>
    </row>
    <row r="132" spans="1:25" ht="12.75">
      <c r="A132" s="34">
        <v>6</v>
      </c>
      <c r="B132" s="34">
        <v>20</v>
      </c>
      <c r="C132" s="34">
        <v>9</v>
      </c>
      <c r="D132" s="35">
        <v>2</v>
      </c>
      <c r="E132" s="36"/>
      <c r="F132" s="31" t="s">
        <v>267</v>
      </c>
      <c r="G132" s="56" t="s">
        <v>381</v>
      </c>
      <c r="H132" s="33">
        <v>8100964.94</v>
      </c>
      <c r="I132" s="33">
        <v>7973.55</v>
      </c>
      <c r="J132" s="33">
        <v>100736.05</v>
      </c>
      <c r="K132" s="33">
        <v>324586.03</v>
      </c>
      <c r="L132" s="33">
        <v>0</v>
      </c>
      <c r="M132" s="33">
        <v>5447.6</v>
      </c>
      <c r="N132" s="33">
        <v>743125.53</v>
      </c>
      <c r="O132" s="33">
        <v>81235.86</v>
      </c>
      <c r="P132" s="33">
        <v>3158908.01</v>
      </c>
      <c r="Q132" s="33">
        <v>2641.93</v>
      </c>
      <c r="R132" s="33">
        <v>407987.64</v>
      </c>
      <c r="S132" s="33">
        <v>0</v>
      </c>
      <c r="T132" s="33">
        <v>1000</v>
      </c>
      <c r="U132" s="33">
        <v>2488898.11</v>
      </c>
      <c r="V132" s="33">
        <v>510605.35</v>
      </c>
      <c r="W132" s="33">
        <v>151977.42</v>
      </c>
      <c r="X132" s="33">
        <v>70000</v>
      </c>
      <c r="Y132" s="33">
        <v>45841.86</v>
      </c>
    </row>
    <row r="133" spans="1:25" ht="12.75">
      <c r="A133" s="34">
        <v>6</v>
      </c>
      <c r="B133" s="34">
        <v>20</v>
      </c>
      <c r="C133" s="34">
        <v>10</v>
      </c>
      <c r="D133" s="35">
        <v>2</v>
      </c>
      <c r="E133" s="36"/>
      <c r="F133" s="31" t="s">
        <v>267</v>
      </c>
      <c r="G133" s="56" t="s">
        <v>382</v>
      </c>
      <c r="H133" s="33">
        <v>5909235.33</v>
      </c>
      <c r="I133" s="33">
        <v>642306.56</v>
      </c>
      <c r="J133" s="33">
        <v>0</v>
      </c>
      <c r="K133" s="33">
        <v>44436.89</v>
      </c>
      <c r="L133" s="33">
        <v>0</v>
      </c>
      <c r="M133" s="33">
        <v>960.34</v>
      </c>
      <c r="N133" s="33">
        <v>650924.98</v>
      </c>
      <c r="O133" s="33">
        <v>20994.99</v>
      </c>
      <c r="P133" s="33">
        <v>1618171.46</v>
      </c>
      <c r="Q133" s="33">
        <v>13190.28</v>
      </c>
      <c r="R133" s="33">
        <v>235308.96</v>
      </c>
      <c r="S133" s="33">
        <v>0</v>
      </c>
      <c r="T133" s="33">
        <v>0</v>
      </c>
      <c r="U133" s="33">
        <v>1723958.59</v>
      </c>
      <c r="V133" s="33">
        <v>307677.72</v>
      </c>
      <c r="W133" s="33">
        <v>600784.45</v>
      </c>
      <c r="X133" s="33">
        <v>0</v>
      </c>
      <c r="Y133" s="33">
        <v>50520.11</v>
      </c>
    </row>
    <row r="134" spans="1:25" ht="12.75">
      <c r="A134" s="34">
        <v>6</v>
      </c>
      <c r="B134" s="34">
        <v>1</v>
      </c>
      <c r="C134" s="34">
        <v>14</v>
      </c>
      <c r="D134" s="35">
        <v>2</v>
      </c>
      <c r="E134" s="36"/>
      <c r="F134" s="31" t="s">
        <v>267</v>
      </c>
      <c r="G134" s="56" t="s">
        <v>383</v>
      </c>
      <c r="H134" s="33">
        <v>2960670.97</v>
      </c>
      <c r="I134" s="33">
        <v>1.26</v>
      </c>
      <c r="J134" s="33">
        <v>34365.31</v>
      </c>
      <c r="K134" s="33">
        <v>101294.6</v>
      </c>
      <c r="L134" s="33">
        <v>0</v>
      </c>
      <c r="M134" s="33">
        <v>33764.83</v>
      </c>
      <c r="N134" s="33">
        <v>436634.74</v>
      </c>
      <c r="O134" s="33">
        <v>34605.76</v>
      </c>
      <c r="P134" s="33">
        <v>928168.13</v>
      </c>
      <c r="Q134" s="33">
        <v>7974.29</v>
      </c>
      <c r="R134" s="33">
        <v>348467.33</v>
      </c>
      <c r="S134" s="33">
        <v>0</v>
      </c>
      <c r="T134" s="33">
        <v>21713.57</v>
      </c>
      <c r="U134" s="33">
        <v>798195.03</v>
      </c>
      <c r="V134" s="33">
        <v>107212.83</v>
      </c>
      <c r="W134" s="33">
        <v>101576.6</v>
      </c>
      <c r="X134" s="33">
        <v>362.19</v>
      </c>
      <c r="Y134" s="33">
        <v>6334.5</v>
      </c>
    </row>
    <row r="135" spans="1:25" ht="12.75">
      <c r="A135" s="34">
        <v>6</v>
      </c>
      <c r="B135" s="34">
        <v>13</v>
      </c>
      <c r="C135" s="34">
        <v>7</v>
      </c>
      <c r="D135" s="35">
        <v>2</v>
      </c>
      <c r="E135" s="36"/>
      <c r="F135" s="31" t="s">
        <v>267</v>
      </c>
      <c r="G135" s="56" t="s">
        <v>384</v>
      </c>
      <c r="H135" s="33">
        <v>3719225.44</v>
      </c>
      <c r="I135" s="33">
        <v>3966.72</v>
      </c>
      <c r="J135" s="33">
        <v>36831.19</v>
      </c>
      <c r="K135" s="33">
        <v>39422.23</v>
      </c>
      <c r="L135" s="33">
        <v>0</v>
      </c>
      <c r="M135" s="33">
        <v>360168.04</v>
      </c>
      <c r="N135" s="33">
        <v>650450.83</v>
      </c>
      <c r="O135" s="33">
        <v>16148.39</v>
      </c>
      <c r="P135" s="33">
        <v>999632.17</v>
      </c>
      <c r="Q135" s="33">
        <v>2855.8</v>
      </c>
      <c r="R135" s="33">
        <v>413331.16</v>
      </c>
      <c r="S135" s="33">
        <v>0</v>
      </c>
      <c r="T135" s="33">
        <v>0</v>
      </c>
      <c r="U135" s="33">
        <v>929505.5</v>
      </c>
      <c r="V135" s="33">
        <v>133222.88</v>
      </c>
      <c r="W135" s="33">
        <v>111400.25</v>
      </c>
      <c r="X135" s="33">
        <v>0</v>
      </c>
      <c r="Y135" s="33">
        <v>22290.28</v>
      </c>
    </row>
    <row r="136" spans="1:25" ht="12.75">
      <c r="A136" s="34">
        <v>6</v>
      </c>
      <c r="B136" s="34">
        <v>1</v>
      </c>
      <c r="C136" s="34">
        <v>15</v>
      </c>
      <c r="D136" s="35">
        <v>2</v>
      </c>
      <c r="E136" s="36"/>
      <c r="F136" s="31" t="s">
        <v>267</v>
      </c>
      <c r="G136" s="56" t="s">
        <v>385</v>
      </c>
      <c r="H136" s="33">
        <v>2844031.97</v>
      </c>
      <c r="I136" s="33">
        <v>586.23</v>
      </c>
      <c r="J136" s="33">
        <v>16605.87</v>
      </c>
      <c r="K136" s="33">
        <v>228780</v>
      </c>
      <c r="L136" s="33">
        <v>0</v>
      </c>
      <c r="M136" s="33">
        <v>337</v>
      </c>
      <c r="N136" s="33">
        <v>539462.92</v>
      </c>
      <c r="O136" s="33">
        <v>52815.65</v>
      </c>
      <c r="P136" s="33">
        <v>945665.38</v>
      </c>
      <c r="Q136" s="33">
        <v>2406</v>
      </c>
      <c r="R136" s="33">
        <v>162276.51</v>
      </c>
      <c r="S136" s="33">
        <v>0</v>
      </c>
      <c r="T136" s="33">
        <v>0</v>
      </c>
      <c r="U136" s="33">
        <v>800783.1</v>
      </c>
      <c r="V136" s="33">
        <v>23036.85</v>
      </c>
      <c r="W136" s="33">
        <v>66758.99</v>
      </c>
      <c r="X136" s="33">
        <v>0</v>
      </c>
      <c r="Y136" s="33">
        <v>4517.47</v>
      </c>
    </row>
    <row r="137" spans="1:25" ht="12.75">
      <c r="A137" s="34">
        <v>6</v>
      </c>
      <c r="B137" s="34">
        <v>10</v>
      </c>
      <c r="C137" s="34">
        <v>6</v>
      </c>
      <c r="D137" s="35">
        <v>2</v>
      </c>
      <c r="E137" s="36"/>
      <c r="F137" s="31" t="s">
        <v>267</v>
      </c>
      <c r="G137" s="56" t="s">
        <v>386</v>
      </c>
      <c r="H137" s="33">
        <v>7475312.06</v>
      </c>
      <c r="I137" s="33">
        <v>159397.64</v>
      </c>
      <c r="J137" s="33">
        <v>0</v>
      </c>
      <c r="K137" s="33">
        <v>126955.32</v>
      </c>
      <c r="L137" s="33">
        <v>0</v>
      </c>
      <c r="M137" s="33">
        <v>13987.59</v>
      </c>
      <c r="N137" s="33">
        <v>787776.76</v>
      </c>
      <c r="O137" s="33">
        <v>62525.28</v>
      </c>
      <c r="P137" s="33">
        <v>3106611.75</v>
      </c>
      <c r="Q137" s="33">
        <v>6861.73</v>
      </c>
      <c r="R137" s="33">
        <v>283223.72</v>
      </c>
      <c r="S137" s="33">
        <v>6299.73</v>
      </c>
      <c r="T137" s="33">
        <v>10800.92</v>
      </c>
      <c r="U137" s="33">
        <v>2348213.91</v>
      </c>
      <c r="V137" s="33">
        <v>283735.93</v>
      </c>
      <c r="W137" s="33">
        <v>201149.76</v>
      </c>
      <c r="X137" s="33">
        <v>60135.8</v>
      </c>
      <c r="Y137" s="33">
        <v>17636.22</v>
      </c>
    </row>
    <row r="138" spans="1:25" ht="12.75">
      <c r="A138" s="34">
        <v>6</v>
      </c>
      <c r="B138" s="34">
        <v>11</v>
      </c>
      <c r="C138" s="34">
        <v>7</v>
      </c>
      <c r="D138" s="35">
        <v>2</v>
      </c>
      <c r="E138" s="36"/>
      <c r="F138" s="31" t="s">
        <v>267</v>
      </c>
      <c r="G138" s="56" t="s">
        <v>387</v>
      </c>
      <c r="H138" s="33">
        <v>14985481.59</v>
      </c>
      <c r="I138" s="33">
        <v>637.81</v>
      </c>
      <c r="J138" s="33">
        <v>117515.62</v>
      </c>
      <c r="K138" s="33">
        <v>90148.97</v>
      </c>
      <c r="L138" s="33">
        <v>0</v>
      </c>
      <c r="M138" s="33">
        <v>45157.42</v>
      </c>
      <c r="N138" s="33">
        <v>1330000.66</v>
      </c>
      <c r="O138" s="33">
        <v>25533.58</v>
      </c>
      <c r="P138" s="33">
        <v>5073879.25</v>
      </c>
      <c r="Q138" s="33">
        <v>7727.36</v>
      </c>
      <c r="R138" s="33">
        <v>411677.24</v>
      </c>
      <c r="S138" s="33">
        <v>6193</v>
      </c>
      <c r="T138" s="33">
        <v>39744.2</v>
      </c>
      <c r="U138" s="33">
        <v>4616425.4</v>
      </c>
      <c r="V138" s="33">
        <v>2646488.93</v>
      </c>
      <c r="W138" s="33">
        <v>554422.84</v>
      </c>
      <c r="X138" s="33">
        <v>12720.8</v>
      </c>
      <c r="Y138" s="33">
        <v>7208.51</v>
      </c>
    </row>
    <row r="139" spans="1:25" ht="12.75">
      <c r="A139" s="34">
        <v>6</v>
      </c>
      <c r="B139" s="34">
        <v>19</v>
      </c>
      <c r="C139" s="34">
        <v>4</v>
      </c>
      <c r="D139" s="35">
        <v>2</v>
      </c>
      <c r="E139" s="36"/>
      <c r="F139" s="31" t="s">
        <v>267</v>
      </c>
      <c r="G139" s="56" t="s">
        <v>388</v>
      </c>
      <c r="H139" s="33">
        <v>2631430.78</v>
      </c>
      <c r="I139" s="33">
        <v>0</v>
      </c>
      <c r="J139" s="33">
        <v>21315</v>
      </c>
      <c r="K139" s="33">
        <v>4828.16</v>
      </c>
      <c r="L139" s="33">
        <v>0</v>
      </c>
      <c r="M139" s="33">
        <v>5576.67</v>
      </c>
      <c r="N139" s="33">
        <v>406167.38</v>
      </c>
      <c r="O139" s="33">
        <v>14975.86</v>
      </c>
      <c r="P139" s="33">
        <v>675268.12</v>
      </c>
      <c r="Q139" s="33">
        <v>44.2</v>
      </c>
      <c r="R139" s="33">
        <v>300877.84</v>
      </c>
      <c r="S139" s="33">
        <v>0</v>
      </c>
      <c r="T139" s="33">
        <v>0</v>
      </c>
      <c r="U139" s="33">
        <v>885445.62</v>
      </c>
      <c r="V139" s="33">
        <v>257526.58</v>
      </c>
      <c r="W139" s="33">
        <v>52516.51</v>
      </c>
      <c r="X139" s="33">
        <v>0</v>
      </c>
      <c r="Y139" s="33">
        <v>6888.84</v>
      </c>
    </row>
    <row r="140" spans="1:25" ht="12.75">
      <c r="A140" s="34">
        <v>6</v>
      </c>
      <c r="B140" s="34">
        <v>20</v>
      </c>
      <c r="C140" s="34">
        <v>11</v>
      </c>
      <c r="D140" s="35">
        <v>2</v>
      </c>
      <c r="E140" s="36"/>
      <c r="F140" s="31" t="s">
        <v>267</v>
      </c>
      <c r="G140" s="56" t="s">
        <v>389</v>
      </c>
      <c r="H140" s="33">
        <v>6345349.75</v>
      </c>
      <c r="I140" s="33">
        <v>1690.9</v>
      </c>
      <c r="J140" s="33">
        <v>144616.26</v>
      </c>
      <c r="K140" s="33">
        <v>152174.14</v>
      </c>
      <c r="L140" s="33">
        <v>0</v>
      </c>
      <c r="M140" s="33">
        <v>819662.47</v>
      </c>
      <c r="N140" s="33">
        <v>789604.21</v>
      </c>
      <c r="O140" s="33">
        <v>69408.45</v>
      </c>
      <c r="P140" s="33">
        <v>1622818.69</v>
      </c>
      <c r="Q140" s="33">
        <v>9446</v>
      </c>
      <c r="R140" s="33">
        <v>470041.97</v>
      </c>
      <c r="S140" s="33">
        <v>0</v>
      </c>
      <c r="T140" s="33">
        <v>1000</v>
      </c>
      <c r="U140" s="33">
        <v>1819843.95</v>
      </c>
      <c r="V140" s="33">
        <v>248480.16</v>
      </c>
      <c r="W140" s="33">
        <v>132203.89</v>
      </c>
      <c r="X140" s="33">
        <v>26707.1</v>
      </c>
      <c r="Y140" s="33">
        <v>37651.56</v>
      </c>
    </row>
    <row r="141" spans="1:25" ht="12.75">
      <c r="A141" s="34">
        <v>6</v>
      </c>
      <c r="B141" s="34">
        <v>16</v>
      </c>
      <c r="C141" s="34">
        <v>5</v>
      </c>
      <c r="D141" s="35">
        <v>2</v>
      </c>
      <c r="E141" s="36"/>
      <c r="F141" s="31" t="s">
        <v>267</v>
      </c>
      <c r="G141" s="56" t="s">
        <v>390</v>
      </c>
      <c r="H141" s="33">
        <v>6169890.41</v>
      </c>
      <c r="I141" s="33">
        <v>25054.1</v>
      </c>
      <c r="J141" s="33">
        <v>3763.4</v>
      </c>
      <c r="K141" s="33">
        <v>73617.47</v>
      </c>
      <c r="L141" s="33">
        <v>0</v>
      </c>
      <c r="M141" s="33">
        <v>3464.8</v>
      </c>
      <c r="N141" s="33">
        <v>478379.5</v>
      </c>
      <c r="O141" s="33">
        <v>18819.51</v>
      </c>
      <c r="P141" s="33">
        <v>2614235.16</v>
      </c>
      <c r="Q141" s="33">
        <v>8062.9</v>
      </c>
      <c r="R141" s="33">
        <v>244644.53</v>
      </c>
      <c r="S141" s="33">
        <v>0</v>
      </c>
      <c r="T141" s="33">
        <v>0</v>
      </c>
      <c r="U141" s="33">
        <v>1757417.96</v>
      </c>
      <c r="V141" s="33">
        <v>749009.98</v>
      </c>
      <c r="W141" s="33">
        <v>119933.28</v>
      </c>
      <c r="X141" s="33">
        <v>40000</v>
      </c>
      <c r="Y141" s="33">
        <v>33487.82</v>
      </c>
    </row>
    <row r="142" spans="1:25" ht="12.75">
      <c r="A142" s="34">
        <v>6</v>
      </c>
      <c r="B142" s="34">
        <v>11</v>
      </c>
      <c r="C142" s="34">
        <v>8</v>
      </c>
      <c r="D142" s="35">
        <v>2</v>
      </c>
      <c r="E142" s="36"/>
      <c r="F142" s="31" t="s">
        <v>267</v>
      </c>
      <c r="G142" s="56" t="s">
        <v>279</v>
      </c>
      <c r="H142" s="33">
        <v>9236513.23</v>
      </c>
      <c r="I142" s="33">
        <v>14801.98</v>
      </c>
      <c r="J142" s="33">
        <v>0</v>
      </c>
      <c r="K142" s="33">
        <v>196600.22</v>
      </c>
      <c r="L142" s="33">
        <v>0</v>
      </c>
      <c r="M142" s="33">
        <v>8211.06</v>
      </c>
      <c r="N142" s="33">
        <v>913258.99</v>
      </c>
      <c r="O142" s="33">
        <v>18830.4</v>
      </c>
      <c r="P142" s="33">
        <v>3717802.49</v>
      </c>
      <c r="Q142" s="33">
        <v>9387.5</v>
      </c>
      <c r="R142" s="33">
        <v>231919.76</v>
      </c>
      <c r="S142" s="33">
        <v>0</v>
      </c>
      <c r="T142" s="33">
        <v>0</v>
      </c>
      <c r="U142" s="33">
        <v>2990161.37</v>
      </c>
      <c r="V142" s="33">
        <v>303720.53</v>
      </c>
      <c r="W142" s="33">
        <v>721994.72</v>
      </c>
      <c r="X142" s="33">
        <v>20000</v>
      </c>
      <c r="Y142" s="33">
        <v>89824.21</v>
      </c>
    </row>
    <row r="143" spans="1:25" ht="12.75">
      <c r="A143" s="34">
        <v>6</v>
      </c>
      <c r="B143" s="34">
        <v>9</v>
      </c>
      <c r="C143" s="34">
        <v>12</v>
      </c>
      <c r="D143" s="35">
        <v>2</v>
      </c>
      <c r="E143" s="36"/>
      <c r="F143" s="31" t="s">
        <v>267</v>
      </c>
      <c r="G143" s="56" t="s">
        <v>391</v>
      </c>
      <c r="H143" s="33">
        <v>9420770.93</v>
      </c>
      <c r="I143" s="33">
        <v>1867.47</v>
      </c>
      <c r="J143" s="33">
        <v>0</v>
      </c>
      <c r="K143" s="33">
        <v>575974.26</v>
      </c>
      <c r="L143" s="33">
        <v>0</v>
      </c>
      <c r="M143" s="33">
        <v>60798.48</v>
      </c>
      <c r="N143" s="33">
        <v>1012904</v>
      </c>
      <c r="O143" s="33">
        <v>69359.11</v>
      </c>
      <c r="P143" s="33">
        <v>3360199.95</v>
      </c>
      <c r="Q143" s="33">
        <v>12990.98</v>
      </c>
      <c r="R143" s="33">
        <v>364156.58</v>
      </c>
      <c r="S143" s="33">
        <v>0</v>
      </c>
      <c r="T143" s="33">
        <v>14825.14</v>
      </c>
      <c r="U143" s="33">
        <v>3068229.98</v>
      </c>
      <c r="V143" s="33">
        <v>518591.74</v>
      </c>
      <c r="W143" s="33">
        <v>235540.46</v>
      </c>
      <c r="X143" s="33">
        <v>64611.32</v>
      </c>
      <c r="Y143" s="33">
        <v>60721.46</v>
      </c>
    </row>
    <row r="144" spans="1:25" ht="12.75">
      <c r="A144" s="34">
        <v>6</v>
      </c>
      <c r="B144" s="34">
        <v>20</v>
      </c>
      <c r="C144" s="34">
        <v>12</v>
      </c>
      <c r="D144" s="35">
        <v>2</v>
      </c>
      <c r="E144" s="36"/>
      <c r="F144" s="31" t="s">
        <v>267</v>
      </c>
      <c r="G144" s="56" t="s">
        <v>392</v>
      </c>
      <c r="H144" s="33">
        <v>5690170.43</v>
      </c>
      <c r="I144" s="33">
        <v>1103.56</v>
      </c>
      <c r="J144" s="33">
        <v>108509.92</v>
      </c>
      <c r="K144" s="33">
        <v>4480.77</v>
      </c>
      <c r="L144" s="33">
        <v>0</v>
      </c>
      <c r="M144" s="33">
        <v>13155.72</v>
      </c>
      <c r="N144" s="33">
        <v>666434.67</v>
      </c>
      <c r="O144" s="33">
        <v>300493.83</v>
      </c>
      <c r="P144" s="33">
        <v>1740588.21</v>
      </c>
      <c r="Q144" s="33">
        <v>6750.6</v>
      </c>
      <c r="R144" s="33">
        <v>308819.91</v>
      </c>
      <c r="S144" s="33">
        <v>47062.35</v>
      </c>
      <c r="T144" s="33">
        <v>0</v>
      </c>
      <c r="U144" s="33">
        <v>1446429.76</v>
      </c>
      <c r="V144" s="33">
        <v>948197.65</v>
      </c>
      <c r="W144" s="33">
        <v>76442.91</v>
      </c>
      <c r="X144" s="33">
        <v>7500</v>
      </c>
      <c r="Y144" s="33">
        <v>14200.57</v>
      </c>
    </row>
    <row r="145" spans="1:25" ht="12.75">
      <c r="A145" s="34">
        <v>6</v>
      </c>
      <c r="B145" s="34">
        <v>18</v>
      </c>
      <c r="C145" s="34">
        <v>8</v>
      </c>
      <c r="D145" s="35">
        <v>2</v>
      </c>
      <c r="E145" s="36"/>
      <c r="F145" s="31" t="s">
        <v>267</v>
      </c>
      <c r="G145" s="56" t="s">
        <v>393</v>
      </c>
      <c r="H145" s="33">
        <v>8239320.07</v>
      </c>
      <c r="I145" s="33">
        <v>8694.96</v>
      </c>
      <c r="J145" s="33">
        <v>57284.9</v>
      </c>
      <c r="K145" s="33">
        <v>579076.43</v>
      </c>
      <c r="L145" s="33">
        <v>0</v>
      </c>
      <c r="M145" s="33">
        <v>96618.44</v>
      </c>
      <c r="N145" s="33">
        <v>865194.45</v>
      </c>
      <c r="O145" s="33">
        <v>85741.49</v>
      </c>
      <c r="P145" s="33">
        <v>2574237.07</v>
      </c>
      <c r="Q145" s="33">
        <v>11960.34</v>
      </c>
      <c r="R145" s="33">
        <v>561760.47</v>
      </c>
      <c r="S145" s="33">
        <v>87074.79</v>
      </c>
      <c r="T145" s="33">
        <v>65187.98</v>
      </c>
      <c r="U145" s="33">
        <v>2584369.21</v>
      </c>
      <c r="V145" s="33">
        <v>440905.19</v>
      </c>
      <c r="W145" s="33">
        <v>120320.89</v>
      </c>
      <c r="X145" s="33">
        <v>55005.04</v>
      </c>
      <c r="Y145" s="33">
        <v>45888.42</v>
      </c>
    </row>
    <row r="146" spans="1:25" ht="12.75">
      <c r="A146" s="34">
        <v>6</v>
      </c>
      <c r="B146" s="34">
        <v>7</v>
      </c>
      <c r="C146" s="34">
        <v>6</v>
      </c>
      <c r="D146" s="35">
        <v>2</v>
      </c>
      <c r="E146" s="36"/>
      <c r="F146" s="31" t="s">
        <v>267</v>
      </c>
      <c r="G146" s="56" t="s">
        <v>394</v>
      </c>
      <c r="H146" s="33">
        <v>6935195.61</v>
      </c>
      <c r="I146" s="33">
        <v>2102.39</v>
      </c>
      <c r="J146" s="33">
        <v>79446.3</v>
      </c>
      <c r="K146" s="33">
        <v>60478.72</v>
      </c>
      <c r="L146" s="33">
        <v>0</v>
      </c>
      <c r="M146" s="33">
        <v>32170.22</v>
      </c>
      <c r="N146" s="33">
        <v>658254.07</v>
      </c>
      <c r="O146" s="33">
        <v>36133.93</v>
      </c>
      <c r="P146" s="33">
        <v>2939897.76</v>
      </c>
      <c r="Q146" s="33">
        <v>9313.02</v>
      </c>
      <c r="R146" s="33">
        <v>361456.49</v>
      </c>
      <c r="S146" s="33">
        <v>0</v>
      </c>
      <c r="T146" s="33">
        <v>138044.48</v>
      </c>
      <c r="U146" s="33">
        <v>2207253.93</v>
      </c>
      <c r="V146" s="33">
        <v>287235.3</v>
      </c>
      <c r="W146" s="33">
        <v>111699.98</v>
      </c>
      <c r="X146" s="33">
        <v>0</v>
      </c>
      <c r="Y146" s="33">
        <v>11709.02</v>
      </c>
    </row>
    <row r="147" spans="1:25" ht="12.75">
      <c r="A147" s="34">
        <v>6</v>
      </c>
      <c r="B147" s="34">
        <v>18</v>
      </c>
      <c r="C147" s="34">
        <v>9</v>
      </c>
      <c r="D147" s="35">
        <v>2</v>
      </c>
      <c r="E147" s="36"/>
      <c r="F147" s="31" t="s">
        <v>267</v>
      </c>
      <c r="G147" s="56" t="s">
        <v>395</v>
      </c>
      <c r="H147" s="33">
        <v>3998308.3</v>
      </c>
      <c r="I147" s="33">
        <v>14610.23</v>
      </c>
      <c r="J147" s="33">
        <v>87909.25</v>
      </c>
      <c r="K147" s="33">
        <v>65914.61</v>
      </c>
      <c r="L147" s="33">
        <v>0</v>
      </c>
      <c r="M147" s="33">
        <v>7023.9</v>
      </c>
      <c r="N147" s="33">
        <v>619911.36</v>
      </c>
      <c r="O147" s="33">
        <v>16472.75</v>
      </c>
      <c r="P147" s="33">
        <v>1174814.22</v>
      </c>
      <c r="Q147" s="33">
        <v>9248.45</v>
      </c>
      <c r="R147" s="33">
        <v>220118.33</v>
      </c>
      <c r="S147" s="33">
        <v>0</v>
      </c>
      <c r="T147" s="33">
        <v>23145.22</v>
      </c>
      <c r="U147" s="33">
        <v>1453671.95</v>
      </c>
      <c r="V147" s="33">
        <v>237696.05</v>
      </c>
      <c r="W147" s="33">
        <v>51557.43</v>
      </c>
      <c r="X147" s="33">
        <v>0</v>
      </c>
      <c r="Y147" s="33">
        <v>16214.55</v>
      </c>
    </row>
    <row r="148" spans="1:25" ht="12.75">
      <c r="A148" s="34">
        <v>6</v>
      </c>
      <c r="B148" s="34">
        <v>18</v>
      </c>
      <c r="C148" s="34">
        <v>10</v>
      </c>
      <c r="D148" s="35">
        <v>2</v>
      </c>
      <c r="E148" s="36"/>
      <c r="F148" s="31" t="s">
        <v>267</v>
      </c>
      <c r="G148" s="56" t="s">
        <v>396</v>
      </c>
      <c r="H148" s="33">
        <v>4008427.34</v>
      </c>
      <c r="I148" s="33">
        <v>90.57</v>
      </c>
      <c r="J148" s="33">
        <v>95254.52</v>
      </c>
      <c r="K148" s="33">
        <v>112809.55</v>
      </c>
      <c r="L148" s="33">
        <v>0</v>
      </c>
      <c r="M148" s="33">
        <v>5907.97</v>
      </c>
      <c r="N148" s="33">
        <v>678269.12</v>
      </c>
      <c r="O148" s="33">
        <v>30493.77</v>
      </c>
      <c r="P148" s="33">
        <v>1291937.47</v>
      </c>
      <c r="Q148" s="33">
        <v>10060.18</v>
      </c>
      <c r="R148" s="33">
        <v>170034.99</v>
      </c>
      <c r="S148" s="33">
        <v>0</v>
      </c>
      <c r="T148" s="33">
        <v>694.4</v>
      </c>
      <c r="U148" s="33">
        <v>1241025.95</v>
      </c>
      <c r="V148" s="33">
        <v>227296.49</v>
      </c>
      <c r="W148" s="33">
        <v>130564.7</v>
      </c>
      <c r="X148" s="33">
        <v>8749.98</v>
      </c>
      <c r="Y148" s="33">
        <v>5237.68</v>
      </c>
    </row>
    <row r="149" spans="1:25" ht="12.75">
      <c r="A149" s="34">
        <v>6</v>
      </c>
      <c r="B149" s="34">
        <v>1</v>
      </c>
      <c r="C149" s="34">
        <v>16</v>
      </c>
      <c r="D149" s="35">
        <v>2</v>
      </c>
      <c r="E149" s="36"/>
      <c r="F149" s="31" t="s">
        <v>267</v>
      </c>
      <c r="G149" s="56" t="s">
        <v>281</v>
      </c>
      <c r="H149" s="33">
        <v>7083887.82</v>
      </c>
      <c r="I149" s="33">
        <v>2139.59</v>
      </c>
      <c r="J149" s="33">
        <v>0</v>
      </c>
      <c r="K149" s="33">
        <v>23895.68</v>
      </c>
      <c r="L149" s="33">
        <v>646.12</v>
      </c>
      <c r="M149" s="33">
        <v>13916.27</v>
      </c>
      <c r="N149" s="33">
        <v>1140169.79</v>
      </c>
      <c r="O149" s="33">
        <v>21645.79</v>
      </c>
      <c r="P149" s="33">
        <v>2477665.05</v>
      </c>
      <c r="Q149" s="33">
        <v>12412.21</v>
      </c>
      <c r="R149" s="33">
        <v>451435.87</v>
      </c>
      <c r="S149" s="33">
        <v>0</v>
      </c>
      <c r="T149" s="33">
        <v>18425</v>
      </c>
      <c r="U149" s="33">
        <v>2088708.29</v>
      </c>
      <c r="V149" s="33">
        <v>646271.37</v>
      </c>
      <c r="W149" s="33">
        <v>163102.29</v>
      </c>
      <c r="X149" s="33">
        <v>20000</v>
      </c>
      <c r="Y149" s="33">
        <v>3454.5</v>
      </c>
    </row>
    <row r="150" spans="1:25" ht="12.75">
      <c r="A150" s="34">
        <v>6</v>
      </c>
      <c r="B150" s="34">
        <v>2</v>
      </c>
      <c r="C150" s="34">
        <v>13</v>
      </c>
      <c r="D150" s="35">
        <v>2</v>
      </c>
      <c r="E150" s="36"/>
      <c r="F150" s="31" t="s">
        <v>267</v>
      </c>
      <c r="G150" s="56" t="s">
        <v>397</v>
      </c>
      <c r="H150" s="33">
        <v>4302586.07</v>
      </c>
      <c r="I150" s="33">
        <v>15046.83</v>
      </c>
      <c r="J150" s="33">
        <v>135939.92</v>
      </c>
      <c r="K150" s="33">
        <v>37019.81</v>
      </c>
      <c r="L150" s="33">
        <v>0</v>
      </c>
      <c r="M150" s="33">
        <v>7793.74</v>
      </c>
      <c r="N150" s="33">
        <v>615472.88</v>
      </c>
      <c r="O150" s="33">
        <v>26046.63</v>
      </c>
      <c r="P150" s="33">
        <v>1607401.99</v>
      </c>
      <c r="Q150" s="33">
        <v>2069.5</v>
      </c>
      <c r="R150" s="33">
        <v>170229.3</v>
      </c>
      <c r="S150" s="33">
        <v>0</v>
      </c>
      <c r="T150" s="33">
        <v>0</v>
      </c>
      <c r="U150" s="33">
        <v>1426385.95</v>
      </c>
      <c r="V150" s="33">
        <v>106265.96</v>
      </c>
      <c r="W150" s="33">
        <v>64289.59</v>
      </c>
      <c r="X150" s="33">
        <v>70141.52</v>
      </c>
      <c r="Y150" s="33">
        <v>18482.45</v>
      </c>
    </row>
    <row r="151" spans="1:25" ht="12.75">
      <c r="A151" s="34">
        <v>6</v>
      </c>
      <c r="B151" s="34">
        <v>18</v>
      </c>
      <c r="C151" s="34">
        <v>11</v>
      </c>
      <c r="D151" s="35">
        <v>2</v>
      </c>
      <c r="E151" s="36"/>
      <c r="F151" s="31" t="s">
        <v>267</v>
      </c>
      <c r="G151" s="56" t="s">
        <v>282</v>
      </c>
      <c r="H151" s="33">
        <v>13801824.6</v>
      </c>
      <c r="I151" s="33">
        <v>56666.35</v>
      </c>
      <c r="J151" s="33">
        <v>159571.21</v>
      </c>
      <c r="K151" s="33">
        <v>212800.66</v>
      </c>
      <c r="L151" s="33">
        <v>0</v>
      </c>
      <c r="M151" s="33">
        <v>42454.94</v>
      </c>
      <c r="N151" s="33">
        <v>1284195.53</v>
      </c>
      <c r="O151" s="33">
        <v>74788.56</v>
      </c>
      <c r="P151" s="33">
        <v>4200603.23</v>
      </c>
      <c r="Q151" s="33">
        <v>22459.35</v>
      </c>
      <c r="R151" s="33">
        <v>869379.24</v>
      </c>
      <c r="S151" s="33">
        <v>12673.32</v>
      </c>
      <c r="T151" s="33">
        <v>168088.45</v>
      </c>
      <c r="U151" s="33">
        <v>4075047.66</v>
      </c>
      <c r="V151" s="33">
        <v>716265.78</v>
      </c>
      <c r="W151" s="33">
        <v>1724725.55</v>
      </c>
      <c r="X151" s="33">
        <v>125717.42</v>
      </c>
      <c r="Y151" s="33">
        <v>56387.35</v>
      </c>
    </row>
    <row r="152" spans="1:25" ht="12.75">
      <c r="A152" s="34">
        <v>6</v>
      </c>
      <c r="B152" s="34">
        <v>17</v>
      </c>
      <c r="C152" s="34">
        <v>5</v>
      </c>
      <c r="D152" s="35">
        <v>2</v>
      </c>
      <c r="E152" s="36"/>
      <c r="F152" s="31" t="s">
        <v>267</v>
      </c>
      <c r="G152" s="56" t="s">
        <v>398</v>
      </c>
      <c r="H152" s="33">
        <v>8697643.24</v>
      </c>
      <c r="I152" s="33">
        <v>1207.74</v>
      </c>
      <c r="J152" s="33">
        <v>0</v>
      </c>
      <c r="K152" s="33">
        <v>211271.05</v>
      </c>
      <c r="L152" s="33">
        <v>0</v>
      </c>
      <c r="M152" s="33">
        <v>1823.27</v>
      </c>
      <c r="N152" s="33">
        <v>881885.71</v>
      </c>
      <c r="O152" s="33">
        <v>65639.59</v>
      </c>
      <c r="P152" s="33">
        <v>2749212.5</v>
      </c>
      <c r="Q152" s="33">
        <v>27463.56</v>
      </c>
      <c r="R152" s="33">
        <v>397586.62</v>
      </c>
      <c r="S152" s="33">
        <v>0</v>
      </c>
      <c r="T152" s="33">
        <v>97664.12</v>
      </c>
      <c r="U152" s="33">
        <v>3331996.09</v>
      </c>
      <c r="V152" s="33">
        <v>623447.09</v>
      </c>
      <c r="W152" s="33">
        <v>222570.12</v>
      </c>
      <c r="X152" s="33">
        <v>64270.95</v>
      </c>
      <c r="Y152" s="33">
        <v>21604.83</v>
      </c>
    </row>
    <row r="153" spans="1:25" ht="12.75">
      <c r="A153" s="34">
        <v>6</v>
      </c>
      <c r="B153" s="34">
        <v>11</v>
      </c>
      <c r="C153" s="34">
        <v>9</v>
      </c>
      <c r="D153" s="35">
        <v>2</v>
      </c>
      <c r="E153" s="36"/>
      <c r="F153" s="31" t="s">
        <v>267</v>
      </c>
      <c r="G153" s="56" t="s">
        <v>399</v>
      </c>
      <c r="H153" s="33">
        <v>8501949.51</v>
      </c>
      <c r="I153" s="33">
        <v>895.98</v>
      </c>
      <c r="J153" s="33">
        <v>0</v>
      </c>
      <c r="K153" s="33">
        <v>51663.56</v>
      </c>
      <c r="L153" s="33">
        <v>0</v>
      </c>
      <c r="M153" s="33">
        <v>27289.41</v>
      </c>
      <c r="N153" s="33">
        <v>1032725.74</v>
      </c>
      <c r="O153" s="33">
        <v>37241.27</v>
      </c>
      <c r="P153" s="33">
        <v>3197692.75</v>
      </c>
      <c r="Q153" s="33">
        <v>2680</v>
      </c>
      <c r="R153" s="33">
        <v>253717.87</v>
      </c>
      <c r="S153" s="33">
        <v>0</v>
      </c>
      <c r="T153" s="33">
        <v>8303.97</v>
      </c>
      <c r="U153" s="33">
        <v>3268011.45</v>
      </c>
      <c r="V153" s="33">
        <v>380168.62</v>
      </c>
      <c r="W153" s="33">
        <v>176656.15</v>
      </c>
      <c r="X153" s="33">
        <v>35963.52</v>
      </c>
      <c r="Y153" s="33">
        <v>28939.22</v>
      </c>
    </row>
    <row r="154" spans="1:25" ht="12.75">
      <c r="A154" s="34">
        <v>6</v>
      </c>
      <c r="B154" s="34">
        <v>4</v>
      </c>
      <c r="C154" s="34">
        <v>6</v>
      </c>
      <c r="D154" s="35">
        <v>2</v>
      </c>
      <c r="E154" s="36"/>
      <c r="F154" s="31" t="s">
        <v>267</v>
      </c>
      <c r="G154" s="56" t="s">
        <v>400</v>
      </c>
      <c r="H154" s="33">
        <v>5725973.68</v>
      </c>
      <c r="I154" s="33">
        <v>10004.52</v>
      </c>
      <c r="J154" s="33">
        <v>0</v>
      </c>
      <c r="K154" s="33">
        <v>59352.47</v>
      </c>
      <c r="L154" s="33">
        <v>0</v>
      </c>
      <c r="M154" s="33">
        <v>38378.27</v>
      </c>
      <c r="N154" s="33">
        <v>629895.89</v>
      </c>
      <c r="O154" s="33">
        <v>30234.07</v>
      </c>
      <c r="P154" s="33">
        <v>2925461.48</v>
      </c>
      <c r="Q154" s="33">
        <v>1921.84</v>
      </c>
      <c r="R154" s="33">
        <v>402796.47</v>
      </c>
      <c r="S154" s="33">
        <v>0</v>
      </c>
      <c r="T154" s="33">
        <v>0</v>
      </c>
      <c r="U154" s="33">
        <v>1315722.88</v>
      </c>
      <c r="V154" s="33">
        <v>212291.54</v>
      </c>
      <c r="W154" s="33">
        <v>93999.99</v>
      </c>
      <c r="X154" s="33">
        <v>0</v>
      </c>
      <c r="Y154" s="33">
        <v>5914.26</v>
      </c>
    </row>
    <row r="155" spans="1:25" ht="12.75">
      <c r="A155" s="34">
        <v>6</v>
      </c>
      <c r="B155" s="34">
        <v>7</v>
      </c>
      <c r="C155" s="34">
        <v>7</v>
      </c>
      <c r="D155" s="35">
        <v>2</v>
      </c>
      <c r="E155" s="36"/>
      <c r="F155" s="31" t="s">
        <v>267</v>
      </c>
      <c r="G155" s="56" t="s">
        <v>401</v>
      </c>
      <c r="H155" s="33">
        <v>7112361</v>
      </c>
      <c r="I155" s="33">
        <v>3529.86</v>
      </c>
      <c r="J155" s="33">
        <v>81992.29</v>
      </c>
      <c r="K155" s="33">
        <v>70774.86</v>
      </c>
      <c r="L155" s="33">
        <v>0</v>
      </c>
      <c r="M155" s="33">
        <v>16329.21</v>
      </c>
      <c r="N155" s="33">
        <v>1045370.5</v>
      </c>
      <c r="O155" s="33">
        <v>94030.25</v>
      </c>
      <c r="P155" s="33">
        <v>2688580.32</v>
      </c>
      <c r="Q155" s="33">
        <v>5763.64</v>
      </c>
      <c r="R155" s="33">
        <v>350956.17</v>
      </c>
      <c r="S155" s="33">
        <v>0</v>
      </c>
      <c r="T155" s="33">
        <v>119265.6</v>
      </c>
      <c r="U155" s="33">
        <v>2121588.32</v>
      </c>
      <c r="V155" s="33">
        <v>332017.3</v>
      </c>
      <c r="W155" s="33">
        <v>85504.85</v>
      </c>
      <c r="X155" s="33">
        <v>76018.47</v>
      </c>
      <c r="Y155" s="33">
        <v>20639.36</v>
      </c>
    </row>
    <row r="156" spans="1:25" ht="12.75">
      <c r="A156" s="34">
        <v>6</v>
      </c>
      <c r="B156" s="34">
        <v>1</v>
      </c>
      <c r="C156" s="34">
        <v>17</v>
      </c>
      <c r="D156" s="35">
        <v>2</v>
      </c>
      <c r="E156" s="36"/>
      <c r="F156" s="31" t="s">
        <v>267</v>
      </c>
      <c r="G156" s="56" t="s">
        <v>402</v>
      </c>
      <c r="H156" s="33">
        <v>3781235.26</v>
      </c>
      <c r="I156" s="33">
        <v>2234.79</v>
      </c>
      <c r="J156" s="33">
        <v>92838.66</v>
      </c>
      <c r="K156" s="33">
        <v>14442.27</v>
      </c>
      <c r="L156" s="33">
        <v>0</v>
      </c>
      <c r="M156" s="33">
        <v>30790.91</v>
      </c>
      <c r="N156" s="33">
        <v>542329.74</v>
      </c>
      <c r="O156" s="33">
        <v>32128.79</v>
      </c>
      <c r="P156" s="33">
        <v>1031909.51</v>
      </c>
      <c r="Q156" s="33">
        <v>6803.49</v>
      </c>
      <c r="R156" s="33">
        <v>469257.02</v>
      </c>
      <c r="S156" s="33">
        <v>0</v>
      </c>
      <c r="T156" s="33">
        <v>0</v>
      </c>
      <c r="U156" s="33">
        <v>1019307.76</v>
      </c>
      <c r="V156" s="33">
        <v>400104.81</v>
      </c>
      <c r="W156" s="33">
        <v>106533.83</v>
      </c>
      <c r="X156" s="33">
        <v>346.95</v>
      </c>
      <c r="Y156" s="33">
        <v>32206.73</v>
      </c>
    </row>
    <row r="157" spans="1:25" ht="12.75">
      <c r="A157" s="34">
        <v>6</v>
      </c>
      <c r="B157" s="34">
        <v>2</v>
      </c>
      <c r="C157" s="34">
        <v>14</v>
      </c>
      <c r="D157" s="35">
        <v>2</v>
      </c>
      <c r="E157" s="36"/>
      <c r="F157" s="31" t="s">
        <v>267</v>
      </c>
      <c r="G157" s="56" t="s">
        <v>403</v>
      </c>
      <c r="H157" s="33">
        <v>5942767.53</v>
      </c>
      <c r="I157" s="33">
        <v>5148</v>
      </c>
      <c r="J157" s="33">
        <v>91923.12</v>
      </c>
      <c r="K157" s="33">
        <v>59785.22</v>
      </c>
      <c r="L157" s="33">
        <v>0</v>
      </c>
      <c r="M157" s="33">
        <v>11547.75</v>
      </c>
      <c r="N157" s="33">
        <v>772760.24</v>
      </c>
      <c r="O157" s="33">
        <v>89508.95</v>
      </c>
      <c r="P157" s="33">
        <v>1936250.12</v>
      </c>
      <c r="Q157" s="33">
        <v>18446.48</v>
      </c>
      <c r="R157" s="33">
        <v>337456.77</v>
      </c>
      <c r="S157" s="33">
        <v>0</v>
      </c>
      <c r="T157" s="33">
        <v>32131.74</v>
      </c>
      <c r="U157" s="33">
        <v>2080916.21</v>
      </c>
      <c r="V157" s="33">
        <v>365042.67</v>
      </c>
      <c r="W157" s="33">
        <v>84788.73</v>
      </c>
      <c r="X157" s="33">
        <v>46000</v>
      </c>
      <c r="Y157" s="33">
        <v>11061.53</v>
      </c>
    </row>
    <row r="158" spans="1:25" ht="12.75">
      <c r="A158" s="34">
        <v>6</v>
      </c>
      <c r="B158" s="34">
        <v>4</v>
      </c>
      <c r="C158" s="34">
        <v>7</v>
      </c>
      <c r="D158" s="35">
        <v>2</v>
      </c>
      <c r="E158" s="36"/>
      <c r="F158" s="31" t="s">
        <v>267</v>
      </c>
      <c r="G158" s="56" t="s">
        <v>404</v>
      </c>
      <c r="H158" s="33">
        <v>4528317.51</v>
      </c>
      <c r="I158" s="33">
        <v>7025.03</v>
      </c>
      <c r="J158" s="33">
        <v>26516.26</v>
      </c>
      <c r="K158" s="33">
        <v>14626.43</v>
      </c>
      <c r="L158" s="33">
        <v>0</v>
      </c>
      <c r="M158" s="33">
        <v>9613.99</v>
      </c>
      <c r="N158" s="33">
        <v>684933.73</v>
      </c>
      <c r="O158" s="33">
        <v>29905.82</v>
      </c>
      <c r="P158" s="33">
        <v>1526908.13</v>
      </c>
      <c r="Q158" s="33">
        <v>9431.97</v>
      </c>
      <c r="R158" s="33">
        <v>353693.34</v>
      </c>
      <c r="S158" s="33">
        <v>0</v>
      </c>
      <c r="T158" s="33">
        <v>0</v>
      </c>
      <c r="U158" s="33">
        <v>1448924.48</v>
      </c>
      <c r="V158" s="33">
        <v>91176.6</v>
      </c>
      <c r="W158" s="33">
        <v>318910.73</v>
      </c>
      <c r="X158" s="33">
        <v>0</v>
      </c>
      <c r="Y158" s="33">
        <v>6651</v>
      </c>
    </row>
    <row r="159" spans="1:25" ht="12.75">
      <c r="A159" s="34">
        <v>6</v>
      </c>
      <c r="B159" s="34">
        <v>15</v>
      </c>
      <c r="C159" s="34">
        <v>7</v>
      </c>
      <c r="D159" s="35">
        <v>2</v>
      </c>
      <c r="E159" s="36"/>
      <c r="F159" s="31" t="s">
        <v>267</v>
      </c>
      <c r="G159" s="56" t="s">
        <v>405</v>
      </c>
      <c r="H159" s="33">
        <v>7347758.98</v>
      </c>
      <c r="I159" s="33">
        <v>14901.99</v>
      </c>
      <c r="J159" s="33">
        <v>0</v>
      </c>
      <c r="K159" s="33">
        <v>95142.36</v>
      </c>
      <c r="L159" s="33">
        <v>0</v>
      </c>
      <c r="M159" s="33">
        <v>26650.61</v>
      </c>
      <c r="N159" s="33">
        <v>804330.57</v>
      </c>
      <c r="O159" s="33">
        <v>41208.49</v>
      </c>
      <c r="P159" s="33">
        <v>2669501.26</v>
      </c>
      <c r="Q159" s="33">
        <v>2736.8</v>
      </c>
      <c r="R159" s="33">
        <v>225845.52</v>
      </c>
      <c r="S159" s="33">
        <v>52250.33</v>
      </c>
      <c r="T159" s="33">
        <v>30201.05</v>
      </c>
      <c r="U159" s="33">
        <v>2917362.44</v>
      </c>
      <c r="V159" s="33">
        <v>249427.94</v>
      </c>
      <c r="W159" s="33">
        <v>182615.11</v>
      </c>
      <c r="X159" s="33">
        <v>30000</v>
      </c>
      <c r="Y159" s="33">
        <v>5584.51</v>
      </c>
    </row>
    <row r="160" spans="1:25" ht="12.75">
      <c r="A160" s="34">
        <v>6</v>
      </c>
      <c r="B160" s="34">
        <v>18</v>
      </c>
      <c r="C160" s="34">
        <v>13</v>
      </c>
      <c r="D160" s="35">
        <v>2</v>
      </c>
      <c r="E160" s="36"/>
      <c r="F160" s="31" t="s">
        <v>267</v>
      </c>
      <c r="G160" s="56" t="s">
        <v>406</v>
      </c>
      <c r="H160" s="33">
        <v>4257911.6</v>
      </c>
      <c r="I160" s="33">
        <v>6029.23</v>
      </c>
      <c r="J160" s="33">
        <v>0</v>
      </c>
      <c r="K160" s="33">
        <v>104363.36</v>
      </c>
      <c r="L160" s="33">
        <v>0</v>
      </c>
      <c r="M160" s="33">
        <v>4980.94</v>
      </c>
      <c r="N160" s="33">
        <v>590192.3</v>
      </c>
      <c r="O160" s="33">
        <v>48018.68</v>
      </c>
      <c r="P160" s="33">
        <v>1529419.3</v>
      </c>
      <c r="Q160" s="33">
        <v>4866</v>
      </c>
      <c r="R160" s="33">
        <v>401161.27</v>
      </c>
      <c r="S160" s="33">
        <v>12702.6</v>
      </c>
      <c r="T160" s="33">
        <v>29044.28</v>
      </c>
      <c r="U160" s="33">
        <v>1276683.51</v>
      </c>
      <c r="V160" s="33">
        <v>168149.06</v>
      </c>
      <c r="W160" s="33">
        <v>51291.5</v>
      </c>
      <c r="X160" s="33">
        <v>0</v>
      </c>
      <c r="Y160" s="33">
        <v>31009.57</v>
      </c>
    </row>
    <row r="161" spans="1:25" ht="12.75">
      <c r="A161" s="34">
        <v>6</v>
      </c>
      <c r="B161" s="34">
        <v>16</v>
      </c>
      <c r="C161" s="34">
        <v>6</v>
      </c>
      <c r="D161" s="35">
        <v>2</v>
      </c>
      <c r="E161" s="36"/>
      <c r="F161" s="31" t="s">
        <v>267</v>
      </c>
      <c r="G161" s="56" t="s">
        <v>407</v>
      </c>
      <c r="H161" s="33">
        <v>3462372.38</v>
      </c>
      <c r="I161" s="33">
        <v>94.9</v>
      </c>
      <c r="J161" s="33">
        <v>85280.9</v>
      </c>
      <c r="K161" s="33">
        <v>24071.88</v>
      </c>
      <c r="L161" s="33">
        <v>0</v>
      </c>
      <c r="M161" s="33">
        <v>13645.76</v>
      </c>
      <c r="N161" s="33">
        <v>524540.07</v>
      </c>
      <c r="O161" s="33">
        <v>15262.58</v>
      </c>
      <c r="P161" s="33">
        <v>1024209.29</v>
      </c>
      <c r="Q161" s="33">
        <v>9863.84</v>
      </c>
      <c r="R161" s="33">
        <v>208076.81</v>
      </c>
      <c r="S161" s="33">
        <v>1845</v>
      </c>
      <c r="T161" s="33">
        <v>23367.4</v>
      </c>
      <c r="U161" s="33">
        <v>1084064.75</v>
      </c>
      <c r="V161" s="33">
        <v>359697.89</v>
      </c>
      <c r="W161" s="33">
        <v>82188.37</v>
      </c>
      <c r="X161" s="33">
        <v>1143.94</v>
      </c>
      <c r="Y161" s="33">
        <v>5019</v>
      </c>
    </row>
    <row r="162" spans="1:25" ht="12.75">
      <c r="A162" s="34">
        <v>6</v>
      </c>
      <c r="B162" s="34">
        <v>19</v>
      </c>
      <c r="C162" s="34">
        <v>5</v>
      </c>
      <c r="D162" s="35">
        <v>2</v>
      </c>
      <c r="E162" s="36"/>
      <c r="F162" s="31" t="s">
        <v>267</v>
      </c>
      <c r="G162" s="56" t="s">
        <v>408</v>
      </c>
      <c r="H162" s="33">
        <v>7738982.38</v>
      </c>
      <c r="I162" s="33">
        <v>14074.79</v>
      </c>
      <c r="J162" s="33">
        <v>0</v>
      </c>
      <c r="K162" s="33">
        <v>500647.04</v>
      </c>
      <c r="L162" s="33">
        <v>3328.54</v>
      </c>
      <c r="M162" s="33">
        <v>141272.46</v>
      </c>
      <c r="N162" s="33">
        <v>696619.12</v>
      </c>
      <c r="O162" s="33">
        <v>8532.75</v>
      </c>
      <c r="P162" s="33">
        <v>1932704.32</v>
      </c>
      <c r="Q162" s="33">
        <v>5468</v>
      </c>
      <c r="R162" s="33">
        <v>230432.44</v>
      </c>
      <c r="S162" s="33">
        <v>0</v>
      </c>
      <c r="T162" s="33">
        <v>6412</v>
      </c>
      <c r="U162" s="33">
        <v>1864471.68</v>
      </c>
      <c r="V162" s="33">
        <v>254949.99</v>
      </c>
      <c r="W162" s="33">
        <v>2013571.81</v>
      </c>
      <c r="X162" s="33">
        <v>35491.83</v>
      </c>
      <c r="Y162" s="33">
        <v>31005.61</v>
      </c>
    </row>
    <row r="163" spans="1:25" ht="12.75">
      <c r="A163" s="34">
        <v>6</v>
      </c>
      <c r="B163" s="34">
        <v>8</v>
      </c>
      <c r="C163" s="34">
        <v>13</v>
      </c>
      <c r="D163" s="35">
        <v>2</v>
      </c>
      <c r="E163" s="36"/>
      <c r="F163" s="31" t="s">
        <v>267</v>
      </c>
      <c r="G163" s="56" t="s">
        <v>409</v>
      </c>
      <c r="H163" s="33">
        <v>3598668.44</v>
      </c>
      <c r="I163" s="33">
        <v>416.56</v>
      </c>
      <c r="J163" s="33">
        <v>108888.56</v>
      </c>
      <c r="K163" s="33">
        <v>35658.04</v>
      </c>
      <c r="L163" s="33">
        <v>0</v>
      </c>
      <c r="M163" s="33">
        <v>11738.04</v>
      </c>
      <c r="N163" s="33">
        <v>666682.22</v>
      </c>
      <c r="O163" s="33">
        <v>26898.85</v>
      </c>
      <c r="P163" s="33">
        <v>915320.77</v>
      </c>
      <c r="Q163" s="33">
        <v>6064.06</v>
      </c>
      <c r="R163" s="33">
        <v>268070.58</v>
      </c>
      <c r="S163" s="33">
        <v>0</v>
      </c>
      <c r="T163" s="33">
        <v>0</v>
      </c>
      <c r="U163" s="33">
        <v>1077971.25</v>
      </c>
      <c r="V163" s="33">
        <v>396139.35</v>
      </c>
      <c r="W163" s="33">
        <v>47450</v>
      </c>
      <c r="X163" s="33">
        <v>3915.93</v>
      </c>
      <c r="Y163" s="33">
        <v>33454.23</v>
      </c>
    </row>
    <row r="164" spans="1:25" ht="12.75">
      <c r="A164" s="34">
        <v>6</v>
      </c>
      <c r="B164" s="34">
        <v>14</v>
      </c>
      <c r="C164" s="34">
        <v>10</v>
      </c>
      <c r="D164" s="35">
        <v>2</v>
      </c>
      <c r="E164" s="36"/>
      <c r="F164" s="31" t="s">
        <v>267</v>
      </c>
      <c r="G164" s="56" t="s">
        <v>410</v>
      </c>
      <c r="H164" s="33">
        <v>5874464.12</v>
      </c>
      <c r="I164" s="33">
        <v>820063.23</v>
      </c>
      <c r="J164" s="33">
        <v>0</v>
      </c>
      <c r="K164" s="33">
        <v>11257.73</v>
      </c>
      <c r="L164" s="33">
        <v>0</v>
      </c>
      <c r="M164" s="33">
        <v>24817.52</v>
      </c>
      <c r="N164" s="33">
        <v>588206.92</v>
      </c>
      <c r="O164" s="33">
        <v>81979.48</v>
      </c>
      <c r="P164" s="33">
        <v>1823621.03</v>
      </c>
      <c r="Q164" s="33">
        <v>3632.65</v>
      </c>
      <c r="R164" s="33">
        <v>234498.74</v>
      </c>
      <c r="S164" s="33">
        <v>0</v>
      </c>
      <c r="T164" s="33">
        <v>44394.99</v>
      </c>
      <c r="U164" s="33">
        <v>1818513.14</v>
      </c>
      <c r="V164" s="33">
        <v>307588.71</v>
      </c>
      <c r="W164" s="33">
        <v>67813.59</v>
      </c>
      <c r="X164" s="33">
        <v>36000</v>
      </c>
      <c r="Y164" s="33">
        <v>12076.39</v>
      </c>
    </row>
    <row r="165" spans="1:25" ht="12.75">
      <c r="A165" s="34">
        <v>6</v>
      </c>
      <c r="B165" s="34">
        <v>4</v>
      </c>
      <c r="C165" s="34">
        <v>8</v>
      </c>
      <c r="D165" s="35">
        <v>2</v>
      </c>
      <c r="E165" s="36"/>
      <c r="F165" s="31" t="s">
        <v>267</v>
      </c>
      <c r="G165" s="56" t="s">
        <v>411</v>
      </c>
      <c r="H165" s="33">
        <v>9057443.17</v>
      </c>
      <c r="I165" s="33">
        <v>8135.2</v>
      </c>
      <c r="J165" s="33">
        <v>0</v>
      </c>
      <c r="K165" s="33">
        <v>76237.93</v>
      </c>
      <c r="L165" s="33">
        <v>0</v>
      </c>
      <c r="M165" s="33">
        <v>26046.41</v>
      </c>
      <c r="N165" s="33">
        <v>879057.84</v>
      </c>
      <c r="O165" s="33">
        <v>22877.88</v>
      </c>
      <c r="P165" s="33">
        <v>3694718.43</v>
      </c>
      <c r="Q165" s="33">
        <v>14387.32</v>
      </c>
      <c r="R165" s="33">
        <v>430510.36</v>
      </c>
      <c r="S165" s="33">
        <v>0</v>
      </c>
      <c r="T165" s="33">
        <v>0</v>
      </c>
      <c r="U165" s="33">
        <v>2989449.39</v>
      </c>
      <c r="V165" s="33">
        <v>587051.9</v>
      </c>
      <c r="W165" s="33">
        <v>218593.62</v>
      </c>
      <c r="X165" s="33">
        <v>89709.43</v>
      </c>
      <c r="Y165" s="33">
        <v>20667.46</v>
      </c>
    </row>
    <row r="166" spans="1:25" ht="12.75">
      <c r="A166" s="34">
        <v>6</v>
      </c>
      <c r="B166" s="34">
        <v>3</v>
      </c>
      <c r="C166" s="34">
        <v>12</v>
      </c>
      <c r="D166" s="35">
        <v>2</v>
      </c>
      <c r="E166" s="36"/>
      <c r="F166" s="31" t="s">
        <v>267</v>
      </c>
      <c r="G166" s="56" t="s">
        <v>412</v>
      </c>
      <c r="H166" s="33">
        <v>8339158.93</v>
      </c>
      <c r="I166" s="33">
        <v>1309.9</v>
      </c>
      <c r="J166" s="33">
        <v>101723.99</v>
      </c>
      <c r="K166" s="33">
        <v>95586.65</v>
      </c>
      <c r="L166" s="33">
        <v>0</v>
      </c>
      <c r="M166" s="33">
        <v>322887.32</v>
      </c>
      <c r="N166" s="33">
        <v>687294.73</v>
      </c>
      <c r="O166" s="33">
        <v>34842</v>
      </c>
      <c r="P166" s="33">
        <v>3592447.98</v>
      </c>
      <c r="Q166" s="33">
        <v>19902.91</v>
      </c>
      <c r="R166" s="33">
        <v>358025.26</v>
      </c>
      <c r="S166" s="33">
        <v>0</v>
      </c>
      <c r="T166" s="33">
        <v>600</v>
      </c>
      <c r="U166" s="33">
        <v>1835974.95</v>
      </c>
      <c r="V166" s="33">
        <v>264095.11</v>
      </c>
      <c r="W166" s="33">
        <v>944980.82</v>
      </c>
      <c r="X166" s="33">
        <v>10000</v>
      </c>
      <c r="Y166" s="33">
        <v>69487.31</v>
      </c>
    </row>
    <row r="167" spans="1:25" ht="12.75">
      <c r="A167" s="34">
        <v>6</v>
      </c>
      <c r="B167" s="34">
        <v>7</v>
      </c>
      <c r="C167" s="34">
        <v>9</v>
      </c>
      <c r="D167" s="35">
        <v>2</v>
      </c>
      <c r="E167" s="36"/>
      <c r="F167" s="31" t="s">
        <v>267</v>
      </c>
      <c r="G167" s="56" t="s">
        <v>413</v>
      </c>
      <c r="H167" s="33">
        <v>6614805.83</v>
      </c>
      <c r="I167" s="33">
        <v>61567.67</v>
      </c>
      <c r="J167" s="33">
        <v>300</v>
      </c>
      <c r="K167" s="33">
        <v>54878.49</v>
      </c>
      <c r="L167" s="33">
        <v>0</v>
      </c>
      <c r="M167" s="33">
        <v>11897.34</v>
      </c>
      <c r="N167" s="33">
        <v>646871.24</v>
      </c>
      <c r="O167" s="33">
        <v>31283.69</v>
      </c>
      <c r="P167" s="33">
        <v>2816303.55</v>
      </c>
      <c r="Q167" s="33">
        <v>7923.85</v>
      </c>
      <c r="R167" s="33">
        <v>236943.46</v>
      </c>
      <c r="S167" s="33">
        <v>0</v>
      </c>
      <c r="T167" s="33">
        <v>79216.66</v>
      </c>
      <c r="U167" s="33">
        <v>2099181.33</v>
      </c>
      <c r="V167" s="33">
        <v>146412.77</v>
      </c>
      <c r="W167" s="33">
        <v>96869.47</v>
      </c>
      <c r="X167" s="33">
        <v>312106.65</v>
      </c>
      <c r="Y167" s="33">
        <v>13049.66</v>
      </c>
    </row>
    <row r="168" spans="1:25" ht="12.75">
      <c r="A168" s="34">
        <v>6</v>
      </c>
      <c r="B168" s="34">
        <v>12</v>
      </c>
      <c r="C168" s="34">
        <v>7</v>
      </c>
      <c r="D168" s="35">
        <v>2</v>
      </c>
      <c r="E168" s="36"/>
      <c r="F168" s="31" t="s">
        <v>267</v>
      </c>
      <c r="G168" s="56" t="s">
        <v>414</v>
      </c>
      <c r="H168" s="33">
        <v>5143631.9</v>
      </c>
      <c r="I168" s="33">
        <v>1093.44</v>
      </c>
      <c r="J168" s="33">
        <v>0</v>
      </c>
      <c r="K168" s="33">
        <v>34194.7</v>
      </c>
      <c r="L168" s="33">
        <v>0</v>
      </c>
      <c r="M168" s="33">
        <v>25139.78</v>
      </c>
      <c r="N168" s="33">
        <v>680529.12</v>
      </c>
      <c r="O168" s="33">
        <v>23779.84</v>
      </c>
      <c r="P168" s="33">
        <v>2080293.01</v>
      </c>
      <c r="Q168" s="33">
        <v>9632.93</v>
      </c>
      <c r="R168" s="33">
        <v>227581.9</v>
      </c>
      <c r="S168" s="33">
        <v>0</v>
      </c>
      <c r="T168" s="33">
        <v>69214.14</v>
      </c>
      <c r="U168" s="33">
        <v>1738799.17</v>
      </c>
      <c r="V168" s="33">
        <v>164273.05</v>
      </c>
      <c r="W168" s="33">
        <v>45000</v>
      </c>
      <c r="X168" s="33">
        <v>25000</v>
      </c>
      <c r="Y168" s="33">
        <v>19100.82</v>
      </c>
    </row>
    <row r="169" spans="1:25" ht="12.75">
      <c r="A169" s="34">
        <v>6</v>
      </c>
      <c r="B169" s="34">
        <v>1</v>
      </c>
      <c r="C169" s="34">
        <v>18</v>
      </c>
      <c r="D169" s="35">
        <v>2</v>
      </c>
      <c r="E169" s="36"/>
      <c r="F169" s="31" t="s">
        <v>267</v>
      </c>
      <c r="G169" s="56" t="s">
        <v>415</v>
      </c>
      <c r="H169" s="33">
        <v>6428148.72</v>
      </c>
      <c r="I169" s="33">
        <v>1165.92</v>
      </c>
      <c r="J169" s="33">
        <v>0</v>
      </c>
      <c r="K169" s="33">
        <v>41802.67</v>
      </c>
      <c r="L169" s="33">
        <v>0</v>
      </c>
      <c r="M169" s="33">
        <v>51147.7</v>
      </c>
      <c r="N169" s="33">
        <v>668276.14</v>
      </c>
      <c r="O169" s="33">
        <v>37713.31</v>
      </c>
      <c r="P169" s="33">
        <v>2133148.01</v>
      </c>
      <c r="Q169" s="33">
        <v>92172.57</v>
      </c>
      <c r="R169" s="33">
        <v>363552.16</v>
      </c>
      <c r="S169" s="33">
        <v>461199.03</v>
      </c>
      <c r="T169" s="33">
        <v>9693.69</v>
      </c>
      <c r="U169" s="33">
        <v>1598545.87</v>
      </c>
      <c r="V169" s="33">
        <v>796088.95</v>
      </c>
      <c r="W169" s="33">
        <v>127406.21</v>
      </c>
      <c r="X169" s="33">
        <v>0</v>
      </c>
      <c r="Y169" s="33">
        <v>46236.49</v>
      </c>
    </row>
    <row r="170" spans="1:25" ht="12.75">
      <c r="A170" s="34">
        <v>6</v>
      </c>
      <c r="B170" s="34">
        <v>19</v>
      </c>
      <c r="C170" s="34">
        <v>6</v>
      </c>
      <c r="D170" s="35">
        <v>2</v>
      </c>
      <c r="E170" s="36"/>
      <c r="F170" s="31" t="s">
        <v>267</v>
      </c>
      <c r="G170" s="56" t="s">
        <v>283</v>
      </c>
      <c r="H170" s="33">
        <v>6370306.44</v>
      </c>
      <c r="I170" s="33">
        <v>11601.14</v>
      </c>
      <c r="J170" s="33">
        <v>0</v>
      </c>
      <c r="K170" s="33">
        <v>162007.66</v>
      </c>
      <c r="L170" s="33">
        <v>5368.43</v>
      </c>
      <c r="M170" s="33">
        <v>66236.5</v>
      </c>
      <c r="N170" s="33">
        <v>1057816.09</v>
      </c>
      <c r="O170" s="33">
        <v>11874.53</v>
      </c>
      <c r="P170" s="33">
        <v>1883838.4</v>
      </c>
      <c r="Q170" s="33">
        <v>19325.64</v>
      </c>
      <c r="R170" s="33">
        <v>495508.98</v>
      </c>
      <c r="S170" s="33">
        <v>0</v>
      </c>
      <c r="T170" s="33">
        <v>45378.92</v>
      </c>
      <c r="U170" s="33">
        <v>2027798.38</v>
      </c>
      <c r="V170" s="33">
        <v>433776.19</v>
      </c>
      <c r="W170" s="33">
        <v>126147.15</v>
      </c>
      <c r="X170" s="33">
        <v>28.09</v>
      </c>
      <c r="Y170" s="33">
        <v>23600.34</v>
      </c>
    </row>
    <row r="171" spans="1:25" ht="12.75">
      <c r="A171" s="34">
        <v>6</v>
      </c>
      <c r="B171" s="34">
        <v>15</v>
      </c>
      <c r="C171" s="34">
        <v>8</v>
      </c>
      <c r="D171" s="35">
        <v>2</v>
      </c>
      <c r="E171" s="36"/>
      <c r="F171" s="31" t="s">
        <v>267</v>
      </c>
      <c r="G171" s="56" t="s">
        <v>416</v>
      </c>
      <c r="H171" s="33">
        <v>8309372.21</v>
      </c>
      <c r="I171" s="33">
        <v>551.08</v>
      </c>
      <c r="J171" s="33">
        <v>0</v>
      </c>
      <c r="K171" s="33">
        <v>21435.71</v>
      </c>
      <c r="L171" s="33">
        <v>0</v>
      </c>
      <c r="M171" s="33">
        <v>27788.74</v>
      </c>
      <c r="N171" s="33">
        <v>772178.43</v>
      </c>
      <c r="O171" s="33">
        <v>61831.37</v>
      </c>
      <c r="P171" s="33">
        <v>3678165.48</v>
      </c>
      <c r="Q171" s="33">
        <v>4650</v>
      </c>
      <c r="R171" s="33">
        <v>717520.63</v>
      </c>
      <c r="S171" s="33">
        <v>0</v>
      </c>
      <c r="T171" s="33">
        <v>69162</v>
      </c>
      <c r="U171" s="33">
        <v>2490510.79</v>
      </c>
      <c r="V171" s="33">
        <v>313312.6</v>
      </c>
      <c r="W171" s="33">
        <v>120877.6</v>
      </c>
      <c r="X171" s="33">
        <v>0</v>
      </c>
      <c r="Y171" s="33">
        <v>31387.78</v>
      </c>
    </row>
    <row r="172" spans="1:25" ht="12.75">
      <c r="A172" s="34">
        <v>6</v>
      </c>
      <c r="B172" s="34">
        <v>9</v>
      </c>
      <c r="C172" s="34">
        <v>13</v>
      </c>
      <c r="D172" s="35">
        <v>2</v>
      </c>
      <c r="E172" s="36"/>
      <c r="F172" s="31" t="s">
        <v>267</v>
      </c>
      <c r="G172" s="56" t="s">
        <v>417</v>
      </c>
      <c r="H172" s="33">
        <v>12072935.68</v>
      </c>
      <c r="I172" s="33">
        <v>0</v>
      </c>
      <c r="J172" s="33">
        <v>637.15</v>
      </c>
      <c r="K172" s="33">
        <v>4934397.82</v>
      </c>
      <c r="L172" s="33">
        <v>0</v>
      </c>
      <c r="M172" s="33">
        <v>0</v>
      </c>
      <c r="N172" s="33">
        <v>822389.01</v>
      </c>
      <c r="O172" s="33">
        <v>167407.98</v>
      </c>
      <c r="P172" s="33">
        <v>2456708.99</v>
      </c>
      <c r="Q172" s="33">
        <v>8631.52</v>
      </c>
      <c r="R172" s="33">
        <v>570789.99</v>
      </c>
      <c r="S172" s="33">
        <v>0</v>
      </c>
      <c r="T172" s="33">
        <v>45517.69</v>
      </c>
      <c r="U172" s="33">
        <v>2627698.06</v>
      </c>
      <c r="V172" s="33">
        <v>233937.34</v>
      </c>
      <c r="W172" s="33">
        <v>170000</v>
      </c>
      <c r="X172" s="33">
        <v>6918.15</v>
      </c>
      <c r="Y172" s="33">
        <v>27901.98</v>
      </c>
    </row>
    <row r="173" spans="1:25" ht="12.75">
      <c r="A173" s="34">
        <v>6</v>
      </c>
      <c r="B173" s="34">
        <v>11</v>
      </c>
      <c r="C173" s="34">
        <v>10</v>
      </c>
      <c r="D173" s="35">
        <v>2</v>
      </c>
      <c r="E173" s="36"/>
      <c r="F173" s="31" t="s">
        <v>267</v>
      </c>
      <c r="G173" s="56" t="s">
        <v>418</v>
      </c>
      <c r="H173" s="33">
        <v>9282584.4</v>
      </c>
      <c r="I173" s="33">
        <v>5016.67</v>
      </c>
      <c r="J173" s="33">
        <v>0</v>
      </c>
      <c r="K173" s="33">
        <v>573718.08</v>
      </c>
      <c r="L173" s="33">
        <v>0</v>
      </c>
      <c r="M173" s="33">
        <v>24720.17</v>
      </c>
      <c r="N173" s="33">
        <v>1224265.61</v>
      </c>
      <c r="O173" s="33">
        <v>25942.12</v>
      </c>
      <c r="P173" s="33">
        <v>3238276.23</v>
      </c>
      <c r="Q173" s="33">
        <v>7015.59</v>
      </c>
      <c r="R173" s="33">
        <v>208947.51</v>
      </c>
      <c r="S173" s="33">
        <v>0</v>
      </c>
      <c r="T173" s="33">
        <v>0</v>
      </c>
      <c r="U173" s="33">
        <v>3433846.37</v>
      </c>
      <c r="V173" s="33">
        <v>335059.15</v>
      </c>
      <c r="W173" s="33">
        <v>109233.61</v>
      </c>
      <c r="X173" s="33">
        <v>80000</v>
      </c>
      <c r="Y173" s="33">
        <v>16543.29</v>
      </c>
    </row>
    <row r="174" spans="1:25" ht="12.75">
      <c r="A174" s="34">
        <v>6</v>
      </c>
      <c r="B174" s="34">
        <v>3</v>
      </c>
      <c r="C174" s="34">
        <v>13</v>
      </c>
      <c r="D174" s="35">
        <v>2</v>
      </c>
      <c r="E174" s="36"/>
      <c r="F174" s="31" t="s">
        <v>267</v>
      </c>
      <c r="G174" s="56" t="s">
        <v>419</v>
      </c>
      <c r="H174" s="33">
        <v>4956419.87</v>
      </c>
      <c r="I174" s="33">
        <v>18414.61</v>
      </c>
      <c r="J174" s="33">
        <v>93919.32</v>
      </c>
      <c r="K174" s="33">
        <v>37939.26</v>
      </c>
      <c r="L174" s="33">
        <v>2649</v>
      </c>
      <c r="M174" s="33">
        <v>57630.79</v>
      </c>
      <c r="N174" s="33">
        <v>727218.43</v>
      </c>
      <c r="O174" s="33">
        <v>44345.99</v>
      </c>
      <c r="P174" s="33">
        <v>1154263.27</v>
      </c>
      <c r="Q174" s="33">
        <v>11770</v>
      </c>
      <c r="R174" s="33">
        <v>311141.09</v>
      </c>
      <c r="S174" s="33">
        <v>13901.36</v>
      </c>
      <c r="T174" s="33">
        <v>22231.55</v>
      </c>
      <c r="U174" s="33">
        <v>1315119.04</v>
      </c>
      <c r="V174" s="33">
        <v>164257.48</v>
      </c>
      <c r="W174" s="33">
        <v>961802.47</v>
      </c>
      <c r="X174" s="33">
        <v>600</v>
      </c>
      <c r="Y174" s="33">
        <v>19216.21</v>
      </c>
    </row>
    <row r="175" spans="1:25" ht="12.75">
      <c r="A175" s="34">
        <v>6</v>
      </c>
      <c r="B175" s="34">
        <v>11</v>
      </c>
      <c r="C175" s="34">
        <v>11</v>
      </c>
      <c r="D175" s="35">
        <v>2</v>
      </c>
      <c r="E175" s="36"/>
      <c r="F175" s="31" t="s">
        <v>267</v>
      </c>
      <c r="G175" s="56" t="s">
        <v>420</v>
      </c>
      <c r="H175" s="33">
        <v>5226996.96</v>
      </c>
      <c r="I175" s="33">
        <v>2764.18</v>
      </c>
      <c r="J175" s="33">
        <v>0</v>
      </c>
      <c r="K175" s="33">
        <v>96338.75</v>
      </c>
      <c r="L175" s="33">
        <v>0</v>
      </c>
      <c r="M175" s="33">
        <v>0</v>
      </c>
      <c r="N175" s="33">
        <v>610425.77</v>
      </c>
      <c r="O175" s="33">
        <v>29067.49</v>
      </c>
      <c r="P175" s="33">
        <v>2265317.64</v>
      </c>
      <c r="Q175" s="33">
        <v>5280</v>
      </c>
      <c r="R175" s="33">
        <v>233150.37</v>
      </c>
      <c r="S175" s="33">
        <v>0</v>
      </c>
      <c r="T175" s="33">
        <v>0</v>
      </c>
      <c r="U175" s="33">
        <v>1784578.89</v>
      </c>
      <c r="V175" s="33">
        <v>156953.83</v>
      </c>
      <c r="W175" s="33">
        <v>42872.04</v>
      </c>
      <c r="X175" s="33">
        <v>0</v>
      </c>
      <c r="Y175" s="33">
        <v>248</v>
      </c>
    </row>
    <row r="176" spans="1:25" ht="12.75">
      <c r="A176" s="34">
        <v>6</v>
      </c>
      <c r="B176" s="34">
        <v>19</v>
      </c>
      <c r="C176" s="34">
        <v>7</v>
      </c>
      <c r="D176" s="35">
        <v>2</v>
      </c>
      <c r="E176" s="36"/>
      <c r="F176" s="31" t="s">
        <v>267</v>
      </c>
      <c r="G176" s="56" t="s">
        <v>421</v>
      </c>
      <c r="H176" s="33">
        <v>3980575.47</v>
      </c>
      <c r="I176" s="33">
        <v>0</v>
      </c>
      <c r="J176" s="33">
        <v>0</v>
      </c>
      <c r="K176" s="33">
        <v>19984.8</v>
      </c>
      <c r="L176" s="33">
        <v>0</v>
      </c>
      <c r="M176" s="33">
        <v>29483.49</v>
      </c>
      <c r="N176" s="33">
        <v>574431.36</v>
      </c>
      <c r="O176" s="33">
        <v>13086.9</v>
      </c>
      <c r="P176" s="33">
        <v>1170809.56</v>
      </c>
      <c r="Q176" s="33">
        <v>2840.13</v>
      </c>
      <c r="R176" s="33">
        <v>188618.56</v>
      </c>
      <c r="S176" s="33">
        <v>0</v>
      </c>
      <c r="T176" s="33">
        <v>19579.64</v>
      </c>
      <c r="U176" s="33">
        <v>1529062.24</v>
      </c>
      <c r="V176" s="33">
        <v>217533.89</v>
      </c>
      <c r="W176" s="33">
        <v>47518</v>
      </c>
      <c r="X176" s="33">
        <v>97585.09</v>
      </c>
      <c r="Y176" s="33">
        <v>70041.81</v>
      </c>
    </row>
    <row r="177" spans="1:25" ht="12.75">
      <c r="A177" s="34">
        <v>6</v>
      </c>
      <c r="B177" s="34">
        <v>9</v>
      </c>
      <c r="C177" s="34">
        <v>14</v>
      </c>
      <c r="D177" s="35">
        <v>2</v>
      </c>
      <c r="E177" s="36"/>
      <c r="F177" s="31" t="s">
        <v>267</v>
      </c>
      <c r="G177" s="56" t="s">
        <v>422</v>
      </c>
      <c r="H177" s="33">
        <v>15093535.86</v>
      </c>
      <c r="I177" s="33">
        <v>20490.56</v>
      </c>
      <c r="J177" s="33">
        <v>4534.53</v>
      </c>
      <c r="K177" s="33">
        <v>795003.04</v>
      </c>
      <c r="L177" s="33">
        <v>283089.1</v>
      </c>
      <c r="M177" s="33">
        <v>263993.61</v>
      </c>
      <c r="N177" s="33">
        <v>1071801.09</v>
      </c>
      <c r="O177" s="33">
        <v>62847.45</v>
      </c>
      <c r="P177" s="33">
        <v>4259242.38</v>
      </c>
      <c r="Q177" s="33">
        <v>20459.72</v>
      </c>
      <c r="R177" s="33">
        <v>502963.86</v>
      </c>
      <c r="S177" s="33">
        <v>16603.13</v>
      </c>
      <c r="T177" s="33">
        <v>194679.75</v>
      </c>
      <c r="U177" s="33">
        <v>5690369.36</v>
      </c>
      <c r="V177" s="33">
        <v>1679825.38</v>
      </c>
      <c r="W177" s="33">
        <v>81931.54</v>
      </c>
      <c r="X177" s="33">
        <v>15433.94</v>
      </c>
      <c r="Y177" s="33">
        <v>130267.42</v>
      </c>
    </row>
    <row r="178" spans="1:25" ht="12.75">
      <c r="A178" s="34">
        <v>6</v>
      </c>
      <c r="B178" s="34">
        <v>19</v>
      </c>
      <c r="C178" s="34">
        <v>8</v>
      </c>
      <c r="D178" s="35">
        <v>2</v>
      </c>
      <c r="E178" s="36"/>
      <c r="F178" s="31" t="s">
        <v>267</v>
      </c>
      <c r="G178" s="56" t="s">
        <v>423</v>
      </c>
      <c r="H178" s="33">
        <v>3323140.65</v>
      </c>
      <c r="I178" s="33">
        <v>353.79</v>
      </c>
      <c r="J178" s="33">
        <v>17497.86</v>
      </c>
      <c r="K178" s="33">
        <v>19534.26</v>
      </c>
      <c r="L178" s="33">
        <v>0</v>
      </c>
      <c r="M178" s="33">
        <v>80385.17</v>
      </c>
      <c r="N178" s="33">
        <v>392391.68</v>
      </c>
      <c r="O178" s="33">
        <v>16095.37</v>
      </c>
      <c r="P178" s="33">
        <v>1474081.36</v>
      </c>
      <c r="Q178" s="33">
        <v>7559.37</v>
      </c>
      <c r="R178" s="33">
        <v>215215.87</v>
      </c>
      <c r="S178" s="33">
        <v>0</v>
      </c>
      <c r="T178" s="33">
        <v>72552.85</v>
      </c>
      <c r="U178" s="33">
        <v>847337.03</v>
      </c>
      <c r="V178" s="33">
        <v>70682.75</v>
      </c>
      <c r="W178" s="33">
        <v>69845.27</v>
      </c>
      <c r="X178" s="33">
        <v>0</v>
      </c>
      <c r="Y178" s="33">
        <v>39608.02</v>
      </c>
    </row>
    <row r="179" spans="1:25" ht="12.75">
      <c r="A179" s="34">
        <v>6</v>
      </c>
      <c r="B179" s="34">
        <v>9</v>
      </c>
      <c r="C179" s="34">
        <v>15</v>
      </c>
      <c r="D179" s="35">
        <v>2</v>
      </c>
      <c r="E179" s="36"/>
      <c r="F179" s="31" t="s">
        <v>267</v>
      </c>
      <c r="G179" s="56" t="s">
        <v>424</v>
      </c>
      <c r="H179" s="33">
        <v>4585558.14</v>
      </c>
      <c r="I179" s="33">
        <v>1404.6</v>
      </c>
      <c r="J179" s="33">
        <v>84583.04</v>
      </c>
      <c r="K179" s="33">
        <v>319163.95</v>
      </c>
      <c r="L179" s="33">
        <v>0</v>
      </c>
      <c r="M179" s="33">
        <v>153948.39</v>
      </c>
      <c r="N179" s="33">
        <v>697733.03</v>
      </c>
      <c r="O179" s="33">
        <v>186187.36</v>
      </c>
      <c r="P179" s="33">
        <v>1419489.68</v>
      </c>
      <c r="Q179" s="33">
        <v>12767.3</v>
      </c>
      <c r="R179" s="33">
        <v>204122.06</v>
      </c>
      <c r="S179" s="33">
        <v>19325.37</v>
      </c>
      <c r="T179" s="33">
        <v>0</v>
      </c>
      <c r="U179" s="33">
        <v>1254760.4</v>
      </c>
      <c r="V179" s="33">
        <v>135570.59</v>
      </c>
      <c r="W179" s="33">
        <v>89150</v>
      </c>
      <c r="X179" s="33">
        <v>658.55</v>
      </c>
      <c r="Y179" s="33">
        <v>6693.82</v>
      </c>
    </row>
    <row r="180" spans="1:25" ht="12.75">
      <c r="A180" s="34">
        <v>6</v>
      </c>
      <c r="B180" s="34">
        <v>9</v>
      </c>
      <c r="C180" s="34">
        <v>16</v>
      </c>
      <c r="D180" s="35">
        <v>2</v>
      </c>
      <c r="E180" s="36"/>
      <c r="F180" s="31" t="s">
        <v>267</v>
      </c>
      <c r="G180" s="56" t="s">
        <v>425</v>
      </c>
      <c r="H180" s="33">
        <v>2459173.76</v>
      </c>
      <c r="I180" s="33">
        <v>0</v>
      </c>
      <c r="J180" s="33">
        <v>24095.53</v>
      </c>
      <c r="K180" s="33">
        <v>15027.58</v>
      </c>
      <c r="L180" s="33">
        <v>0</v>
      </c>
      <c r="M180" s="33">
        <v>6447.11</v>
      </c>
      <c r="N180" s="33">
        <v>471562.43</v>
      </c>
      <c r="O180" s="33">
        <v>26106.94</v>
      </c>
      <c r="P180" s="33">
        <v>676587.81</v>
      </c>
      <c r="Q180" s="33">
        <v>6347.54</v>
      </c>
      <c r="R180" s="33">
        <v>168569.54</v>
      </c>
      <c r="S180" s="33">
        <v>0</v>
      </c>
      <c r="T180" s="33">
        <v>0</v>
      </c>
      <c r="U180" s="33">
        <v>926908.38</v>
      </c>
      <c r="V180" s="33">
        <v>79935.3</v>
      </c>
      <c r="W180" s="33">
        <v>52369.62</v>
      </c>
      <c r="X180" s="33">
        <v>0</v>
      </c>
      <c r="Y180" s="33">
        <v>5215.98</v>
      </c>
    </row>
    <row r="181" spans="1:25" ht="12.75">
      <c r="A181" s="34">
        <v>6</v>
      </c>
      <c r="B181" s="34">
        <v>7</v>
      </c>
      <c r="C181" s="34">
        <v>10</v>
      </c>
      <c r="D181" s="35">
        <v>2</v>
      </c>
      <c r="E181" s="36"/>
      <c r="F181" s="31" t="s">
        <v>267</v>
      </c>
      <c r="G181" s="56" t="s">
        <v>426</v>
      </c>
      <c r="H181" s="33">
        <v>7056190.92</v>
      </c>
      <c r="I181" s="33">
        <v>273081.45</v>
      </c>
      <c r="J181" s="33">
        <v>0</v>
      </c>
      <c r="K181" s="33">
        <v>68945.38</v>
      </c>
      <c r="L181" s="33">
        <v>505.75</v>
      </c>
      <c r="M181" s="33">
        <v>62784.6</v>
      </c>
      <c r="N181" s="33">
        <v>706591.74</v>
      </c>
      <c r="O181" s="33">
        <v>28396.45</v>
      </c>
      <c r="P181" s="33">
        <v>2461898.15</v>
      </c>
      <c r="Q181" s="33">
        <v>16065.95</v>
      </c>
      <c r="R181" s="33">
        <v>432988.1</v>
      </c>
      <c r="S181" s="33">
        <v>0</v>
      </c>
      <c r="T181" s="33">
        <v>113910.12</v>
      </c>
      <c r="U181" s="33">
        <v>2272762.47</v>
      </c>
      <c r="V181" s="33">
        <v>376829.57</v>
      </c>
      <c r="W181" s="33">
        <v>148713.67</v>
      </c>
      <c r="X181" s="33">
        <v>41008.55</v>
      </c>
      <c r="Y181" s="33">
        <v>51708.97</v>
      </c>
    </row>
    <row r="182" spans="1:25" ht="12.75">
      <c r="A182" s="34">
        <v>6</v>
      </c>
      <c r="B182" s="34">
        <v>1</v>
      </c>
      <c r="C182" s="34">
        <v>19</v>
      </c>
      <c r="D182" s="35">
        <v>2</v>
      </c>
      <c r="E182" s="36"/>
      <c r="F182" s="31" t="s">
        <v>267</v>
      </c>
      <c r="G182" s="56" t="s">
        <v>427</v>
      </c>
      <c r="H182" s="33">
        <v>5694807.05</v>
      </c>
      <c r="I182" s="33">
        <v>616325.72</v>
      </c>
      <c r="J182" s="33">
        <v>0</v>
      </c>
      <c r="K182" s="33">
        <v>54252.72</v>
      </c>
      <c r="L182" s="33">
        <v>7995</v>
      </c>
      <c r="M182" s="33">
        <v>7157.31</v>
      </c>
      <c r="N182" s="33">
        <v>699665.26</v>
      </c>
      <c r="O182" s="33">
        <v>28609.48</v>
      </c>
      <c r="P182" s="33">
        <v>2119101.35</v>
      </c>
      <c r="Q182" s="33">
        <v>3042.85</v>
      </c>
      <c r="R182" s="33">
        <v>249615.39</v>
      </c>
      <c r="S182" s="33">
        <v>0</v>
      </c>
      <c r="T182" s="33">
        <v>0</v>
      </c>
      <c r="U182" s="33">
        <v>1664119.2</v>
      </c>
      <c r="V182" s="33">
        <v>133262.43</v>
      </c>
      <c r="W182" s="33">
        <v>93884.36</v>
      </c>
      <c r="X182" s="33">
        <v>5887.35</v>
      </c>
      <c r="Y182" s="33">
        <v>11888.63</v>
      </c>
    </row>
    <row r="183" spans="1:25" ht="12.75">
      <c r="A183" s="34">
        <v>6</v>
      </c>
      <c r="B183" s="34">
        <v>20</v>
      </c>
      <c r="C183" s="34">
        <v>14</v>
      </c>
      <c r="D183" s="35">
        <v>2</v>
      </c>
      <c r="E183" s="36"/>
      <c r="F183" s="31" t="s">
        <v>267</v>
      </c>
      <c r="G183" s="56" t="s">
        <v>428</v>
      </c>
      <c r="H183" s="33">
        <v>25310633.63</v>
      </c>
      <c r="I183" s="33">
        <v>94436.51</v>
      </c>
      <c r="J183" s="33">
        <v>118615.27</v>
      </c>
      <c r="K183" s="33">
        <v>1418426.92</v>
      </c>
      <c r="L183" s="33">
        <v>42622.27</v>
      </c>
      <c r="M183" s="33">
        <v>44747.51</v>
      </c>
      <c r="N183" s="33">
        <v>2034750.26</v>
      </c>
      <c r="O183" s="33">
        <v>60325.71</v>
      </c>
      <c r="P183" s="33">
        <v>8312198.58</v>
      </c>
      <c r="Q183" s="33">
        <v>38320.21</v>
      </c>
      <c r="R183" s="33">
        <v>1046051.65</v>
      </c>
      <c r="S183" s="33">
        <v>6300</v>
      </c>
      <c r="T183" s="33">
        <v>1390.41</v>
      </c>
      <c r="U183" s="33">
        <v>8589425.84</v>
      </c>
      <c r="V183" s="33">
        <v>2611978.05</v>
      </c>
      <c r="W183" s="33">
        <v>581890.55</v>
      </c>
      <c r="X183" s="33">
        <v>234813.24</v>
      </c>
      <c r="Y183" s="33">
        <v>74340.65</v>
      </c>
    </row>
    <row r="184" spans="1:25" ht="12.75">
      <c r="A184" s="34">
        <v>6</v>
      </c>
      <c r="B184" s="34">
        <v>3</v>
      </c>
      <c r="C184" s="34">
        <v>14</v>
      </c>
      <c r="D184" s="35">
        <v>2</v>
      </c>
      <c r="E184" s="36"/>
      <c r="F184" s="31" t="s">
        <v>267</v>
      </c>
      <c r="G184" s="56" t="s">
        <v>429</v>
      </c>
      <c r="H184" s="33">
        <v>3465086.03</v>
      </c>
      <c r="I184" s="33">
        <v>65922.91</v>
      </c>
      <c r="J184" s="33">
        <v>50344.77</v>
      </c>
      <c r="K184" s="33">
        <v>31068.14</v>
      </c>
      <c r="L184" s="33">
        <v>1118.04</v>
      </c>
      <c r="M184" s="33">
        <v>34269.89</v>
      </c>
      <c r="N184" s="33">
        <v>583946.97</v>
      </c>
      <c r="O184" s="33">
        <v>15732.19</v>
      </c>
      <c r="P184" s="33">
        <v>879358.71</v>
      </c>
      <c r="Q184" s="33">
        <v>3633.74</v>
      </c>
      <c r="R184" s="33">
        <v>511789.66</v>
      </c>
      <c r="S184" s="33">
        <v>0</v>
      </c>
      <c r="T184" s="33">
        <v>0</v>
      </c>
      <c r="U184" s="33">
        <v>1075389.72</v>
      </c>
      <c r="V184" s="33">
        <v>104678.25</v>
      </c>
      <c r="W184" s="33">
        <v>81750</v>
      </c>
      <c r="X184" s="33">
        <v>20000</v>
      </c>
      <c r="Y184" s="33">
        <v>6083.04</v>
      </c>
    </row>
    <row r="185" spans="1:25" ht="12.75">
      <c r="A185" s="34">
        <v>6</v>
      </c>
      <c r="B185" s="34">
        <v>6</v>
      </c>
      <c r="C185" s="34">
        <v>11</v>
      </c>
      <c r="D185" s="35">
        <v>2</v>
      </c>
      <c r="E185" s="36"/>
      <c r="F185" s="31" t="s">
        <v>267</v>
      </c>
      <c r="G185" s="56" t="s">
        <v>430</v>
      </c>
      <c r="H185" s="33">
        <v>5209389.13</v>
      </c>
      <c r="I185" s="33">
        <v>27343.17</v>
      </c>
      <c r="J185" s="33">
        <v>77783.67</v>
      </c>
      <c r="K185" s="33">
        <v>77626.52</v>
      </c>
      <c r="L185" s="33">
        <v>0</v>
      </c>
      <c r="M185" s="33">
        <v>42595.04</v>
      </c>
      <c r="N185" s="33">
        <v>753730.23</v>
      </c>
      <c r="O185" s="33">
        <v>53042.28</v>
      </c>
      <c r="P185" s="33">
        <v>1836042.71</v>
      </c>
      <c r="Q185" s="33">
        <v>58340.09</v>
      </c>
      <c r="R185" s="33">
        <v>240353.27</v>
      </c>
      <c r="S185" s="33">
        <v>0</v>
      </c>
      <c r="T185" s="33">
        <v>0</v>
      </c>
      <c r="U185" s="33">
        <v>1585894.75</v>
      </c>
      <c r="V185" s="33">
        <v>274787.59</v>
      </c>
      <c r="W185" s="33">
        <v>125000</v>
      </c>
      <c r="X185" s="33">
        <v>30000</v>
      </c>
      <c r="Y185" s="33">
        <v>26849.81</v>
      </c>
    </row>
    <row r="186" spans="1:25" ht="12.75">
      <c r="A186" s="34">
        <v>6</v>
      </c>
      <c r="B186" s="34">
        <v>14</v>
      </c>
      <c r="C186" s="34">
        <v>11</v>
      </c>
      <c r="D186" s="35">
        <v>2</v>
      </c>
      <c r="E186" s="36"/>
      <c r="F186" s="31" t="s">
        <v>267</v>
      </c>
      <c r="G186" s="56" t="s">
        <v>431</v>
      </c>
      <c r="H186" s="33">
        <v>7791225.39</v>
      </c>
      <c r="I186" s="33">
        <v>0</v>
      </c>
      <c r="J186" s="33">
        <v>0</v>
      </c>
      <c r="K186" s="33">
        <v>56923.94</v>
      </c>
      <c r="L186" s="33">
        <v>0</v>
      </c>
      <c r="M186" s="33">
        <v>91993.94</v>
      </c>
      <c r="N186" s="33">
        <v>794704.31</v>
      </c>
      <c r="O186" s="33">
        <v>82472.63</v>
      </c>
      <c r="P186" s="33">
        <v>2903843.34</v>
      </c>
      <c r="Q186" s="33">
        <v>4529.28</v>
      </c>
      <c r="R186" s="33">
        <v>810327.66</v>
      </c>
      <c r="S186" s="33">
        <v>0</v>
      </c>
      <c r="T186" s="33">
        <v>30021.79</v>
      </c>
      <c r="U186" s="33">
        <v>2388025.17</v>
      </c>
      <c r="V186" s="33">
        <v>485443.3</v>
      </c>
      <c r="W186" s="33">
        <v>80892.24</v>
      </c>
      <c r="X186" s="33">
        <v>41202.46</v>
      </c>
      <c r="Y186" s="33">
        <v>20845.33</v>
      </c>
    </row>
    <row r="187" spans="1:25" ht="12.75">
      <c r="A187" s="34">
        <v>6</v>
      </c>
      <c r="B187" s="34">
        <v>7</v>
      </c>
      <c r="C187" s="34">
        <v>2</v>
      </c>
      <c r="D187" s="35">
        <v>3</v>
      </c>
      <c r="E187" s="36"/>
      <c r="F187" s="31" t="s">
        <v>267</v>
      </c>
      <c r="G187" s="56" t="s">
        <v>432</v>
      </c>
      <c r="H187" s="33">
        <v>11267598.03</v>
      </c>
      <c r="I187" s="33">
        <v>1272.07</v>
      </c>
      <c r="J187" s="33">
        <v>117626.73</v>
      </c>
      <c r="K187" s="33">
        <v>43367.07</v>
      </c>
      <c r="L187" s="33">
        <v>0</v>
      </c>
      <c r="M187" s="33">
        <v>56876.87</v>
      </c>
      <c r="N187" s="33">
        <v>1563499.7</v>
      </c>
      <c r="O187" s="33">
        <v>38487.71</v>
      </c>
      <c r="P187" s="33">
        <v>4332840.86</v>
      </c>
      <c r="Q187" s="33">
        <v>79816.66</v>
      </c>
      <c r="R187" s="33">
        <v>1023989.9</v>
      </c>
      <c r="S187" s="33">
        <v>57185.89</v>
      </c>
      <c r="T187" s="33">
        <v>0</v>
      </c>
      <c r="U187" s="33">
        <v>2903693.02</v>
      </c>
      <c r="V187" s="33">
        <v>669813.73</v>
      </c>
      <c r="W187" s="33">
        <v>264450</v>
      </c>
      <c r="X187" s="33">
        <v>60300</v>
      </c>
      <c r="Y187" s="33">
        <v>54377.82</v>
      </c>
    </row>
    <row r="188" spans="1:25" ht="12.75">
      <c r="A188" s="34">
        <v>6</v>
      </c>
      <c r="B188" s="34">
        <v>9</v>
      </c>
      <c r="C188" s="34">
        <v>1</v>
      </c>
      <c r="D188" s="35">
        <v>3</v>
      </c>
      <c r="E188" s="36"/>
      <c r="F188" s="31" t="s">
        <v>267</v>
      </c>
      <c r="G188" s="56" t="s">
        <v>433</v>
      </c>
      <c r="H188" s="33">
        <v>14130011.94</v>
      </c>
      <c r="I188" s="33">
        <v>7980.59</v>
      </c>
      <c r="J188" s="33">
        <v>0</v>
      </c>
      <c r="K188" s="33">
        <v>475116.32</v>
      </c>
      <c r="L188" s="33">
        <v>0</v>
      </c>
      <c r="M188" s="33">
        <v>84314.56</v>
      </c>
      <c r="N188" s="33">
        <v>1289672.4</v>
      </c>
      <c r="O188" s="33">
        <v>41179.46</v>
      </c>
      <c r="P188" s="33">
        <v>4896240.5</v>
      </c>
      <c r="Q188" s="33">
        <v>20004.84</v>
      </c>
      <c r="R188" s="33">
        <v>876207.95</v>
      </c>
      <c r="S188" s="33">
        <v>6000</v>
      </c>
      <c r="T188" s="33">
        <v>150469.97</v>
      </c>
      <c r="U188" s="33">
        <v>4766137.55</v>
      </c>
      <c r="V188" s="33">
        <v>809157.02</v>
      </c>
      <c r="W188" s="33">
        <v>232000</v>
      </c>
      <c r="X188" s="33">
        <v>475530.78</v>
      </c>
      <c r="Y188" s="33">
        <v>0</v>
      </c>
    </row>
    <row r="189" spans="1:25" ht="12.75">
      <c r="A189" s="34">
        <v>6</v>
      </c>
      <c r="B189" s="34">
        <v>9</v>
      </c>
      <c r="C189" s="34">
        <v>3</v>
      </c>
      <c r="D189" s="35">
        <v>3</v>
      </c>
      <c r="E189" s="36"/>
      <c r="F189" s="31" t="s">
        <v>267</v>
      </c>
      <c r="G189" s="56" t="s">
        <v>434</v>
      </c>
      <c r="H189" s="33">
        <v>12728040.02</v>
      </c>
      <c r="I189" s="33">
        <v>933.29</v>
      </c>
      <c r="J189" s="33">
        <v>0</v>
      </c>
      <c r="K189" s="33">
        <v>1499632.3</v>
      </c>
      <c r="L189" s="33">
        <v>0</v>
      </c>
      <c r="M189" s="33">
        <v>31917.94</v>
      </c>
      <c r="N189" s="33">
        <v>1162871.71</v>
      </c>
      <c r="O189" s="33">
        <v>44375.38</v>
      </c>
      <c r="P189" s="33">
        <v>4065928.93</v>
      </c>
      <c r="Q189" s="33">
        <v>26042.32</v>
      </c>
      <c r="R189" s="33">
        <v>842083.94</v>
      </c>
      <c r="S189" s="33">
        <v>10548.02</v>
      </c>
      <c r="T189" s="33">
        <v>101298.42</v>
      </c>
      <c r="U189" s="33">
        <v>3729325.77</v>
      </c>
      <c r="V189" s="33">
        <v>781086.58</v>
      </c>
      <c r="W189" s="33">
        <v>316779.77</v>
      </c>
      <c r="X189" s="33">
        <v>62500</v>
      </c>
      <c r="Y189" s="33">
        <v>52715.65</v>
      </c>
    </row>
    <row r="190" spans="1:25" ht="12.75">
      <c r="A190" s="34">
        <v>6</v>
      </c>
      <c r="B190" s="34">
        <v>2</v>
      </c>
      <c r="C190" s="34">
        <v>5</v>
      </c>
      <c r="D190" s="35">
        <v>3</v>
      </c>
      <c r="E190" s="36"/>
      <c r="F190" s="31" t="s">
        <v>267</v>
      </c>
      <c r="G190" s="56" t="s">
        <v>435</v>
      </c>
      <c r="H190" s="33">
        <v>7375086.34</v>
      </c>
      <c r="I190" s="33">
        <v>4457.49</v>
      </c>
      <c r="J190" s="33">
        <v>0</v>
      </c>
      <c r="K190" s="33">
        <v>100037.56</v>
      </c>
      <c r="L190" s="33">
        <v>0</v>
      </c>
      <c r="M190" s="33">
        <v>801404.43</v>
      </c>
      <c r="N190" s="33">
        <v>883958.84</v>
      </c>
      <c r="O190" s="33">
        <v>95916.99</v>
      </c>
      <c r="P190" s="33">
        <v>2430095.35</v>
      </c>
      <c r="Q190" s="33">
        <v>11448</v>
      </c>
      <c r="R190" s="33">
        <v>304370.47</v>
      </c>
      <c r="S190" s="33">
        <v>0</v>
      </c>
      <c r="T190" s="33">
        <v>23757.61</v>
      </c>
      <c r="U190" s="33">
        <v>2157964.11</v>
      </c>
      <c r="V190" s="33">
        <v>327925.61</v>
      </c>
      <c r="W190" s="33">
        <v>150000</v>
      </c>
      <c r="X190" s="33">
        <v>53329.19</v>
      </c>
      <c r="Y190" s="33">
        <v>30420.69</v>
      </c>
    </row>
    <row r="191" spans="1:25" ht="12.75">
      <c r="A191" s="34">
        <v>6</v>
      </c>
      <c r="B191" s="34">
        <v>2</v>
      </c>
      <c r="C191" s="34">
        <v>6</v>
      </c>
      <c r="D191" s="35">
        <v>3</v>
      </c>
      <c r="E191" s="36"/>
      <c r="F191" s="31" t="s">
        <v>267</v>
      </c>
      <c r="G191" s="56" t="s">
        <v>436</v>
      </c>
      <c r="H191" s="33">
        <v>4143686.7</v>
      </c>
      <c r="I191" s="33">
        <v>40393.81</v>
      </c>
      <c r="J191" s="33">
        <v>57783.09</v>
      </c>
      <c r="K191" s="33">
        <v>34948.21</v>
      </c>
      <c r="L191" s="33">
        <v>0</v>
      </c>
      <c r="M191" s="33">
        <v>2800.13</v>
      </c>
      <c r="N191" s="33">
        <v>746276.05</v>
      </c>
      <c r="O191" s="33">
        <v>19807.62</v>
      </c>
      <c r="P191" s="33">
        <v>1255238.75</v>
      </c>
      <c r="Q191" s="33">
        <v>9194.98</v>
      </c>
      <c r="R191" s="33">
        <v>170498.42</v>
      </c>
      <c r="S191" s="33">
        <v>0</v>
      </c>
      <c r="T191" s="33">
        <v>24505.8</v>
      </c>
      <c r="U191" s="33">
        <v>1361148.04</v>
      </c>
      <c r="V191" s="33">
        <v>231870.14</v>
      </c>
      <c r="W191" s="33">
        <v>145583.31</v>
      </c>
      <c r="X191" s="33">
        <v>31551.72</v>
      </c>
      <c r="Y191" s="33">
        <v>12086.63</v>
      </c>
    </row>
    <row r="192" spans="1:25" ht="12.75">
      <c r="A192" s="34">
        <v>6</v>
      </c>
      <c r="B192" s="34">
        <v>5</v>
      </c>
      <c r="C192" s="34">
        <v>5</v>
      </c>
      <c r="D192" s="35">
        <v>3</v>
      </c>
      <c r="E192" s="36"/>
      <c r="F192" s="31" t="s">
        <v>267</v>
      </c>
      <c r="G192" s="56" t="s">
        <v>437</v>
      </c>
      <c r="H192" s="33">
        <v>16700710.44</v>
      </c>
      <c r="I192" s="33">
        <v>63.64</v>
      </c>
      <c r="J192" s="33">
        <v>0</v>
      </c>
      <c r="K192" s="33">
        <v>10469.68</v>
      </c>
      <c r="L192" s="33">
        <v>398601.02</v>
      </c>
      <c r="M192" s="33">
        <v>201536.18</v>
      </c>
      <c r="N192" s="33">
        <v>1473004.09</v>
      </c>
      <c r="O192" s="33">
        <v>30628.56</v>
      </c>
      <c r="P192" s="33">
        <v>5314996.19</v>
      </c>
      <c r="Q192" s="33">
        <v>9019.8</v>
      </c>
      <c r="R192" s="33">
        <v>1073586.02</v>
      </c>
      <c r="S192" s="33">
        <v>0</v>
      </c>
      <c r="T192" s="33">
        <v>277352</v>
      </c>
      <c r="U192" s="33">
        <v>5269270.56</v>
      </c>
      <c r="V192" s="33">
        <v>1802719.2</v>
      </c>
      <c r="W192" s="33">
        <v>364250</v>
      </c>
      <c r="X192" s="33">
        <v>460296.06</v>
      </c>
      <c r="Y192" s="33">
        <v>14917.44</v>
      </c>
    </row>
    <row r="193" spans="1:25" ht="12.75">
      <c r="A193" s="34">
        <v>6</v>
      </c>
      <c r="B193" s="34">
        <v>2</v>
      </c>
      <c r="C193" s="34">
        <v>7</v>
      </c>
      <c r="D193" s="35">
        <v>3</v>
      </c>
      <c r="E193" s="36"/>
      <c r="F193" s="31" t="s">
        <v>267</v>
      </c>
      <c r="G193" s="56" t="s">
        <v>438</v>
      </c>
      <c r="H193" s="33">
        <v>7429301.62</v>
      </c>
      <c r="I193" s="33">
        <v>2113.47</v>
      </c>
      <c r="J193" s="33">
        <v>2000</v>
      </c>
      <c r="K193" s="33">
        <v>83458.76</v>
      </c>
      <c r="L193" s="33">
        <v>16019.76</v>
      </c>
      <c r="M193" s="33">
        <v>46019.83</v>
      </c>
      <c r="N193" s="33">
        <v>824396.37</v>
      </c>
      <c r="O193" s="33">
        <v>17606.59</v>
      </c>
      <c r="P193" s="33">
        <v>2395428.29</v>
      </c>
      <c r="Q193" s="33">
        <v>45651.55</v>
      </c>
      <c r="R193" s="33">
        <v>883985.48</v>
      </c>
      <c r="S193" s="33">
        <v>181838.03</v>
      </c>
      <c r="T193" s="33">
        <v>37869.73</v>
      </c>
      <c r="U193" s="33">
        <v>2193924.09</v>
      </c>
      <c r="V193" s="33">
        <v>409190.67</v>
      </c>
      <c r="W193" s="33">
        <v>207898.72</v>
      </c>
      <c r="X193" s="33">
        <v>52486.08</v>
      </c>
      <c r="Y193" s="33">
        <v>29414.2</v>
      </c>
    </row>
    <row r="194" spans="1:25" ht="12.75">
      <c r="A194" s="34">
        <v>6</v>
      </c>
      <c r="B194" s="34">
        <v>12</v>
      </c>
      <c r="C194" s="34">
        <v>2</v>
      </c>
      <c r="D194" s="35">
        <v>3</v>
      </c>
      <c r="E194" s="36"/>
      <c r="F194" s="31" t="s">
        <v>267</v>
      </c>
      <c r="G194" s="56" t="s">
        <v>439</v>
      </c>
      <c r="H194" s="33">
        <v>7549630.51</v>
      </c>
      <c r="I194" s="33">
        <v>716.93</v>
      </c>
      <c r="J194" s="33">
        <v>0</v>
      </c>
      <c r="K194" s="33">
        <v>105211.54</v>
      </c>
      <c r="L194" s="33">
        <v>0</v>
      </c>
      <c r="M194" s="33">
        <v>18672.55</v>
      </c>
      <c r="N194" s="33">
        <v>771320.47</v>
      </c>
      <c r="O194" s="33">
        <v>53865.35</v>
      </c>
      <c r="P194" s="33">
        <v>2626091.27</v>
      </c>
      <c r="Q194" s="33">
        <v>17141.34</v>
      </c>
      <c r="R194" s="33">
        <v>470811.03</v>
      </c>
      <c r="S194" s="33">
        <v>0</v>
      </c>
      <c r="T194" s="33">
        <v>51356.2</v>
      </c>
      <c r="U194" s="33">
        <v>2358482.41</v>
      </c>
      <c r="V194" s="33">
        <v>483590.88</v>
      </c>
      <c r="W194" s="33">
        <v>489142.16</v>
      </c>
      <c r="X194" s="33">
        <v>43584.62</v>
      </c>
      <c r="Y194" s="33">
        <v>59643.76</v>
      </c>
    </row>
    <row r="195" spans="1:25" ht="12.75">
      <c r="A195" s="34">
        <v>6</v>
      </c>
      <c r="B195" s="34">
        <v>8</v>
      </c>
      <c r="C195" s="34">
        <v>5</v>
      </c>
      <c r="D195" s="35">
        <v>3</v>
      </c>
      <c r="E195" s="36"/>
      <c r="F195" s="31" t="s">
        <v>267</v>
      </c>
      <c r="G195" s="56" t="s">
        <v>440</v>
      </c>
      <c r="H195" s="33">
        <v>7526640.23</v>
      </c>
      <c r="I195" s="33">
        <v>15179.3</v>
      </c>
      <c r="J195" s="33">
        <v>132458.58</v>
      </c>
      <c r="K195" s="33">
        <v>55614.54</v>
      </c>
      <c r="L195" s="33">
        <v>0</v>
      </c>
      <c r="M195" s="33">
        <v>20611.34</v>
      </c>
      <c r="N195" s="33">
        <v>1036297.18</v>
      </c>
      <c r="O195" s="33">
        <v>81962.37</v>
      </c>
      <c r="P195" s="33">
        <v>2488069.21</v>
      </c>
      <c r="Q195" s="33">
        <v>16159.32</v>
      </c>
      <c r="R195" s="33">
        <v>271248.91</v>
      </c>
      <c r="S195" s="33">
        <v>0</v>
      </c>
      <c r="T195" s="33">
        <v>283420.64</v>
      </c>
      <c r="U195" s="33">
        <v>2366485.54</v>
      </c>
      <c r="V195" s="33">
        <v>502250.84</v>
      </c>
      <c r="W195" s="33">
        <v>222240.92</v>
      </c>
      <c r="X195" s="33">
        <v>21085.49</v>
      </c>
      <c r="Y195" s="33">
        <v>13556.05</v>
      </c>
    </row>
    <row r="196" spans="1:25" ht="12.75">
      <c r="A196" s="34">
        <v>6</v>
      </c>
      <c r="B196" s="34">
        <v>14</v>
      </c>
      <c r="C196" s="34">
        <v>4</v>
      </c>
      <c r="D196" s="35">
        <v>3</v>
      </c>
      <c r="E196" s="36"/>
      <c r="F196" s="31" t="s">
        <v>267</v>
      </c>
      <c r="G196" s="56" t="s">
        <v>441</v>
      </c>
      <c r="H196" s="33">
        <v>8763230.07</v>
      </c>
      <c r="I196" s="33">
        <v>1514.08</v>
      </c>
      <c r="J196" s="33">
        <v>0</v>
      </c>
      <c r="K196" s="33">
        <v>1296461.68</v>
      </c>
      <c r="L196" s="33">
        <v>0</v>
      </c>
      <c r="M196" s="33">
        <v>167686.69</v>
      </c>
      <c r="N196" s="33">
        <v>1037553.07</v>
      </c>
      <c r="O196" s="33">
        <v>139061.18</v>
      </c>
      <c r="P196" s="33">
        <v>2567340.86</v>
      </c>
      <c r="Q196" s="33">
        <v>19287.59</v>
      </c>
      <c r="R196" s="33">
        <v>300250.64</v>
      </c>
      <c r="S196" s="33">
        <v>0</v>
      </c>
      <c r="T196" s="33">
        <v>0</v>
      </c>
      <c r="U196" s="33">
        <v>2344887.71</v>
      </c>
      <c r="V196" s="33">
        <v>621788.58</v>
      </c>
      <c r="W196" s="33">
        <v>176809.81</v>
      </c>
      <c r="X196" s="33">
        <v>36000</v>
      </c>
      <c r="Y196" s="33">
        <v>54588.18</v>
      </c>
    </row>
    <row r="197" spans="1:25" ht="12.75">
      <c r="A197" s="34">
        <v>6</v>
      </c>
      <c r="B197" s="34">
        <v>8</v>
      </c>
      <c r="C197" s="34">
        <v>6</v>
      </c>
      <c r="D197" s="35">
        <v>3</v>
      </c>
      <c r="E197" s="36"/>
      <c r="F197" s="31" t="s">
        <v>267</v>
      </c>
      <c r="G197" s="56" t="s">
        <v>442</v>
      </c>
      <c r="H197" s="33">
        <v>7158649.9</v>
      </c>
      <c r="I197" s="33">
        <v>206223.1</v>
      </c>
      <c r="J197" s="33">
        <v>102445.99</v>
      </c>
      <c r="K197" s="33">
        <v>129681.58</v>
      </c>
      <c r="L197" s="33">
        <v>0</v>
      </c>
      <c r="M197" s="33">
        <v>103613.04</v>
      </c>
      <c r="N197" s="33">
        <v>708597.63</v>
      </c>
      <c r="O197" s="33">
        <v>32645.43</v>
      </c>
      <c r="P197" s="33">
        <v>2130390.12</v>
      </c>
      <c r="Q197" s="33">
        <v>5856.18</v>
      </c>
      <c r="R197" s="33">
        <v>633003.59</v>
      </c>
      <c r="S197" s="33">
        <v>0</v>
      </c>
      <c r="T197" s="33">
        <v>34553.22</v>
      </c>
      <c r="U197" s="33">
        <v>2431612.36</v>
      </c>
      <c r="V197" s="33">
        <v>446070.15</v>
      </c>
      <c r="W197" s="33">
        <v>139991.2</v>
      </c>
      <c r="X197" s="33">
        <v>36017.85</v>
      </c>
      <c r="Y197" s="33">
        <v>17948.46</v>
      </c>
    </row>
    <row r="198" spans="1:25" ht="12.75">
      <c r="A198" s="34">
        <v>6</v>
      </c>
      <c r="B198" s="34">
        <v>20</v>
      </c>
      <c r="C198" s="34">
        <v>4</v>
      </c>
      <c r="D198" s="35">
        <v>3</v>
      </c>
      <c r="E198" s="36"/>
      <c r="F198" s="31" t="s">
        <v>267</v>
      </c>
      <c r="G198" s="56" t="s">
        <v>443</v>
      </c>
      <c r="H198" s="33">
        <v>7946265.18</v>
      </c>
      <c r="I198" s="33">
        <v>10318.05</v>
      </c>
      <c r="J198" s="33">
        <v>0</v>
      </c>
      <c r="K198" s="33">
        <v>160832.67</v>
      </c>
      <c r="L198" s="33">
        <v>0</v>
      </c>
      <c r="M198" s="33">
        <v>32451.85</v>
      </c>
      <c r="N198" s="33">
        <v>778142.01</v>
      </c>
      <c r="O198" s="33">
        <v>66091</v>
      </c>
      <c r="P198" s="33">
        <v>3461274.48</v>
      </c>
      <c r="Q198" s="33">
        <v>52948</v>
      </c>
      <c r="R198" s="33">
        <v>287139.97</v>
      </c>
      <c r="S198" s="33">
        <v>49842.09</v>
      </c>
      <c r="T198" s="33">
        <v>136176.7</v>
      </c>
      <c r="U198" s="33">
        <v>2366256.73</v>
      </c>
      <c r="V198" s="33">
        <v>342521.71</v>
      </c>
      <c r="W198" s="33">
        <v>170075.48</v>
      </c>
      <c r="X198" s="33">
        <v>7877.64</v>
      </c>
      <c r="Y198" s="33">
        <v>24316.8</v>
      </c>
    </row>
    <row r="199" spans="1:25" ht="12.75">
      <c r="A199" s="34">
        <v>6</v>
      </c>
      <c r="B199" s="34">
        <v>18</v>
      </c>
      <c r="C199" s="34">
        <v>5</v>
      </c>
      <c r="D199" s="35">
        <v>3</v>
      </c>
      <c r="E199" s="36"/>
      <c r="F199" s="31" t="s">
        <v>267</v>
      </c>
      <c r="G199" s="56" t="s">
        <v>444</v>
      </c>
      <c r="H199" s="33">
        <v>6888684.03</v>
      </c>
      <c r="I199" s="33">
        <v>163009.9</v>
      </c>
      <c r="J199" s="33">
        <v>0</v>
      </c>
      <c r="K199" s="33">
        <v>139143.12</v>
      </c>
      <c r="L199" s="33">
        <v>0</v>
      </c>
      <c r="M199" s="33">
        <v>5136.9</v>
      </c>
      <c r="N199" s="33">
        <v>692759.49</v>
      </c>
      <c r="O199" s="33">
        <v>20024.57</v>
      </c>
      <c r="P199" s="33">
        <v>2638248.47</v>
      </c>
      <c r="Q199" s="33">
        <v>13794.2</v>
      </c>
      <c r="R199" s="33">
        <v>516235.35</v>
      </c>
      <c r="S199" s="33">
        <v>0</v>
      </c>
      <c r="T199" s="33">
        <v>59078.31</v>
      </c>
      <c r="U199" s="33">
        <v>1960969.48</v>
      </c>
      <c r="V199" s="33">
        <v>411527.88</v>
      </c>
      <c r="W199" s="33">
        <v>148318.28</v>
      </c>
      <c r="X199" s="33">
        <v>30666.57</v>
      </c>
      <c r="Y199" s="33">
        <v>89771.51</v>
      </c>
    </row>
    <row r="200" spans="1:25" ht="12.75">
      <c r="A200" s="34">
        <v>6</v>
      </c>
      <c r="B200" s="34">
        <v>18</v>
      </c>
      <c r="C200" s="34">
        <v>6</v>
      </c>
      <c r="D200" s="35">
        <v>3</v>
      </c>
      <c r="E200" s="36"/>
      <c r="F200" s="31" t="s">
        <v>267</v>
      </c>
      <c r="G200" s="56" t="s">
        <v>445</v>
      </c>
      <c r="H200" s="33">
        <v>7396011.73</v>
      </c>
      <c r="I200" s="33">
        <v>9283.3</v>
      </c>
      <c r="J200" s="33">
        <v>127135.71</v>
      </c>
      <c r="K200" s="33">
        <v>213390.58</v>
      </c>
      <c r="L200" s="33">
        <v>0</v>
      </c>
      <c r="M200" s="33">
        <v>73403.63</v>
      </c>
      <c r="N200" s="33">
        <v>738274.3</v>
      </c>
      <c r="O200" s="33">
        <v>140978.1</v>
      </c>
      <c r="P200" s="33">
        <v>2862590.88</v>
      </c>
      <c r="Q200" s="33">
        <v>11295.26</v>
      </c>
      <c r="R200" s="33">
        <v>320463.88</v>
      </c>
      <c r="S200" s="33">
        <v>111763.91</v>
      </c>
      <c r="T200" s="33">
        <v>101961.15</v>
      </c>
      <c r="U200" s="33">
        <v>1846371.16</v>
      </c>
      <c r="V200" s="33">
        <v>642067.88</v>
      </c>
      <c r="W200" s="33">
        <v>129660.55</v>
      </c>
      <c r="X200" s="33">
        <v>63550</v>
      </c>
      <c r="Y200" s="33">
        <v>3821.44</v>
      </c>
    </row>
    <row r="201" spans="1:25" ht="12.75">
      <c r="A201" s="34">
        <v>6</v>
      </c>
      <c r="B201" s="34">
        <v>10</v>
      </c>
      <c r="C201" s="34">
        <v>3</v>
      </c>
      <c r="D201" s="35">
        <v>3</v>
      </c>
      <c r="E201" s="36"/>
      <c r="F201" s="31" t="s">
        <v>267</v>
      </c>
      <c r="G201" s="56" t="s">
        <v>446</v>
      </c>
      <c r="H201" s="33">
        <v>25612131.05</v>
      </c>
      <c r="I201" s="33">
        <v>98.91</v>
      </c>
      <c r="J201" s="33">
        <v>0</v>
      </c>
      <c r="K201" s="33">
        <v>887323.37</v>
      </c>
      <c r="L201" s="33">
        <v>0</v>
      </c>
      <c r="M201" s="33">
        <v>105456.43</v>
      </c>
      <c r="N201" s="33">
        <v>2222326.46</v>
      </c>
      <c r="O201" s="33">
        <v>133355.04</v>
      </c>
      <c r="P201" s="33">
        <v>10184734.38</v>
      </c>
      <c r="Q201" s="33">
        <v>84338.04</v>
      </c>
      <c r="R201" s="33">
        <v>1098037.81</v>
      </c>
      <c r="S201" s="33">
        <v>259318.02</v>
      </c>
      <c r="T201" s="33">
        <v>491170.24</v>
      </c>
      <c r="U201" s="33">
        <v>8251958.89</v>
      </c>
      <c r="V201" s="33">
        <v>1380541.4</v>
      </c>
      <c r="W201" s="33">
        <v>441569</v>
      </c>
      <c r="X201" s="33">
        <v>18500</v>
      </c>
      <c r="Y201" s="33">
        <v>53403.06</v>
      </c>
    </row>
    <row r="202" spans="1:25" ht="12.75">
      <c r="A202" s="34">
        <v>6</v>
      </c>
      <c r="B202" s="34">
        <v>5</v>
      </c>
      <c r="C202" s="34">
        <v>6</v>
      </c>
      <c r="D202" s="35">
        <v>3</v>
      </c>
      <c r="E202" s="36"/>
      <c r="F202" s="31" t="s">
        <v>267</v>
      </c>
      <c r="G202" s="56" t="s">
        <v>447</v>
      </c>
      <c r="H202" s="33">
        <v>7546218.59</v>
      </c>
      <c r="I202" s="33">
        <v>3619.31</v>
      </c>
      <c r="J202" s="33">
        <v>0</v>
      </c>
      <c r="K202" s="33">
        <v>79272.17</v>
      </c>
      <c r="L202" s="33">
        <v>0</v>
      </c>
      <c r="M202" s="33">
        <v>9924.53</v>
      </c>
      <c r="N202" s="33">
        <v>668142.26</v>
      </c>
      <c r="O202" s="33">
        <v>39702.8</v>
      </c>
      <c r="P202" s="33">
        <v>3184526.22</v>
      </c>
      <c r="Q202" s="33">
        <v>3780</v>
      </c>
      <c r="R202" s="33">
        <v>333899.31</v>
      </c>
      <c r="S202" s="33">
        <v>0</v>
      </c>
      <c r="T202" s="33">
        <v>148081.73</v>
      </c>
      <c r="U202" s="33">
        <v>2436068.75</v>
      </c>
      <c r="V202" s="33">
        <v>332056.18</v>
      </c>
      <c r="W202" s="33">
        <v>219250</v>
      </c>
      <c r="X202" s="33">
        <v>50000</v>
      </c>
      <c r="Y202" s="33">
        <v>37895.33</v>
      </c>
    </row>
    <row r="203" spans="1:25" ht="12.75">
      <c r="A203" s="34">
        <v>6</v>
      </c>
      <c r="B203" s="34">
        <v>14</v>
      </c>
      <c r="C203" s="34">
        <v>8</v>
      </c>
      <c r="D203" s="35">
        <v>3</v>
      </c>
      <c r="E203" s="36"/>
      <c r="F203" s="31" t="s">
        <v>267</v>
      </c>
      <c r="G203" s="56" t="s">
        <v>448</v>
      </c>
      <c r="H203" s="33">
        <v>19294562.65</v>
      </c>
      <c r="I203" s="33">
        <v>885.5</v>
      </c>
      <c r="J203" s="33">
        <v>0</v>
      </c>
      <c r="K203" s="33">
        <v>9104440.96</v>
      </c>
      <c r="L203" s="33">
        <v>64741.95</v>
      </c>
      <c r="M203" s="33">
        <v>78530.6</v>
      </c>
      <c r="N203" s="33">
        <v>1157946.88</v>
      </c>
      <c r="O203" s="33">
        <v>149469.48</v>
      </c>
      <c r="P203" s="33">
        <v>3888755.6</v>
      </c>
      <c r="Q203" s="33">
        <v>40642.38</v>
      </c>
      <c r="R203" s="33">
        <v>350160.53</v>
      </c>
      <c r="S203" s="33">
        <v>81568.81</v>
      </c>
      <c r="T203" s="33">
        <v>143354.1</v>
      </c>
      <c r="U203" s="33">
        <v>2971158.01</v>
      </c>
      <c r="V203" s="33">
        <v>953311.9</v>
      </c>
      <c r="W203" s="33">
        <v>210818.23</v>
      </c>
      <c r="X203" s="33">
        <v>87304.43</v>
      </c>
      <c r="Y203" s="33">
        <v>11473.29</v>
      </c>
    </row>
    <row r="204" spans="1:25" ht="12.75">
      <c r="A204" s="34">
        <v>6</v>
      </c>
      <c r="B204" s="34">
        <v>12</v>
      </c>
      <c r="C204" s="34">
        <v>5</v>
      </c>
      <c r="D204" s="35">
        <v>3</v>
      </c>
      <c r="E204" s="36"/>
      <c r="F204" s="31" t="s">
        <v>267</v>
      </c>
      <c r="G204" s="56" t="s">
        <v>449</v>
      </c>
      <c r="H204" s="33">
        <v>20203334.25</v>
      </c>
      <c r="I204" s="33">
        <v>62.13</v>
      </c>
      <c r="J204" s="33">
        <v>0</v>
      </c>
      <c r="K204" s="33">
        <v>56175.95</v>
      </c>
      <c r="L204" s="33">
        <v>0</v>
      </c>
      <c r="M204" s="33">
        <v>112990.97</v>
      </c>
      <c r="N204" s="33">
        <v>1707882.5</v>
      </c>
      <c r="O204" s="33">
        <v>68704.15</v>
      </c>
      <c r="P204" s="33">
        <v>7815307.38</v>
      </c>
      <c r="Q204" s="33">
        <v>64837.61</v>
      </c>
      <c r="R204" s="33">
        <v>1581641.54</v>
      </c>
      <c r="S204" s="33">
        <v>0</v>
      </c>
      <c r="T204" s="33">
        <v>447635.01</v>
      </c>
      <c r="U204" s="33">
        <v>6591147.48</v>
      </c>
      <c r="V204" s="33">
        <v>1112585.32</v>
      </c>
      <c r="W204" s="33">
        <v>412417.39</v>
      </c>
      <c r="X204" s="33">
        <v>179700.82</v>
      </c>
      <c r="Y204" s="33">
        <v>52246</v>
      </c>
    </row>
    <row r="205" spans="1:25" ht="12.75">
      <c r="A205" s="34">
        <v>6</v>
      </c>
      <c r="B205" s="34">
        <v>8</v>
      </c>
      <c r="C205" s="34">
        <v>10</v>
      </c>
      <c r="D205" s="35">
        <v>3</v>
      </c>
      <c r="E205" s="36"/>
      <c r="F205" s="31" t="s">
        <v>267</v>
      </c>
      <c r="G205" s="56" t="s">
        <v>450</v>
      </c>
      <c r="H205" s="33">
        <v>5997820.75</v>
      </c>
      <c r="I205" s="33">
        <v>6016.84</v>
      </c>
      <c r="J205" s="33">
        <v>0</v>
      </c>
      <c r="K205" s="33">
        <v>52833.9</v>
      </c>
      <c r="L205" s="33">
        <v>0</v>
      </c>
      <c r="M205" s="33">
        <v>973.7</v>
      </c>
      <c r="N205" s="33">
        <v>783411.07</v>
      </c>
      <c r="O205" s="33">
        <v>54887.04</v>
      </c>
      <c r="P205" s="33">
        <v>2325355.75</v>
      </c>
      <c r="Q205" s="33">
        <v>4216.67</v>
      </c>
      <c r="R205" s="33">
        <v>432161.97</v>
      </c>
      <c r="S205" s="33">
        <v>0</v>
      </c>
      <c r="T205" s="33">
        <v>0</v>
      </c>
      <c r="U205" s="33">
        <v>1924441.88</v>
      </c>
      <c r="V205" s="33">
        <v>227357.81</v>
      </c>
      <c r="W205" s="33">
        <v>152004.9</v>
      </c>
      <c r="X205" s="33">
        <v>777.09</v>
      </c>
      <c r="Y205" s="33">
        <v>33382.13</v>
      </c>
    </row>
    <row r="206" spans="1:25" ht="12.75">
      <c r="A206" s="34">
        <v>6</v>
      </c>
      <c r="B206" s="34">
        <v>13</v>
      </c>
      <c r="C206" s="34">
        <v>4</v>
      </c>
      <c r="D206" s="35">
        <v>3</v>
      </c>
      <c r="E206" s="36"/>
      <c r="F206" s="31" t="s">
        <v>267</v>
      </c>
      <c r="G206" s="56" t="s">
        <v>451</v>
      </c>
      <c r="H206" s="33">
        <v>16252544.87</v>
      </c>
      <c r="I206" s="33">
        <v>7.07</v>
      </c>
      <c r="J206" s="33">
        <v>0</v>
      </c>
      <c r="K206" s="33">
        <v>164782.68</v>
      </c>
      <c r="L206" s="33">
        <v>0</v>
      </c>
      <c r="M206" s="33">
        <v>11655.67</v>
      </c>
      <c r="N206" s="33">
        <v>1436491.27</v>
      </c>
      <c r="O206" s="33">
        <v>30673.32</v>
      </c>
      <c r="P206" s="33">
        <v>6578078.63</v>
      </c>
      <c r="Q206" s="33">
        <v>59387.45</v>
      </c>
      <c r="R206" s="33">
        <v>1352136.75</v>
      </c>
      <c r="S206" s="33">
        <v>0</v>
      </c>
      <c r="T206" s="33">
        <v>214981.21</v>
      </c>
      <c r="U206" s="33">
        <v>5148230.93</v>
      </c>
      <c r="V206" s="33">
        <v>701642.86</v>
      </c>
      <c r="W206" s="33">
        <v>271702.31</v>
      </c>
      <c r="X206" s="33">
        <v>221933.91</v>
      </c>
      <c r="Y206" s="33">
        <v>60840.81</v>
      </c>
    </row>
    <row r="207" spans="1:25" ht="12.75">
      <c r="A207" s="34">
        <v>6</v>
      </c>
      <c r="B207" s="34">
        <v>17</v>
      </c>
      <c r="C207" s="34">
        <v>3</v>
      </c>
      <c r="D207" s="35">
        <v>3</v>
      </c>
      <c r="E207" s="36"/>
      <c r="F207" s="31" t="s">
        <v>267</v>
      </c>
      <c r="G207" s="56" t="s">
        <v>452</v>
      </c>
      <c r="H207" s="33">
        <v>11790291.68</v>
      </c>
      <c r="I207" s="33">
        <v>2928.82</v>
      </c>
      <c r="J207" s="33">
        <v>0</v>
      </c>
      <c r="K207" s="33">
        <v>519435.95</v>
      </c>
      <c r="L207" s="33">
        <v>0</v>
      </c>
      <c r="M207" s="33">
        <v>0</v>
      </c>
      <c r="N207" s="33">
        <v>1147818.39</v>
      </c>
      <c r="O207" s="33">
        <v>57921.01</v>
      </c>
      <c r="P207" s="33">
        <v>3569757.98</v>
      </c>
      <c r="Q207" s="33">
        <v>13536.37</v>
      </c>
      <c r="R207" s="33">
        <v>577811.05</v>
      </c>
      <c r="S207" s="33">
        <v>137439.42</v>
      </c>
      <c r="T207" s="33">
        <v>200261.64</v>
      </c>
      <c r="U207" s="33">
        <v>3981090.74</v>
      </c>
      <c r="V207" s="33">
        <v>581777.09</v>
      </c>
      <c r="W207" s="33">
        <v>735294.96</v>
      </c>
      <c r="X207" s="33">
        <v>180252</v>
      </c>
      <c r="Y207" s="33">
        <v>84966.26</v>
      </c>
    </row>
    <row r="208" spans="1:25" ht="12.75">
      <c r="A208" s="34">
        <v>6</v>
      </c>
      <c r="B208" s="34">
        <v>12</v>
      </c>
      <c r="C208" s="34">
        <v>6</v>
      </c>
      <c r="D208" s="35">
        <v>3</v>
      </c>
      <c r="E208" s="36"/>
      <c r="F208" s="31" t="s">
        <v>267</v>
      </c>
      <c r="G208" s="56" t="s">
        <v>453</v>
      </c>
      <c r="H208" s="33">
        <v>18831425.05</v>
      </c>
      <c r="I208" s="33">
        <v>0</v>
      </c>
      <c r="J208" s="33">
        <v>0</v>
      </c>
      <c r="K208" s="33">
        <v>551793.76</v>
      </c>
      <c r="L208" s="33">
        <v>1612698.69</v>
      </c>
      <c r="M208" s="33">
        <v>395930.9</v>
      </c>
      <c r="N208" s="33">
        <v>1376071.05</v>
      </c>
      <c r="O208" s="33">
        <v>67642.19</v>
      </c>
      <c r="P208" s="33">
        <v>5767331.97</v>
      </c>
      <c r="Q208" s="33">
        <v>42474.51</v>
      </c>
      <c r="R208" s="33">
        <v>644770.32</v>
      </c>
      <c r="S208" s="33">
        <v>0</v>
      </c>
      <c r="T208" s="33">
        <v>18160</v>
      </c>
      <c r="U208" s="33">
        <v>4722058.71</v>
      </c>
      <c r="V208" s="33">
        <v>2351507.18</v>
      </c>
      <c r="W208" s="33">
        <v>600132.66</v>
      </c>
      <c r="X208" s="33">
        <v>640625.57</v>
      </c>
      <c r="Y208" s="33">
        <v>40227.54</v>
      </c>
    </row>
    <row r="209" spans="1:25" ht="12.75">
      <c r="A209" s="34">
        <v>6</v>
      </c>
      <c r="B209" s="34">
        <v>3</v>
      </c>
      <c r="C209" s="34">
        <v>15</v>
      </c>
      <c r="D209" s="35">
        <v>3</v>
      </c>
      <c r="E209" s="36"/>
      <c r="F209" s="31" t="s">
        <v>267</v>
      </c>
      <c r="G209" s="56" t="s">
        <v>454</v>
      </c>
      <c r="H209" s="33">
        <v>6303414.76</v>
      </c>
      <c r="I209" s="33">
        <v>380.37</v>
      </c>
      <c r="J209" s="33">
        <v>119230.22</v>
      </c>
      <c r="K209" s="33">
        <v>132017.79</v>
      </c>
      <c r="L209" s="33">
        <v>143.73</v>
      </c>
      <c r="M209" s="33">
        <v>12571.03</v>
      </c>
      <c r="N209" s="33">
        <v>874067.27</v>
      </c>
      <c r="O209" s="33">
        <v>39187.08</v>
      </c>
      <c r="P209" s="33">
        <v>1845384.09</v>
      </c>
      <c r="Q209" s="33">
        <v>27020.36</v>
      </c>
      <c r="R209" s="33">
        <v>456803.5</v>
      </c>
      <c r="S209" s="33">
        <v>0</v>
      </c>
      <c r="T209" s="33">
        <v>47721.3</v>
      </c>
      <c r="U209" s="33">
        <v>2116769.02</v>
      </c>
      <c r="V209" s="33">
        <v>387365.74</v>
      </c>
      <c r="W209" s="33">
        <v>219758.22</v>
      </c>
      <c r="X209" s="33">
        <v>13500</v>
      </c>
      <c r="Y209" s="33">
        <v>11495.04</v>
      </c>
    </row>
    <row r="210" spans="1:25" ht="12.75">
      <c r="A210" s="34">
        <v>6</v>
      </c>
      <c r="B210" s="34">
        <v>16</v>
      </c>
      <c r="C210" s="34">
        <v>4</v>
      </c>
      <c r="D210" s="35">
        <v>3</v>
      </c>
      <c r="E210" s="36"/>
      <c r="F210" s="31" t="s">
        <v>267</v>
      </c>
      <c r="G210" s="56" t="s">
        <v>455</v>
      </c>
      <c r="H210" s="33">
        <v>22595135.84</v>
      </c>
      <c r="I210" s="33">
        <v>275.69</v>
      </c>
      <c r="J210" s="33">
        <v>0</v>
      </c>
      <c r="K210" s="33">
        <v>404964.67</v>
      </c>
      <c r="L210" s="33">
        <v>0</v>
      </c>
      <c r="M210" s="33">
        <v>183966.25</v>
      </c>
      <c r="N210" s="33">
        <v>1874836.75</v>
      </c>
      <c r="O210" s="33">
        <v>38814.71</v>
      </c>
      <c r="P210" s="33">
        <v>8588956.49</v>
      </c>
      <c r="Q210" s="33">
        <v>29370.02</v>
      </c>
      <c r="R210" s="33">
        <v>974129.49</v>
      </c>
      <c r="S210" s="33">
        <v>0</v>
      </c>
      <c r="T210" s="33">
        <v>631225.37</v>
      </c>
      <c r="U210" s="33">
        <v>7714912.07</v>
      </c>
      <c r="V210" s="33">
        <v>1226658.1</v>
      </c>
      <c r="W210" s="33">
        <v>354862.51</v>
      </c>
      <c r="X210" s="33">
        <v>565522.34</v>
      </c>
      <c r="Y210" s="33">
        <v>6641.38</v>
      </c>
    </row>
    <row r="211" spans="1:25" ht="12.75">
      <c r="A211" s="34">
        <v>6</v>
      </c>
      <c r="B211" s="34">
        <v>3</v>
      </c>
      <c r="C211" s="34">
        <v>11</v>
      </c>
      <c r="D211" s="35">
        <v>3</v>
      </c>
      <c r="E211" s="36"/>
      <c r="F211" s="31" t="s">
        <v>267</v>
      </c>
      <c r="G211" s="56" t="s">
        <v>456</v>
      </c>
      <c r="H211" s="33">
        <v>7955795.21</v>
      </c>
      <c r="I211" s="33">
        <v>13069.65</v>
      </c>
      <c r="J211" s="33">
        <v>152712.11</v>
      </c>
      <c r="K211" s="33">
        <v>218238.39</v>
      </c>
      <c r="L211" s="33">
        <v>0</v>
      </c>
      <c r="M211" s="33">
        <v>119455.35</v>
      </c>
      <c r="N211" s="33">
        <v>926834.55</v>
      </c>
      <c r="O211" s="33">
        <v>22447.51</v>
      </c>
      <c r="P211" s="33">
        <v>2435319.44</v>
      </c>
      <c r="Q211" s="33">
        <v>3960</v>
      </c>
      <c r="R211" s="33">
        <v>481463.83</v>
      </c>
      <c r="S211" s="33">
        <v>64854.86</v>
      </c>
      <c r="T211" s="33">
        <v>142942.84</v>
      </c>
      <c r="U211" s="33">
        <v>2791332.65</v>
      </c>
      <c r="V211" s="33">
        <v>330584.33</v>
      </c>
      <c r="W211" s="33">
        <v>169000</v>
      </c>
      <c r="X211" s="33">
        <v>523.01</v>
      </c>
      <c r="Y211" s="33">
        <v>83056.69</v>
      </c>
    </row>
    <row r="212" spans="1:25" ht="12.75">
      <c r="A212" s="34">
        <v>6</v>
      </c>
      <c r="B212" s="34">
        <v>20</v>
      </c>
      <c r="C212" s="34">
        <v>13</v>
      </c>
      <c r="D212" s="35">
        <v>3</v>
      </c>
      <c r="E212" s="36"/>
      <c r="F212" s="31" t="s">
        <v>267</v>
      </c>
      <c r="G212" s="56" t="s">
        <v>457</v>
      </c>
      <c r="H212" s="33">
        <v>11558277.27</v>
      </c>
      <c r="I212" s="33">
        <v>3534.1</v>
      </c>
      <c r="J212" s="33">
        <v>0</v>
      </c>
      <c r="K212" s="33">
        <v>181477.95</v>
      </c>
      <c r="L212" s="33">
        <v>14969.1</v>
      </c>
      <c r="M212" s="33">
        <v>109556.82</v>
      </c>
      <c r="N212" s="33">
        <v>1442783.84</v>
      </c>
      <c r="O212" s="33">
        <v>9425.68</v>
      </c>
      <c r="P212" s="33">
        <v>4019090.03</v>
      </c>
      <c r="Q212" s="33">
        <v>3950.62</v>
      </c>
      <c r="R212" s="33">
        <v>659551.2</v>
      </c>
      <c r="S212" s="33">
        <v>13207.55</v>
      </c>
      <c r="T212" s="33">
        <v>89818.34</v>
      </c>
      <c r="U212" s="33">
        <v>3928147.85</v>
      </c>
      <c r="V212" s="33">
        <v>578472.68</v>
      </c>
      <c r="W212" s="33">
        <v>352477.15</v>
      </c>
      <c r="X212" s="33">
        <v>103380.37</v>
      </c>
      <c r="Y212" s="33">
        <v>48433.99</v>
      </c>
    </row>
    <row r="213" spans="1:25" ht="12.75">
      <c r="A213" s="34">
        <v>6</v>
      </c>
      <c r="B213" s="34">
        <v>2</v>
      </c>
      <c r="C213" s="34">
        <v>12</v>
      </c>
      <c r="D213" s="35">
        <v>3</v>
      </c>
      <c r="E213" s="36"/>
      <c r="F213" s="31" t="s">
        <v>267</v>
      </c>
      <c r="G213" s="56" t="s">
        <v>458</v>
      </c>
      <c r="H213" s="33">
        <v>7778166.42</v>
      </c>
      <c r="I213" s="33">
        <v>6148.41</v>
      </c>
      <c r="J213" s="33">
        <v>0</v>
      </c>
      <c r="K213" s="33">
        <v>57490.04</v>
      </c>
      <c r="L213" s="33">
        <v>0</v>
      </c>
      <c r="M213" s="33">
        <v>100945.3</v>
      </c>
      <c r="N213" s="33">
        <v>853776.96</v>
      </c>
      <c r="O213" s="33">
        <v>49752.35</v>
      </c>
      <c r="P213" s="33">
        <v>2622932.98</v>
      </c>
      <c r="Q213" s="33">
        <v>39928</v>
      </c>
      <c r="R213" s="33">
        <v>447778.53</v>
      </c>
      <c r="S213" s="33">
        <v>0</v>
      </c>
      <c r="T213" s="33">
        <v>44661.13</v>
      </c>
      <c r="U213" s="33">
        <v>2321012.13</v>
      </c>
      <c r="V213" s="33">
        <v>266582.94</v>
      </c>
      <c r="W213" s="33">
        <v>258000</v>
      </c>
      <c r="X213" s="33">
        <v>110652.85</v>
      </c>
      <c r="Y213" s="33">
        <v>598504.8</v>
      </c>
    </row>
    <row r="214" spans="1:25" ht="12.75">
      <c r="A214" s="34">
        <v>6</v>
      </c>
      <c r="B214" s="34">
        <v>18</v>
      </c>
      <c r="C214" s="34">
        <v>12</v>
      </c>
      <c r="D214" s="35">
        <v>3</v>
      </c>
      <c r="E214" s="36"/>
      <c r="F214" s="31" t="s">
        <v>267</v>
      </c>
      <c r="G214" s="56" t="s">
        <v>459</v>
      </c>
      <c r="H214" s="33">
        <v>5817807.1</v>
      </c>
      <c r="I214" s="33">
        <v>4386.32</v>
      </c>
      <c r="J214" s="33">
        <v>28167.97</v>
      </c>
      <c r="K214" s="33">
        <v>31039.3</v>
      </c>
      <c r="L214" s="33">
        <v>0</v>
      </c>
      <c r="M214" s="33">
        <v>3653.54</v>
      </c>
      <c r="N214" s="33">
        <v>828175.12</v>
      </c>
      <c r="O214" s="33">
        <v>51314.26</v>
      </c>
      <c r="P214" s="33">
        <v>2218486.25</v>
      </c>
      <c r="Q214" s="33">
        <v>3898.7</v>
      </c>
      <c r="R214" s="33">
        <v>267471.98</v>
      </c>
      <c r="S214" s="33">
        <v>0</v>
      </c>
      <c r="T214" s="33">
        <v>0</v>
      </c>
      <c r="U214" s="33">
        <v>1776399.01</v>
      </c>
      <c r="V214" s="33">
        <v>431143.62</v>
      </c>
      <c r="W214" s="33">
        <v>97079.26</v>
      </c>
      <c r="X214" s="33">
        <v>28634.74</v>
      </c>
      <c r="Y214" s="33">
        <v>47957.03</v>
      </c>
    </row>
    <row r="215" spans="1:25" ht="12.75">
      <c r="A215" s="34">
        <v>6</v>
      </c>
      <c r="B215" s="34">
        <v>7</v>
      </c>
      <c r="C215" s="34">
        <v>8</v>
      </c>
      <c r="D215" s="35">
        <v>3</v>
      </c>
      <c r="E215" s="36"/>
      <c r="F215" s="31" t="s">
        <v>267</v>
      </c>
      <c r="G215" s="56" t="s">
        <v>460</v>
      </c>
      <c r="H215" s="33">
        <v>8965884.65</v>
      </c>
      <c r="I215" s="33">
        <v>5348.52</v>
      </c>
      <c r="J215" s="33">
        <v>0</v>
      </c>
      <c r="K215" s="33">
        <v>186547.79</v>
      </c>
      <c r="L215" s="33">
        <v>0</v>
      </c>
      <c r="M215" s="33">
        <v>27450.55</v>
      </c>
      <c r="N215" s="33">
        <v>914627.25</v>
      </c>
      <c r="O215" s="33">
        <v>25113.88</v>
      </c>
      <c r="P215" s="33">
        <v>3806153.36</v>
      </c>
      <c r="Q215" s="33">
        <v>48958.4</v>
      </c>
      <c r="R215" s="33">
        <v>471688.11</v>
      </c>
      <c r="S215" s="33">
        <v>0</v>
      </c>
      <c r="T215" s="33">
        <v>0</v>
      </c>
      <c r="U215" s="33">
        <v>2781398.58</v>
      </c>
      <c r="V215" s="33">
        <v>387124.1</v>
      </c>
      <c r="W215" s="33">
        <v>216750</v>
      </c>
      <c r="X215" s="33">
        <v>60000</v>
      </c>
      <c r="Y215" s="33">
        <v>34724.11</v>
      </c>
    </row>
    <row r="216" spans="1:25" ht="12.75">
      <c r="A216" s="34">
        <v>6</v>
      </c>
      <c r="B216" s="34">
        <v>20</v>
      </c>
      <c r="C216" s="34">
        <v>15</v>
      </c>
      <c r="D216" s="35">
        <v>3</v>
      </c>
      <c r="E216" s="36"/>
      <c r="F216" s="31" t="s">
        <v>267</v>
      </c>
      <c r="G216" s="56" t="s">
        <v>461</v>
      </c>
      <c r="H216" s="33">
        <v>6366491.14</v>
      </c>
      <c r="I216" s="33">
        <v>239.95</v>
      </c>
      <c r="J216" s="33">
        <v>0</v>
      </c>
      <c r="K216" s="33">
        <v>40744.1</v>
      </c>
      <c r="L216" s="33">
        <v>0</v>
      </c>
      <c r="M216" s="33">
        <v>26517.6</v>
      </c>
      <c r="N216" s="33">
        <v>733317.64</v>
      </c>
      <c r="O216" s="33">
        <v>52805.78</v>
      </c>
      <c r="P216" s="33">
        <v>2090847.78</v>
      </c>
      <c r="Q216" s="33">
        <v>13865.94</v>
      </c>
      <c r="R216" s="33">
        <v>578009.44</v>
      </c>
      <c r="S216" s="33">
        <v>1541</v>
      </c>
      <c r="T216" s="33">
        <v>106773.75</v>
      </c>
      <c r="U216" s="33">
        <v>1932649.44</v>
      </c>
      <c r="V216" s="33">
        <v>457857.76</v>
      </c>
      <c r="W216" s="33">
        <v>220000</v>
      </c>
      <c r="X216" s="33">
        <v>44451.26</v>
      </c>
      <c r="Y216" s="33">
        <v>66869.7</v>
      </c>
    </row>
    <row r="217" spans="1:25" ht="12.75">
      <c r="A217" s="34">
        <v>6</v>
      </c>
      <c r="B217" s="34">
        <v>61</v>
      </c>
      <c r="C217" s="34">
        <v>0</v>
      </c>
      <c r="D217" s="35">
        <v>0</v>
      </c>
      <c r="E217" s="36"/>
      <c r="F217" s="31" t="s">
        <v>462</v>
      </c>
      <c r="G217" s="56" t="s">
        <v>463</v>
      </c>
      <c r="H217" s="33">
        <v>93106666</v>
      </c>
      <c r="I217" s="33">
        <v>1006.31</v>
      </c>
      <c r="J217" s="33">
        <v>0</v>
      </c>
      <c r="K217" s="33">
        <v>4763400.56</v>
      </c>
      <c r="L217" s="33">
        <v>11000</v>
      </c>
      <c r="M217" s="33">
        <v>580701.07</v>
      </c>
      <c r="N217" s="33">
        <v>4653924.87</v>
      </c>
      <c r="O217" s="33">
        <v>5314174.43</v>
      </c>
      <c r="P217" s="33">
        <v>43320918.57</v>
      </c>
      <c r="Q217" s="33">
        <v>308034.74</v>
      </c>
      <c r="R217" s="33">
        <v>2826353.87</v>
      </c>
      <c r="S217" s="33">
        <v>673452.97</v>
      </c>
      <c r="T217" s="33">
        <v>2289108.08</v>
      </c>
      <c r="U217" s="33">
        <v>21487714.01</v>
      </c>
      <c r="V217" s="33">
        <v>3110278.93</v>
      </c>
      <c r="W217" s="33">
        <v>3004416.52</v>
      </c>
      <c r="X217" s="33">
        <v>456112.11</v>
      </c>
      <c r="Y217" s="33">
        <v>306068.96</v>
      </c>
    </row>
    <row r="218" spans="1:25" ht="12.75">
      <c r="A218" s="34">
        <v>6</v>
      </c>
      <c r="B218" s="34">
        <v>62</v>
      </c>
      <c r="C218" s="34">
        <v>0</v>
      </c>
      <c r="D218" s="35">
        <v>0</v>
      </c>
      <c r="E218" s="36"/>
      <c r="F218" s="31" t="s">
        <v>462</v>
      </c>
      <c r="G218" s="56" t="s">
        <v>464</v>
      </c>
      <c r="H218" s="33">
        <v>125209749.31</v>
      </c>
      <c r="I218" s="33">
        <v>250.93</v>
      </c>
      <c r="J218" s="33">
        <v>0</v>
      </c>
      <c r="K218" s="33">
        <v>21678802.95</v>
      </c>
      <c r="L218" s="33">
        <v>5000</v>
      </c>
      <c r="M218" s="33">
        <v>1048681.5</v>
      </c>
      <c r="N218" s="33">
        <v>4824324.16</v>
      </c>
      <c r="O218" s="33">
        <v>3154170.7</v>
      </c>
      <c r="P218" s="33">
        <v>48923321.92</v>
      </c>
      <c r="Q218" s="33">
        <v>440498.5</v>
      </c>
      <c r="R218" s="33">
        <v>3612353.92</v>
      </c>
      <c r="S218" s="33">
        <v>542869.44</v>
      </c>
      <c r="T218" s="33">
        <v>6154775.65</v>
      </c>
      <c r="U218" s="33">
        <v>21862663.83</v>
      </c>
      <c r="V218" s="33">
        <v>6469094.64</v>
      </c>
      <c r="W218" s="33">
        <v>1512095</v>
      </c>
      <c r="X218" s="33">
        <v>1910293.73</v>
      </c>
      <c r="Y218" s="33">
        <v>3070552.44</v>
      </c>
    </row>
    <row r="219" spans="1:25" ht="12.75">
      <c r="A219" s="34">
        <v>6</v>
      </c>
      <c r="B219" s="34">
        <v>63</v>
      </c>
      <c r="C219" s="34">
        <v>0</v>
      </c>
      <c r="D219" s="35">
        <v>0</v>
      </c>
      <c r="E219" s="36"/>
      <c r="F219" s="31" t="s">
        <v>462</v>
      </c>
      <c r="G219" s="56" t="s">
        <v>465</v>
      </c>
      <c r="H219" s="33">
        <v>679177473.48</v>
      </c>
      <c r="I219" s="33">
        <v>445.25</v>
      </c>
      <c r="J219" s="33">
        <v>0</v>
      </c>
      <c r="K219" s="33">
        <v>92186289.26</v>
      </c>
      <c r="L219" s="33">
        <v>357167</v>
      </c>
      <c r="M219" s="33">
        <v>6684416.07</v>
      </c>
      <c r="N219" s="33">
        <v>49586230.11</v>
      </c>
      <c r="O219" s="33">
        <v>13163764.02</v>
      </c>
      <c r="P219" s="33">
        <v>239341409.97</v>
      </c>
      <c r="Q219" s="33">
        <v>4785914.06</v>
      </c>
      <c r="R219" s="33">
        <v>39075932.38</v>
      </c>
      <c r="S219" s="33">
        <v>4233049.61</v>
      </c>
      <c r="T219" s="33">
        <v>22683936.71</v>
      </c>
      <c r="U219" s="33">
        <v>126576175.85</v>
      </c>
      <c r="V219" s="33">
        <v>51119609.37</v>
      </c>
      <c r="W219" s="33">
        <v>12573358.33</v>
      </c>
      <c r="X219" s="33">
        <v>10134439.18</v>
      </c>
      <c r="Y219" s="33">
        <v>6675336.31</v>
      </c>
    </row>
    <row r="220" spans="1:25" ht="12.75">
      <c r="A220" s="34">
        <v>6</v>
      </c>
      <c r="B220" s="34">
        <v>64</v>
      </c>
      <c r="C220" s="34">
        <v>0</v>
      </c>
      <c r="D220" s="35">
        <v>0</v>
      </c>
      <c r="E220" s="36"/>
      <c r="F220" s="31" t="s">
        <v>462</v>
      </c>
      <c r="G220" s="56" t="s">
        <v>466</v>
      </c>
      <c r="H220" s="33">
        <v>116258072.76</v>
      </c>
      <c r="I220" s="33">
        <v>0</v>
      </c>
      <c r="J220" s="33">
        <v>0</v>
      </c>
      <c r="K220" s="33">
        <v>4592286.2</v>
      </c>
      <c r="L220" s="33">
        <v>198177.84</v>
      </c>
      <c r="M220" s="33">
        <v>3443390.54</v>
      </c>
      <c r="N220" s="33">
        <v>4837750.97</v>
      </c>
      <c r="O220" s="33">
        <v>4640630.93</v>
      </c>
      <c r="P220" s="33">
        <v>51002611.79</v>
      </c>
      <c r="Q220" s="33">
        <v>1892042.74</v>
      </c>
      <c r="R220" s="33">
        <v>5502593.85</v>
      </c>
      <c r="S220" s="33">
        <v>1601028.36</v>
      </c>
      <c r="T220" s="33">
        <v>4056970</v>
      </c>
      <c r="U220" s="33">
        <v>21697094.46</v>
      </c>
      <c r="V220" s="33">
        <v>2839657.61</v>
      </c>
      <c r="W220" s="33">
        <v>3995612.08</v>
      </c>
      <c r="X220" s="33">
        <v>3367848.75</v>
      </c>
      <c r="Y220" s="33">
        <v>2590376.64</v>
      </c>
    </row>
    <row r="221" spans="1:25" ht="12.75">
      <c r="A221" s="34">
        <v>6</v>
      </c>
      <c r="B221" s="34">
        <v>1</v>
      </c>
      <c r="C221" s="34">
        <v>0</v>
      </c>
      <c r="D221" s="35">
        <v>0</v>
      </c>
      <c r="E221" s="36"/>
      <c r="F221" s="31" t="s">
        <v>467</v>
      </c>
      <c r="G221" s="56" t="s">
        <v>468</v>
      </c>
      <c r="H221" s="33">
        <v>29856567.56</v>
      </c>
      <c r="I221" s="33">
        <v>0</v>
      </c>
      <c r="J221" s="33">
        <v>0</v>
      </c>
      <c r="K221" s="33">
        <v>1653037.87</v>
      </c>
      <c r="L221" s="33">
        <v>0</v>
      </c>
      <c r="M221" s="33">
        <v>70408.96</v>
      </c>
      <c r="N221" s="33">
        <v>7109287.86</v>
      </c>
      <c r="O221" s="33">
        <v>5373.87</v>
      </c>
      <c r="P221" s="33">
        <v>7210778.53</v>
      </c>
      <c r="Q221" s="33">
        <v>1954931.47</v>
      </c>
      <c r="R221" s="33">
        <v>5304677.11</v>
      </c>
      <c r="S221" s="33">
        <v>1424584.47</v>
      </c>
      <c r="T221" s="33">
        <v>1354968.4</v>
      </c>
      <c r="U221" s="33">
        <v>2507979.83</v>
      </c>
      <c r="V221" s="33">
        <v>0</v>
      </c>
      <c r="W221" s="33">
        <v>187000</v>
      </c>
      <c r="X221" s="33">
        <v>36000</v>
      </c>
      <c r="Y221" s="33">
        <v>1037539.19</v>
      </c>
    </row>
    <row r="222" spans="1:25" ht="12.75">
      <c r="A222" s="34">
        <v>6</v>
      </c>
      <c r="B222" s="34">
        <v>2</v>
      </c>
      <c r="C222" s="34">
        <v>0</v>
      </c>
      <c r="D222" s="35">
        <v>0</v>
      </c>
      <c r="E222" s="36"/>
      <c r="F222" s="31" t="s">
        <v>467</v>
      </c>
      <c r="G222" s="56" t="s">
        <v>469</v>
      </c>
      <c r="H222" s="33">
        <v>29573031.26</v>
      </c>
      <c r="I222" s="33">
        <v>1000</v>
      </c>
      <c r="J222" s="33">
        <v>0</v>
      </c>
      <c r="K222" s="33">
        <v>1990856.43</v>
      </c>
      <c r="L222" s="33">
        <v>700</v>
      </c>
      <c r="M222" s="33">
        <v>186237.28</v>
      </c>
      <c r="N222" s="33">
        <v>3504733.93</v>
      </c>
      <c r="O222" s="33">
        <v>1828292.78</v>
      </c>
      <c r="P222" s="33">
        <v>12261970.92</v>
      </c>
      <c r="Q222" s="33">
        <v>582677.83</v>
      </c>
      <c r="R222" s="33">
        <v>3719024.9</v>
      </c>
      <c r="S222" s="33">
        <v>1137116.86</v>
      </c>
      <c r="T222" s="33">
        <v>1660858.53</v>
      </c>
      <c r="U222" s="33">
        <v>1362176.42</v>
      </c>
      <c r="V222" s="33">
        <v>3606.7</v>
      </c>
      <c r="W222" s="33">
        <v>395832</v>
      </c>
      <c r="X222" s="33">
        <v>8400</v>
      </c>
      <c r="Y222" s="33">
        <v>929546.68</v>
      </c>
    </row>
    <row r="223" spans="1:25" ht="12.75">
      <c r="A223" s="34">
        <v>6</v>
      </c>
      <c r="B223" s="34">
        <v>3</v>
      </c>
      <c r="C223" s="34">
        <v>0</v>
      </c>
      <c r="D223" s="35">
        <v>0</v>
      </c>
      <c r="E223" s="36"/>
      <c r="F223" s="31" t="s">
        <v>467</v>
      </c>
      <c r="G223" s="56" t="s">
        <v>470</v>
      </c>
      <c r="H223" s="33">
        <v>17558706.22</v>
      </c>
      <c r="I223" s="33">
        <v>3985.2</v>
      </c>
      <c r="J223" s="33">
        <v>0</v>
      </c>
      <c r="K223" s="33">
        <v>1390905.96</v>
      </c>
      <c r="L223" s="33">
        <v>0</v>
      </c>
      <c r="M223" s="33">
        <v>157323.52</v>
      </c>
      <c r="N223" s="33">
        <v>2864804.96</v>
      </c>
      <c r="O223" s="33">
        <v>37178.76</v>
      </c>
      <c r="P223" s="33">
        <v>1857526.4</v>
      </c>
      <c r="Q223" s="33">
        <v>1538067.59</v>
      </c>
      <c r="R223" s="33">
        <v>4615659.36</v>
      </c>
      <c r="S223" s="33">
        <v>1127485.74</v>
      </c>
      <c r="T223" s="33">
        <v>1767990.72</v>
      </c>
      <c r="U223" s="33">
        <v>1312798.53</v>
      </c>
      <c r="V223" s="33">
        <v>0</v>
      </c>
      <c r="W223" s="33">
        <v>11462.53</v>
      </c>
      <c r="X223" s="33">
        <v>0</v>
      </c>
      <c r="Y223" s="33">
        <v>873516.95</v>
      </c>
    </row>
    <row r="224" spans="1:25" ht="12.75">
      <c r="A224" s="34">
        <v>6</v>
      </c>
      <c r="B224" s="34">
        <v>4</v>
      </c>
      <c r="C224" s="34">
        <v>0</v>
      </c>
      <c r="D224" s="35">
        <v>0</v>
      </c>
      <c r="E224" s="36"/>
      <c r="F224" s="31" t="s">
        <v>467</v>
      </c>
      <c r="G224" s="56" t="s">
        <v>471</v>
      </c>
      <c r="H224" s="33">
        <v>18722044.25</v>
      </c>
      <c r="I224" s="33">
        <v>0</v>
      </c>
      <c r="J224" s="33">
        <v>0</v>
      </c>
      <c r="K224" s="33">
        <v>1167743.39</v>
      </c>
      <c r="L224" s="33">
        <v>0</v>
      </c>
      <c r="M224" s="33">
        <v>103448.73</v>
      </c>
      <c r="N224" s="33">
        <v>1856026.79</v>
      </c>
      <c r="O224" s="33">
        <v>1639751.54</v>
      </c>
      <c r="P224" s="33">
        <v>6971162.74</v>
      </c>
      <c r="Q224" s="33">
        <v>1010732.75</v>
      </c>
      <c r="R224" s="33">
        <v>266507.42</v>
      </c>
      <c r="S224" s="33">
        <v>743100.73</v>
      </c>
      <c r="T224" s="33">
        <v>1926850.98</v>
      </c>
      <c r="U224" s="33">
        <v>931775.46</v>
      </c>
      <c r="V224" s="33">
        <v>434718.46</v>
      </c>
      <c r="W224" s="33">
        <v>286706.61</v>
      </c>
      <c r="X224" s="33">
        <v>7500</v>
      </c>
      <c r="Y224" s="33">
        <v>1376018.65</v>
      </c>
    </row>
    <row r="225" spans="1:25" ht="12.75">
      <c r="A225" s="34">
        <v>6</v>
      </c>
      <c r="B225" s="34">
        <v>5</v>
      </c>
      <c r="C225" s="34">
        <v>0</v>
      </c>
      <c r="D225" s="35">
        <v>0</v>
      </c>
      <c r="E225" s="36"/>
      <c r="F225" s="31" t="s">
        <v>467</v>
      </c>
      <c r="G225" s="56" t="s">
        <v>472</v>
      </c>
      <c r="H225" s="33">
        <v>18881439.53</v>
      </c>
      <c r="I225" s="33">
        <v>0</v>
      </c>
      <c r="J225" s="33">
        <v>0</v>
      </c>
      <c r="K225" s="33">
        <v>2657219.96</v>
      </c>
      <c r="L225" s="33">
        <v>0</v>
      </c>
      <c r="M225" s="33">
        <v>13401.2</v>
      </c>
      <c r="N225" s="33">
        <v>1450413.59</v>
      </c>
      <c r="O225" s="33">
        <v>1325344.04</v>
      </c>
      <c r="P225" s="33">
        <v>4685931.59</v>
      </c>
      <c r="Q225" s="33">
        <v>516012.63</v>
      </c>
      <c r="R225" s="33">
        <v>2038982.16</v>
      </c>
      <c r="S225" s="33">
        <v>545601.84</v>
      </c>
      <c r="T225" s="33">
        <v>1019618.01</v>
      </c>
      <c r="U225" s="33">
        <v>716606.11</v>
      </c>
      <c r="V225" s="33">
        <v>81859.01</v>
      </c>
      <c r="W225" s="33">
        <v>16500</v>
      </c>
      <c r="X225" s="33">
        <v>0</v>
      </c>
      <c r="Y225" s="33">
        <v>3813949.39</v>
      </c>
    </row>
    <row r="226" spans="1:25" ht="12.75">
      <c r="A226" s="34">
        <v>6</v>
      </c>
      <c r="B226" s="34">
        <v>6</v>
      </c>
      <c r="C226" s="34">
        <v>0</v>
      </c>
      <c r="D226" s="35">
        <v>0</v>
      </c>
      <c r="E226" s="36"/>
      <c r="F226" s="31" t="s">
        <v>467</v>
      </c>
      <c r="G226" s="56" t="s">
        <v>473</v>
      </c>
      <c r="H226" s="33">
        <v>24379405.59</v>
      </c>
      <c r="I226" s="33">
        <v>0</v>
      </c>
      <c r="J226" s="33">
        <v>0</v>
      </c>
      <c r="K226" s="33">
        <v>992472.04</v>
      </c>
      <c r="L226" s="33">
        <v>0</v>
      </c>
      <c r="M226" s="33">
        <v>42558.13</v>
      </c>
      <c r="N226" s="33">
        <v>1814585.89</v>
      </c>
      <c r="O226" s="33">
        <v>1459405.42</v>
      </c>
      <c r="P226" s="33">
        <v>6826909.05</v>
      </c>
      <c r="Q226" s="33">
        <v>778586.21</v>
      </c>
      <c r="R226" s="33">
        <v>6252027.66</v>
      </c>
      <c r="S226" s="33">
        <v>693954.47</v>
      </c>
      <c r="T226" s="33">
        <v>1171858.6</v>
      </c>
      <c r="U226" s="33">
        <v>2041582.96</v>
      </c>
      <c r="V226" s="33">
        <v>0</v>
      </c>
      <c r="W226" s="33">
        <v>292600</v>
      </c>
      <c r="X226" s="33">
        <v>20500</v>
      </c>
      <c r="Y226" s="33">
        <v>1992365.16</v>
      </c>
    </row>
    <row r="227" spans="1:25" ht="12.75">
      <c r="A227" s="34">
        <v>6</v>
      </c>
      <c r="B227" s="34">
        <v>7</v>
      </c>
      <c r="C227" s="34">
        <v>0</v>
      </c>
      <c r="D227" s="35">
        <v>0</v>
      </c>
      <c r="E227" s="36"/>
      <c r="F227" s="31" t="s">
        <v>467</v>
      </c>
      <c r="G227" s="56" t="s">
        <v>474</v>
      </c>
      <c r="H227" s="33">
        <v>28688832.72</v>
      </c>
      <c r="I227" s="33">
        <v>0</v>
      </c>
      <c r="J227" s="33">
        <v>0</v>
      </c>
      <c r="K227" s="33">
        <v>1583435.75</v>
      </c>
      <c r="L227" s="33">
        <v>0</v>
      </c>
      <c r="M227" s="33">
        <v>35102.06</v>
      </c>
      <c r="N227" s="33">
        <v>3051329.72</v>
      </c>
      <c r="O227" s="33">
        <v>1675895.12</v>
      </c>
      <c r="P227" s="33">
        <v>10465945.35</v>
      </c>
      <c r="Q227" s="33">
        <v>1056097.25</v>
      </c>
      <c r="R227" s="33">
        <v>5571241.6</v>
      </c>
      <c r="S227" s="33">
        <v>1061470.94</v>
      </c>
      <c r="T227" s="33">
        <v>1352565.27</v>
      </c>
      <c r="U227" s="33">
        <v>2237918.19</v>
      </c>
      <c r="V227" s="33">
        <v>3738.34</v>
      </c>
      <c r="W227" s="33">
        <v>16921.7</v>
      </c>
      <c r="X227" s="33">
        <v>67000</v>
      </c>
      <c r="Y227" s="33">
        <v>510171.43</v>
      </c>
    </row>
    <row r="228" spans="1:25" ht="12.75">
      <c r="A228" s="34">
        <v>6</v>
      </c>
      <c r="B228" s="34">
        <v>8</v>
      </c>
      <c r="C228" s="34">
        <v>0</v>
      </c>
      <c r="D228" s="35">
        <v>0</v>
      </c>
      <c r="E228" s="36"/>
      <c r="F228" s="31" t="s">
        <v>467</v>
      </c>
      <c r="G228" s="56" t="s">
        <v>475</v>
      </c>
      <c r="H228" s="33">
        <v>23874045.52</v>
      </c>
      <c r="I228" s="33">
        <v>0</v>
      </c>
      <c r="J228" s="33">
        <v>15457.79</v>
      </c>
      <c r="K228" s="33">
        <v>1418229.51</v>
      </c>
      <c r="L228" s="33">
        <v>0</v>
      </c>
      <c r="M228" s="33">
        <v>112860.86</v>
      </c>
      <c r="N228" s="33">
        <v>2446295.49</v>
      </c>
      <c r="O228" s="33">
        <v>1580855.26</v>
      </c>
      <c r="P228" s="33">
        <v>6405834.33</v>
      </c>
      <c r="Q228" s="33">
        <v>3254760.66</v>
      </c>
      <c r="R228" s="33">
        <v>2928938.9</v>
      </c>
      <c r="S228" s="33">
        <v>1284391.13</v>
      </c>
      <c r="T228" s="33">
        <v>2036356.53</v>
      </c>
      <c r="U228" s="33">
        <v>710132.45</v>
      </c>
      <c r="V228" s="33">
        <v>0</v>
      </c>
      <c r="W228" s="33">
        <v>21554</v>
      </c>
      <c r="X228" s="33">
        <v>18000</v>
      </c>
      <c r="Y228" s="33">
        <v>1640378.61</v>
      </c>
    </row>
    <row r="229" spans="1:25" ht="12.75">
      <c r="A229" s="34">
        <v>6</v>
      </c>
      <c r="B229" s="34">
        <v>9</v>
      </c>
      <c r="C229" s="34">
        <v>0</v>
      </c>
      <c r="D229" s="35">
        <v>0</v>
      </c>
      <c r="E229" s="36"/>
      <c r="F229" s="31" t="s">
        <v>467</v>
      </c>
      <c r="G229" s="56" t="s">
        <v>476</v>
      </c>
      <c r="H229" s="33">
        <v>34709612.3</v>
      </c>
      <c r="I229" s="33">
        <v>0</v>
      </c>
      <c r="J229" s="33">
        <v>0</v>
      </c>
      <c r="K229" s="33">
        <v>4654533.06</v>
      </c>
      <c r="L229" s="33">
        <v>0</v>
      </c>
      <c r="M229" s="33">
        <v>62214.57</v>
      </c>
      <c r="N229" s="33">
        <v>5189244.24</v>
      </c>
      <c r="O229" s="33">
        <v>85356.65</v>
      </c>
      <c r="P229" s="33">
        <v>8920455.33</v>
      </c>
      <c r="Q229" s="33">
        <v>754128.91</v>
      </c>
      <c r="R229" s="33">
        <v>5197799.46</v>
      </c>
      <c r="S229" s="33">
        <v>1065708.61</v>
      </c>
      <c r="T229" s="33">
        <v>2296469.03</v>
      </c>
      <c r="U229" s="33">
        <v>2498503.51</v>
      </c>
      <c r="V229" s="33">
        <v>0</v>
      </c>
      <c r="W229" s="33">
        <v>162167</v>
      </c>
      <c r="X229" s="33">
        <v>37000</v>
      </c>
      <c r="Y229" s="33">
        <v>3786031.93</v>
      </c>
    </row>
    <row r="230" spans="1:25" ht="12.75">
      <c r="A230" s="34">
        <v>6</v>
      </c>
      <c r="B230" s="34">
        <v>10</v>
      </c>
      <c r="C230" s="34">
        <v>0</v>
      </c>
      <c r="D230" s="35">
        <v>0</v>
      </c>
      <c r="E230" s="36"/>
      <c r="F230" s="31" t="s">
        <v>467</v>
      </c>
      <c r="G230" s="56" t="s">
        <v>477</v>
      </c>
      <c r="H230" s="33">
        <v>16921773.22</v>
      </c>
      <c r="I230" s="33">
        <v>0</v>
      </c>
      <c r="J230" s="33">
        <v>0</v>
      </c>
      <c r="K230" s="33">
        <v>1563204.7</v>
      </c>
      <c r="L230" s="33">
        <v>0</v>
      </c>
      <c r="M230" s="33">
        <v>160033.67</v>
      </c>
      <c r="N230" s="33">
        <v>2279427</v>
      </c>
      <c r="O230" s="33">
        <v>1479875.67</v>
      </c>
      <c r="P230" s="33">
        <v>5151593.56</v>
      </c>
      <c r="Q230" s="33">
        <v>370745.33</v>
      </c>
      <c r="R230" s="33">
        <v>586742.87</v>
      </c>
      <c r="S230" s="33">
        <v>1185644.69</v>
      </c>
      <c r="T230" s="33">
        <v>2091429.37</v>
      </c>
      <c r="U230" s="33">
        <v>1076337.53</v>
      </c>
      <c r="V230" s="33">
        <v>0</v>
      </c>
      <c r="W230" s="33">
        <v>55214.04</v>
      </c>
      <c r="X230" s="33">
        <v>0</v>
      </c>
      <c r="Y230" s="33">
        <v>921524.79</v>
      </c>
    </row>
    <row r="231" spans="1:25" ht="12.75">
      <c r="A231" s="34">
        <v>6</v>
      </c>
      <c r="B231" s="34">
        <v>11</v>
      </c>
      <c r="C231" s="34">
        <v>0</v>
      </c>
      <c r="D231" s="35">
        <v>0</v>
      </c>
      <c r="E231" s="36"/>
      <c r="F231" s="31" t="s">
        <v>467</v>
      </c>
      <c r="G231" s="56" t="s">
        <v>478</v>
      </c>
      <c r="H231" s="33">
        <v>28915204.21</v>
      </c>
      <c r="I231" s="33">
        <v>0</v>
      </c>
      <c r="J231" s="33">
        <v>0</v>
      </c>
      <c r="K231" s="33">
        <v>1063129.71</v>
      </c>
      <c r="L231" s="33">
        <v>0</v>
      </c>
      <c r="M231" s="33">
        <v>38082.42</v>
      </c>
      <c r="N231" s="33">
        <v>3190061.19</v>
      </c>
      <c r="O231" s="33">
        <v>1599528.92</v>
      </c>
      <c r="P231" s="33">
        <v>12632327.36</v>
      </c>
      <c r="Q231" s="33">
        <v>544970.7</v>
      </c>
      <c r="R231" s="33">
        <v>2376877.67</v>
      </c>
      <c r="S231" s="33">
        <v>908601.72</v>
      </c>
      <c r="T231" s="33">
        <v>2498793.09</v>
      </c>
      <c r="U231" s="33">
        <v>1465435.32</v>
      </c>
      <c r="V231" s="33">
        <v>925.34</v>
      </c>
      <c r="W231" s="33">
        <v>295072.51</v>
      </c>
      <c r="X231" s="33">
        <v>3319.21</v>
      </c>
      <c r="Y231" s="33">
        <v>2298079.05</v>
      </c>
    </row>
    <row r="232" spans="1:25" ht="12.75">
      <c r="A232" s="34">
        <v>6</v>
      </c>
      <c r="B232" s="34">
        <v>12</v>
      </c>
      <c r="C232" s="34">
        <v>0</v>
      </c>
      <c r="D232" s="35">
        <v>0</v>
      </c>
      <c r="E232" s="36"/>
      <c r="F232" s="31" t="s">
        <v>467</v>
      </c>
      <c r="G232" s="56" t="s">
        <v>479</v>
      </c>
      <c r="H232" s="33">
        <v>15363479.85</v>
      </c>
      <c r="I232" s="33">
        <v>0</v>
      </c>
      <c r="J232" s="33">
        <v>0</v>
      </c>
      <c r="K232" s="33">
        <v>2753588.92</v>
      </c>
      <c r="L232" s="33">
        <v>84755.9</v>
      </c>
      <c r="M232" s="33">
        <v>37799.51</v>
      </c>
      <c r="N232" s="33">
        <v>1582617.87</v>
      </c>
      <c r="O232" s="33">
        <v>1752522.76</v>
      </c>
      <c r="P232" s="33">
        <v>3859775.7</v>
      </c>
      <c r="Q232" s="33">
        <v>1217170.55</v>
      </c>
      <c r="R232" s="33">
        <v>603480.81</v>
      </c>
      <c r="S232" s="33">
        <v>649136</v>
      </c>
      <c r="T232" s="33">
        <v>1265471.13</v>
      </c>
      <c r="U232" s="33">
        <v>692023.37</v>
      </c>
      <c r="V232" s="33">
        <v>0</v>
      </c>
      <c r="W232" s="33">
        <v>106000</v>
      </c>
      <c r="X232" s="33">
        <v>20058.17</v>
      </c>
      <c r="Y232" s="33">
        <v>739079.16</v>
      </c>
    </row>
    <row r="233" spans="1:25" ht="12.75">
      <c r="A233" s="34">
        <v>6</v>
      </c>
      <c r="B233" s="34">
        <v>13</v>
      </c>
      <c r="C233" s="34">
        <v>0</v>
      </c>
      <c r="D233" s="35">
        <v>0</v>
      </c>
      <c r="E233" s="36"/>
      <c r="F233" s="31" t="s">
        <v>467</v>
      </c>
      <c r="G233" s="56" t="s">
        <v>480</v>
      </c>
      <c r="H233" s="33">
        <v>8499480.13</v>
      </c>
      <c r="I233" s="33">
        <v>0</v>
      </c>
      <c r="J233" s="33">
        <v>0</v>
      </c>
      <c r="K233" s="33">
        <v>525266.77</v>
      </c>
      <c r="L233" s="33">
        <v>0</v>
      </c>
      <c r="M233" s="33">
        <v>52762.03</v>
      </c>
      <c r="N233" s="33">
        <v>1242982.23</v>
      </c>
      <c r="O233" s="33">
        <v>1300987.84</v>
      </c>
      <c r="P233" s="33">
        <v>1933319.52</v>
      </c>
      <c r="Q233" s="33">
        <v>302331.59</v>
      </c>
      <c r="R233" s="33">
        <v>1249834.93</v>
      </c>
      <c r="S233" s="33">
        <v>415245.11</v>
      </c>
      <c r="T233" s="33">
        <v>332677.85</v>
      </c>
      <c r="U233" s="33">
        <v>386925.96</v>
      </c>
      <c r="V233" s="33">
        <v>0</v>
      </c>
      <c r="W233" s="33">
        <v>57650</v>
      </c>
      <c r="X233" s="33">
        <v>0</v>
      </c>
      <c r="Y233" s="33">
        <v>699496.3</v>
      </c>
    </row>
    <row r="234" spans="1:25" ht="12.75">
      <c r="A234" s="34">
        <v>6</v>
      </c>
      <c r="B234" s="34">
        <v>14</v>
      </c>
      <c r="C234" s="34">
        <v>0</v>
      </c>
      <c r="D234" s="35">
        <v>0</v>
      </c>
      <c r="E234" s="36"/>
      <c r="F234" s="31" t="s">
        <v>467</v>
      </c>
      <c r="G234" s="56" t="s">
        <v>481</v>
      </c>
      <c r="H234" s="33">
        <v>34925546.53</v>
      </c>
      <c r="I234" s="33">
        <v>0</v>
      </c>
      <c r="J234" s="33">
        <v>0</v>
      </c>
      <c r="K234" s="33">
        <v>1079894.88</v>
      </c>
      <c r="L234" s="33">
        <v>4000</v>
      </c>
      <c r="M234" s="33">
        <v>391106.99</v>
      </c>
      <c r="N234" s="33">
        <v>3737585.55</v>
      </c>
      <c r="O234" s="33">
        <v>2303766.34</v>
      </c>
      <c r="P234" s="33">
        <v>14894393.57</v>
      </c>
      <c r="Q234" s="33">
        <v>780503.81</v>
      </c>
      <c r="R234" s="33">
        <v>568854.67</v>
      </c>
      <c r="S234" s="33">
        <v>977350.32</v>
      </c>
      <c r="T234" s="33">
        <v>6883251.56</v>
      </c>
      <c r="U234" s="33">
        <v>1679236.35</v>
      </c>
      <c r="V234" s="33">
        <v>12400</v>
      </c>
      <c r="W234" s="33">
        <v>119672</v>
      </c>
      <c r="X234" s="33">
        <v>49800</v>
      </c>
      <c r="Y234" s="33">
        <v>1443730.49</v>
      </c>
    </row>
    <row r="235" spans="1:25" ht="12.75">
      <c r="A235" s="34">
        <v>6</v>
      </c>
      <c r="B235" s="34">
        <v>15</v>
      </c>
      <c r="C235" s="34">
        <v>0</v>
      </c>
      <c r="D235" s="35">
        <v>0</v>
      </c>
      <c r="E235" s="36"/>
      <c r="F235" s="31" t="s">
        <v>467</v>
      </c>
      <c r="G235" s="56" t="s">
        <v>482</v>
      </c>
      <c r="H235" s="33">
        <v>15299818.94</v>
      </c>
      <c r="I235" s="33">
        <v>0</v>
      </c>
      <c r="J235" s="33">
        <v>0</v>
      </c>
      <c r="K235" s="33">
        <v>1140094.37</v>
      </c>
      <c r="L235" s="33">
        <v>332.29</v>
      </c>
      <c r="M235" s="33">
        <v>21238.29</v>
      </c>
      <c r="N235" s="33">
        <v>1512911.82</v>
      </c>
      <c r="O235" s="33">
        <v>1451727.15</v>
      </c>
      <c r="P235" s="33">
        <v>7133138.18</v>
      </c>
      <c r="Q235" s="33">
        <v>397942.14</v>
      </c>
      <c r="R235" s="33">
        <v>197419.38</v>
      </c>
      <c r="S235" s="33">
        <v>770173.86</v>
      </c>
      <c r="T235" s="33">
        <v>927048.53</v>
      </c>
      <c r="U235" s="33">
        <v>811678.37</v>
      </c>
      <c r="V235" s="33">
        <v>558253.39</v>
      </c>
      <c r="W235" s="33">
        <v>32100</v>
      </c>
      <c r="X235" s="33">
        <v>0</v>
      </c>
      <c r="Y235" s="33">
        <v>345761.17</v>
      </c>
    </row>
    <row r="236" spans="1:25" ht="12.75">
      <c r="A236" s="34">
        <v>6</v>
      </c>
      <c r="B236" s="34">
        <v>16</v>
      </c>
      <c r="C236" s="34">
        <v>0</v>
      </c>
      <c r="D236" s="35">
        <v>0</v>
      </c>
      <c r="E236" s="36"/>
      <c r="F236" s="31" t="s">
        <v>467</v>
      </c>
      <c r="G236" s="56" t="s">
        <v>483</v>
      </c>
      <c r="H236" s="33">
        <v>17015371.77</v>
      </c>
      <c r="I236" s="33">
        <v>0</v>
      </c>
      <c r="J236" s="33">
        <v>0</v>
      </c>
      <c r="K236" s="33">
        <v>1230454.11</v>
      </c>
      <c r="L236" s="33">
        <v>0</v>
      </c>
      <c r="M236" s="33">
        <v>270755.17</v>
      </c>
      <c r="N236" s="33">
        <v>1837483.69</v>
      </c>
      <c r="O236" s="33">
        <v>1650499.91</v>
      </c>
      <c r="P236" s="33">
        <v>6809989.72</v>
      </c>
      <c r="Q236" s="33">
        <v>386379.88</v>
      </c>
      <c r="R236" s="33">
        <v>1318874.63</v>
      </c>
      <c r="S236" s="33">
        <v>561548.91</v>
      </c>
      <c r="T236" s="33">
        <v>1291361.84</v>
      </c>
      <c r="U236" s="33">
        <v>758734.33</v>
      </c>
      <c r="V236" s="33">
        <v>6379.14</v>
      </c>
      <c r="W236" s="33">
        <v>16500</v>
      </c>
      <c r="X236" s="33">
        <v>381199.17</v>
      </c>
      <c r="Y236" s="33">
        <v>495211.27</v>
      </c>
    </row>
    <row r="237" spans="1:25" ht="12.75">
      <c r="A237" s="34">
        <v>6</v>
      </c>
      <c r="B237" s="34">
        <v>17</v>
      </c>
      <c r="C237" s="34">
        <v>0</v>
      </c>
      <c r="D237" s="35">
        <v>0</v>
      </c>
      <c r="E237" s="36"/>
      <c r="F237" s="31" t="s">
        <v>467</v>
      </c>
      <c r="G237" s="56" t="s">
        <v>484</v>
      </c>
      <c r="H237" s="33">
        <v>19644032.51</v>
      </c>
      <c r="I237" s="33">
        <v>0</v>
      </c>
      <c r="J237" s="33">
        <v>0</v>
      </c>
      <c r="K237" s="33">
        <v>656892.22</v>
      </c>
      <c r="L237" s="33">
        <v>0</v>
      </c>
      <c r="M237" s="33">
        <v>116141.66</v>
      </c>
      <c r="N237" s="33">
        <v>2371015.45</v>
      </c>
      <c r="O237" s="33">
        <v>1587545.84</v>
      </c>
      <c r="P237" s="33">
        <v>6178841.89</v>
      </c>
      <c r="Q237" s="33">
        <v>541336.21</v>
      </c>
      <c r="R237" s="33">
        <v>3295155.99</v>
      </c>
      <c r="S237" s="33">
        <v>1361550.07</v>
      </c>
      <c r="T237" s="33">
        <v>1364877.5</v>
      </c>
      <c r="U237" s="33">
        <v>1087879.85</v>
      </c>
      <c r="V237" s="33">
        <v>1965.96</v>
      </c>
      <c r="W237" s="33">
        <v>23106.21</v>
      </c>
      <c r="X237" s="33">
        <v>2400</v>
      </c>
      <c r="Y237" s="33">
        <v>1055323.66</v>
      </c>
    </row>
    <row r="238" spans="1:25" ht="12.75">
      <c r="A238" s="34">
        <v>6</v>
      </c>
      <c r="B238" s="34">
        <v>18</v>
      </c>
      <c r="C238" s="34">
        <v>0</v>
      </c>
      <c r="D238" s="35">
        <v>0</v>
      </c>
      <c r="E238" s="36"/>
      <c r="F238" s="31" t="s">
        <v>467</v>
      </c>
      <c r="G238" s="56" t="s">
        <v>485</v>
      </c>
      <c r="H238" s="33">
        <v>23249022.24</v>
      </c>
      <c r="I238" s="33">
        <v>0</v>
      </c>
      <c r="J238" s="33">
        <v>0</v>
      </c>
      <c r="K238" s="33">
        <v>1680664.53</v>
      </c>
      <c r="L238" s="33">
        <v>0</v>
      </c>
      <c r="M238" s="33">
        <v>63046.72</v>
      </c>
      <c r="N238" s="33">
        <v>2409127.11</v>
      </c>
      <c r="O238" s="33">
        <v>1704172.45</v>
      </c>
      <c r="P238" s="33">
        <v>8450837.96</v>
      </c>
      <c r="Q238" s="33">
        <v>1341370.8</v>
      </c>
      <c r="R238" s="33">
        <v>2374503.75</v>
      </c>
      <c r="S238" s="33">
        <v>998831.13</v>
      </c>
      <c r="T238" s="33">
        <v>2319758.36</v>
      </c>
      <c r="U238" s="33">
        <v>627474.94</v>
      </c>
      <c r="V238" s="33">
        <v>0</v>
      </c>
      <c r="W238" s="33">
        <v>329881.36</v>
      </c>
      <c r="X238" s="33">
        <v>44943.3</v>
      </c>
      <c r="Y238" s="33">
        <v>904409.83</v>
      </c>
    </row>
    <row r="239" spans="1:25" ht="12.75">
      <c r="A239" s="34">
        <v>6</v>
      </c>
      <c r="B239" s="34">
        <v>19</v>
      </c>
      <c r="C239" s="34">
        <v>0</v>
      </c>
      <c r="D239" s="35">
        <v>0</v>
      </c>
      <c r="E239" s="36"/>
      <c r="F239" s="31" t="s">
        <v>467</v>
      </c>
      <c r="G239" s="56" t="s">
        <v>486</v>
      </c>
      <c r="H239" s="33">
        <v>19174661.91</v>
      </c>
      <c r="I239" s="33">
        <v>0</v>
      </c>
      <c r="J239" s="33">
        <v>0</v>
      </c>
      <c r="K239" s="33">
        <v>2719994.82</v>
      </c>
      <c r="L239" s="33">
        <v>1000</v>
      </c>
      <c r="M239" s="33">
        <v>217371.45</v>
      </c>
      <c r="N239" s="33">
        <v>1732594.41</v>
      </c>
      <c r="O239" s="33">
        <v>1357679.47</v>
      </c>
      <c r="P239" s="33">
        <v>3948389.31</v>
      </c>
      <c r="Q239" s="33">
        <v>2044341.96</v>
      </c>
      <c r="R239" s="33">
        <v>2802797.02</v>
      </c>
      <c r="S239" s="33">
        <v>602681.6</v>
      </c>
      <c r="T239" s="33">
        <v>1902173.54</v>
      </c>
      <c r="U239" s="33">
        <v>675908.06</v>
      </c>
      <c r="V239" s="33">
        <v>0</v>
      </c>
      <c r="W239" s="33">
        <v>823283.25</v>
      </c>
      <c r="X239" s="33">
        <v>210.33</v>
      </c>
      <c r="Y239" s="33">
        <v>346236.69</v>
      </c>
    </row>
    <row r="240" spans="1:25" ht="12.75">
      <c r="A240" s="34">
        <v>6</v>
      </c>
      <c r="B240" s="34">
        <v>20</v>
      </c>
      <c r="C240" s="34">
        <v>0</v>
      </c>
      <c r="D240" s="35">
        <v>0</v>
      </c>
      <c r="E240" s="36"/>
      <c r="F240" s="31" t="s">
        <v>467</v>
      </c>
      <c r="G240" s="56" t="s">
        <v>487</v>
      </c>
      <c r="H240" s="33">
        <v>16075531.43</v>
      </c>
      <c r="I240" s="33">
        <v>0</v>
      </c>
      <c r="J240" s="33">
        <v>0</v>
      </c>
      <c r="K240" s="33">
        <v>2441825.35</v>
      </c>
      <c r="L240" s="33">
        <v>0</v>
      </c>
      <c r="M240" s="33">
        <v>134768.28</v>
      </c>
      <c r="N240" s="33">
        <v>3278428.96</v>
      </c>
      <c r="O240" s="33">
        <v>0</v>
      </c>
      <c r="P240" s="33">
        <v>1542206.71</v>
      </c>
      <c r="Q240" s="33">
        <v>66914.2</v>
      </c>
      <c r="R240" s="33">
        <v>4977889.25</v>
      </c>
      <c r="S240" s="33">
        <v>1307911.35</v>
      </c>
      <c r="T240" s="33">
        <v>734255.68</v>
      </c>
      <c r="U240" s="33">
        <v>966886.17</v>
      </c>
      <c r="V240" s="33">
        <v>0</v>
      </c>
      <c r="W240" s="33">
        <v>36670</v>
      </c>
      <c r="X240" s="33">
        <v>7905</v>
      </c>
      <c r="Y240" s="33">
        <v>579870.48</v>
      </c>
    </row>
    <row r="241" spans="1:25" ht="12.75">
      <c r="A241" s="34">
        <v>6</v>
      </c>
      <c r="B241" s="34">
        <v>0</v>
      </c>
      <c r="C241" s="34">
        <v>0</v>
      </c>
      <c r="D241" s="35">
        <v>0</v>
      </c>
      <c r="E241" s="36"/>
      <c r="F241" s="31" t="s">
        <v>488</v>
      </c>
      <c r="G241" s="56" t="s">
        <v>489</v>
      </c>
      <c r="H241" s="33">
        <v>171918750.49</v>
      </c>
      <c r="I241" s="33">
        <v>4774813.08</v>
      </c>
      <c r="J241" s="33">
        <v>0</v>
      </c>
      <c r="K241" s="33">
        <v>51694599.95</v>
      </c>
      <c r="L241" s="33">
        <v>76087.89</v>
      </c>
      <c r="M241" s="33">
        <v>1760135.45</v>
      </c>
      <c r="N241" s="33">
        <v>29865814.88</v>
      </c>
      <c r="O241" s="33">
        <v>0</v>
      </c>
      <c r="P241" s="33">
        <v>13842787.12</v>
      </c>
      <c r="Q241" s="33">
        <v>8355973.25</v>
      </c>
      <c r="R241" s="33">
        <v>1240848.24</v>
      </c>
      <c r="S241" s="33">
        <v>15302532.48</v>
      </c>
      <c r="T241" s="33">
        <v>729843.21</v>
      </c>
      <c r="U241" s="33">
        <v>413940.35</v>
      </c>
      <c r="V241" s="33">
        <v>3824952.73</v>
      </c>
      <c r="W241" s="33">
        <v>14438088.95</v>
      </c>
      <c r="X241" s="33">
        <v>2244400</v>
      </c>
      <c r="Y241" s="33">
        <v>23353932.91</v>
      </c>
    </row>
    <row r="242" spans="1:25" ht="12.75">
      <c r="A242" s="34">
        <v>6</v>
      </c>
      <c r="B242" s="34">
        <v>8</v>
      </c>
      <c r="C242" s="34">
        <v>1</v>
      </c>
      <c r="D242" s="35" t="s">
        <v>490</v>
      </c>
      <c r="E242" s="36">
        <v>271</v>
      </c>
      <c r="F242" s="31" t="s">
        <v>490</v>
      </c>
      <c r="G242" s="56" t="s">
        <v>491</v>
      </c>
      <c r="H242" s="33">
        <v>50084.13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42194.81</v>
      </c>
      <c r="W242" s="33">
        <v>0</v>
      </c>
      <c r="X242" s="33">
        <v>0</v>
      </c>
      <c r="Y242" s="33">
        <v>7889.32</v>
      </c>
    </row>
    <row r="243" spans="1:25" ht="25.5">
      <c r="A243" s="34">
        <v>6</v>
      </c>
      <c r="B243" s="34">
        <v>19</v>
      </c>
      <c r="C243" s="34">
        <v>1</v>
      </c>
      <c r="D243" s="35" t="s">
        <v>490</v>
      </c>
      <c r="E243" s="36">
        <v>270</v>
      </c>
      <c r="F243" s="31" t="s">
        <v>490</v>
      </c>
      <c r="G243" s="56" t="s">
        <v>492</v>
      </c>
      <c r="H243" s="33">
        <v>989321.06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0</v>
      </c>
      <c r="V243" s="33">
        <v>980827.68</v>
      </c>
      <c r="W243" s="33">
        <v>0</v>
      </c>
      <c r="X243" s="33">
        <v>0</v>
      </c>
      <c r="Y243" s="33">
        <v>8493.38</v>
      </c>
    </row>
    <row r="244" spans="1:25" ht="12.75">
      <c r="A244" s="34">
        <v>6</v>
      </c>
      <c r="B244" s="34">
        <v>7</v>
      </c>
      <c r="C244" s="34">
        <v>1</v>
      </c>
      <c r="D244" s="35" t="s">
        <v>490</v>
      </c>
      <c r="E244" s="36">
        <v>187</v>
      </c>
      <c r="F244" s="31" t="s">
        <v>490</v>
      </c>
      <c r="G244" s="56" t="s">
        <v>493</v>
      </c>
      <c r="H244" s="33">
        <v>61645.6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0</v>
      </c>
      <c r="V244" s="33">
        <v>61645.6</v>
      </c>
      <c r="W244" s="33">
        <v>0</v>
      </c>
      <c r="X244" s="33">
        <v>0</v>
      </c>
      <c r="Y244" s="33">
        <v>0</v>
      </c>
    </row>
    <row r="245" spans="1:25" ht="12.75">
      <c r="A245" s="34">
        <v>6</v>
      </c>
      <c r="B245" s="34">
        <v>1</v>
      </c>
      <c r="C245" s="34">
        <v>1</v>
      </c>
      <c r="D245" s="35" t="s">
        <v>490</v>
      </c>
      <c r="E245" s="36">
        <v>188</v>
      </c>
      <c r="F245" s="31" t="s">
        <v>490</v>
      </c>
      <c r="G245" s="56" t="s">
        <v>493</v>
      </c>
      <c r="H245" s="33">
        <v>333216.58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23150.58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0</v>
      </c>
      <c r="V245" s="33">
        <v>310066</v>
      </c>
      <c r="W245" s="33">
        <v>0</v>
      </c>
      <c r="X245" s="33">
        <v>0</v>
      </c>
      <c r="Y245" s="33">
        <v>0</v>
      </c>
    </row>
    <row r="246" spans="1:25" ht="25.5">
      <c r="A246" s="34">
        <v>6</v>
      </c>
      <c r="B246" s="34">
        <v>13</v>
      </c>
      <c r="C246" s="34">
        <v>4</v>
      </c>
      <c r="D246" s="35" t="s">
        <v>490</v>
      </c>
      <c r="E246" s="36">
        <v>186</v>
      </c>
      <c r="F246" s="31" t="s">
        <v>490</v>
      </c>
      <c r="G246" s="56" t="s">
        <v>494</v>
      </c>
      <c r="H246" s="33">
        <v>967.57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967.57</v>
      </c>
      <c r="W246" s="33">
        <v>0</v>
      </c>
      <c r="X246" s="33">
        <v>0</v>
      </c>
      <c r="Y246" s="33">
        <v>0</v>
      </c>
    </row>
    <row r="247" spans="1:25" ht="25.5">
      <c r="A247" s="34">
        <v>6</v>
      </c>
      <c r="B247" s="34">
        <v>15</v>
      </c>
      <c r="C247" s="34">
        <v>0</v>
      </c>
      <c r="D247" s="35" t="s">
        <v>490</v>
      </c>
      <c r="E247" s="36">
        <v>220</v>
      </c>
      <c r="F247" s="31" t="s">
        <v>490</v>
      </c>
      <c r="G247" s="56" t="s">
        <v>497</v>
      </c>
      <c r="H247" s="33">
        <v>28388.1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3">
        <v>28388.1</v>
      </c>
      <c r="W247" s="33">
        <v>0</v>
      </c>
      <c r="X247" s="33">
        <v>0</v>
      </c>
      <c r="Y247" s="33">
        <v>0</v>
      </c>
    </row>
    <row r="248" spans="1:25" ht="12.75">
      <c r="A248" s="34">
        <v>6</v>
      </c>
      <c r="B248" s="34">
        <v>9</v>
      </c>
      <c r="C248" s="34">
        <v>1</v>
      </c>
      <c r="D248" s="35" t="s">
        <v>490</v>
      </c>
      <c r="E248" s="36">
        <v>140</v>
      </c>
      <c r="F248" s="31" t="s">
        <v>490</v>
      </c>
      <c r="G248" s="56" t="s">
        <v>495</v>
      </c>
      <c r="H248" s="33">
        <v>15630.13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15630.13</v>
      </c>
      <c r="W248" s="33">
        <v>0</v>
      </c>
      <c r="X248" s="33">
        <v>0</v>
      </c>
      <c r="Y248" s="33">
        <v>0</v>
      </c>
    </row>
    <row r="249" spans="1:25" ht="12.75">
      <c r="A249" s="34">
        <v>6</v>
      </c>
      <c r="B249" s="34">
        <v>8</v>
      </c>
      <c r="C249" s="34">
        <v>1</v>
      </c>
      <c r="D249" s="35" t="s">
        <v>490</v>
      </c>
      <c r="E249" s="36">
        <v>265</v>
      </c>
      <c r="F249" s="31" t="s">
        <v>490</v>
      </c>
      <c r="G249" s="180" t="s">
        <v>496</v>
      </c>
      <c r="H249" s="33">
        <v>6072229.08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0</v>
      </c>
      <c r="V249" s="33">
        <v>6072229.08</v>
      </c>
      <c r="W249" s="33">
        <v>0</v>
      </c>
      <c r="X249" s="33">
        <v>0</v>
      </c>
      <c r="Y249" s="33">
        <v>0</v>
      </c>
    </row>
  </sheetData>
  <sheetProtection/>
  <mergeCells count="11">
    <mergeCell ref="H6:Y6"/>
    <mergeCell ref="F4:G5"/>
    <mergeCell ref="H4:H5"/>
    <mergeCell ref="I4:Y4"/>
    <mergeCell ref="A4:A5"/>
    <mergeCell ref="B4:B5"/>
    <mergeCell ref="C4:C5"/>
    <mergeCell ref="D4:D5"/>
    <mergeCell ref="F7:G7"/>
    <mergeCell ref="E4:E5"/>
    <mergeCell ref="F6:G6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E200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6.28125" style="113" bestFit="1" customWidth="1"/>
    <col min="2" max="2" width="8.140625" style="113" bestFit="1" customWidth="1"/>
    <col min="3" max="3" width="54.421875" style="113" bestFit="1" customWidth="1"/>
    <col min="4" max="4" width="15.7109375" style="113" customWidth="1"/>
    <col min="5" max="5" width="46.28125" style="113" customWidth="1"/>
    <col min="6" max="16384" width="9.140625" style="113" customWidth="1"/>
  </cols>
  <sheetData>
    <row r="1" spans="1:5" ht="26.25" customHeight="1" thickBot="1">
      <c r="A1" s="128" t="s">
        <v>81</v>
      </c>
      <c r="B1" s="128"/>
      <c r="C1" s="128"/>
      <c r="D1" s="128"/>
      <c r="E1" s="128"/>
    </row>
    <row r="2" spans="1:5" ht="24.75" thickBot="1">
      <c r="A2" s="114" t="s">
        <v>82</v>
      </c>
      <c r="B2" s="115" t="s">
        <v>83</v>
      </c>
      <c r="C2" s="116" t="s">
        <v>84</v>
      </c>
      <c r="D2" s="115" t="s">
        <v>85</v>
      </c>
      <c r="E2" s="117" t="s">
        <v>249</v>
      </c>
    </row>
    <row r="3" spans="1:5" ht="12.75">
      <c r="A3" s="60">
        <v>1</v>
      </c>
      <c r="B3" s="61">
        <v>7</v>
      </c>
      <c r="C3" s="62" t="s">
        <v>86</v>
      </c>
      <c r="D3" s="61" t="s">
        <v>87</v>
      </c>
      <c r="E3" s="63" t="s">
        <v>88</v>
      </c>
    </row>
    <row r="4" spans="1:5" ht="12.75">
      <c r="A4" s="64">
        <v>1</v>
      </c>
      <c r="B4" s="65">
        <v>8</v>
      </c>
      <c r="C4" s="66" t="s">
        <v>89</v>
      </c>
      <c r="D4" s="65" t="s">
        <v>87</v>
      </c>
      <c r="E4" s="67" t="s">
        <v>90</v>
      </c>
    </row>
    <row r="5" spans="1:5" ht="12.75">
      <c r="A5" s="64">
        <v>1</v>
      </c>
      <c r="B5" s="65">
        <v>9</v>
      </c>
      <c r="C5" s="66" t="s">
        <v>91</v>
      </c>
      <c r="D5" s="65" t="s">
        <v>92</v>
      </c>
      <c r="E5" s="68"/>
    </row>
    <row r="6" spans="1:5" ht="12.75">
      <c r="A6" s="64">
        <v>1</v>
      </c>
      <c r="B6" s="65">
        <v>10</v>
      </c>
      <c r="C6" s="66" t="s">
        <v>93</v>
      </c>
      <c r="D6" s="65" t="s">
        <v>87</v>
      </c>
      <c r="E6" s="67" t="s">
        <v>94</v>
      </c>
    </row>
    <row r="7" spans="1:5" ht="12.75">
      <c r="A7" s="64">
        <v>1</v>
      </c>
      <c r="B7" s="65">
        <v>11</v>
      </c>
      <c r="C7" s="66" t="s">
        <v>95</v>
      </c>
      <c r="D7" s="65" t="s">
        <v>87</v>
      </c>
      <c r="E7" s="67" t="s">
        <v>96</v>
      </c>
    </row>
    <row r="8" spans="1:5" ht="12.75">
      <c r="A8" s="64">
        <v>1</v>
      </c>
      <c r="B8" s="65">
        <v>12</v>
      </c>
      <c r="C8" s="66" t="s">
        <v>97</v>
      </c>
      <c r="D8" s="65" t="s">
        <v>92</v>
      </c>
      <c r="E8" s="67"/>
    </row>
    <row r="9" spans="1:5" ht="12.75">
      <c r="A9" s="64">
        <v>1</v>
      </c>
      <c r="B9" s="65">
        <v>13</v>
      </c>
      <c r="C9" s="66" t="s">
        <v>98</v>
      </c>
      <c r="D9" s="65" t="s">
        <v>87</v>
      </c>
      <c r="E9" s="67" t="s">
        <v>99</v>
      </c>
    </row>
    <row r="10" spans="1:5" ht="12.75">
      <c r="A10" s="64">
        <v>1</v>
      </c>
      <c r="B10" s="65">
        <v>14</v>
      </c>
      <c r="C10" s="66" t="s">
        <v>100</v>
      </c>
      <c r="D10" s="65" t="s">
        <v>87</v>
      </c>
      <c r="E10" s="67" t="s">
        <v>101</v>
      </c>
    </row>
    <row r="11" spans="1:5" ht="13.5" thickBot="1">
      <c r="A11" s="69">
        <v>1</v>
      </c>
      <c r="B11" s="70" t="s">
        <v>102</v>
      </c>
      <c r="C11" s="71" t="s">
        <v>103</v>
      </c>
      <c r="D11" s="70" t="s">
        <v>92</v>
      </c>
      <c r="E11" s="72"/>
    </row>
    <row r="12" spans="1:5" ht="12.75">
      <c r="A12" s="60">
        <v>2</v>
      </c>
      <c r="B12" s="61">
        <v>7</v>
      </c>
      <c r="C12" s="62" t="s">
        <v>86</v>
      </c>
      <c r="D12" s="61" t="s">
        <v>87</v>
      </c>
      <c r="E12" s="63" t="s">
        <v>88</v>
      </c>
    </row>
    <row r="13" spans="1:5" ht="12.75">
      <c r="A13" s="64">
        <v>2</v>
      </c>
      <c r="B13" s="65">
        <v>8</v>
      </c>
      <c r="C13" s="66" t="s">
        <v>105</v>
      </c>
      <c r="D13" s="65" t="s">
        <v>87</v>
      </c>
      <c r="E13" s="67" t="s">
        <v>239</v>
      </c>
    </row>
    <row r="14" spans="1:5" ht="12.75">
      <c r="A14" s="64">
        <v>2</v>
      </c>
      <c r="B14" s="65">
        <v>9</v>
      </c>
      <c r="C14" s="66" t="s">
        <v>106</v>
      </c>
      <c r="D14" s="65" t="s">
        <v>87</v>
      </c>
      <c r="E14" s="67" t="s">
        <v>240</v>
      </c>
    </row>
    <row r="15" spans="1:5" ht="12.75">
      <c r="A15" s="64">
        <v>2</v>
      </c>
      <c r="B15" s="65">
        <v>10</v>
      </c>
      <c r="C15" s="66" t="s">
        <v>89</v>
      </c>
      <c r="D15" s="65" t="s">
        <v>87</v>
      </c>
      <c r="E15" s="67" t="s">
        <v>90</v>
      </c>
    </row>
    <row r="16" spans="1:5" ht="12.75">
      <c r="A16" s="64">
        <v>2</v>
      </c>
      <c r="B16" s="65">
        <v>11</v>
      </c>
      <c r="C16" s="66" t="s">
        <v>107</v>
      </c>
      <c r="D16" s="65" t="s">
        <v>87</v>
      </c>
      <c r="E16" s="67" t="s">
        <v>241</v>
      </c>
    </row>
    <row r="17" spans="1:5" ht="12.75">
      <c r="A17" s="64">
        <v>2</v>
      </c>
      <c r="B17" s="65">
        <v>12</v>
      </c>
      <c r="C17" s="66" t="s">
        <v>108</v>
      </c>
      <c r="D17" s="65" t="s">
        <v>87</v>
      </c>
      <c r="E17" s="67" t="s">
        <v>242</v>
      </c>
    </row>
    <row r="18" spans="1:5" ht="12.75">
      <c r="A18" s="64">
        <v>2</v>
      </c>
      <c r="B18" s="65" t="s">
        <v>109</v>
      </c>
      <c r="C18" s="66" t="s">
        <v>110</v>
      </c>
      <c r="D18" s="65" t="s">
        <v>92</v>
      </c>
      <c r="E18" s="67"/>
    </row>
    <row r="19" spans="1:5" ht="12.75">
      <c r="A19" s="64">
        <v>2</v>
      </c>
      <c r="B19" s="65">
        <v>16</v>
      </c>
      <c r="C19" s="66" t="s">
        <v>93</v>
      </c>
      <c r="D19" s="65" t="s">
        <v>87</v>
      </c>
      <c r="E19" s="67" t="s">
        <v>94</v>
      </c>
    </row>
    <row r="20" spans="1:5" ht="12.75">
      <c r="A20" s="64">
        <v>2</v>
      </c>
      <c r="B20" s="65">
        <v>17</v>
      </c>
      <c r="C20" s="66" t="s">
        <v>112</v>
      </c>
      <c r="D20" s="65" t="s">
        <v>87</v>
      </c>
      <c r="E20" s="67" t="s">
        <v>243</v>
      </c>
    </row>
    <row r="21" spans="1:5" ht="12.75">
      <c r="A21" s="64">
        <v>2</v>
      </c>
      <c r="B21" s="65">
        <v>18</v>
      </c>
      <c r="C21" s="66" t="s">
        <v>113</v>
      </c>
      <c r="D21" s="65" t="s">
        <v>87</v>
      </c>
      <c r="E21" s="67" t="s">
        <v>244</v>
      </c>
    </row>
    <row r="22" spans="1:5" ht="12.75">
      <c r="A22" s="64">
        <v>2</v>
      </c>
      <c r="B22" s="65">
        <v>19</v>
      </c>
      <c r="C22" s="66" t="s">
        <v>114</v>
      </c>
      <c r="D22" s="65" t="s">
        <v>87</v>
      </c>
      <c r="E22" s="67" t="s">
        <v>96</v>
      </c>
    </row>
    <row r="23" spans="1:5" ht="12.75">
      <c r="A23" s="64">
        <v>2</v>
      </c>
      <c r="B23" s="65">
        <v>20</v>
      </c>
      <c r="C23" s="66" t="s">
        <v>115</v>
      </c>
      <c r="D23" s="65" t="s">
        <v>87</v>
      </c>
      <c r="E23" s="67" t="s">
        <v>245</v>
      </c>
    </row>
    <row r="24" spans="1:5" ht="12.75">
      <c r="A24" s="64">
        <v>2</v>
      </c>
      <c r="B24" s="65">
        <v>21</v>
      </c>
      <c r="C24" s="66" t="s">
        <v>116</v>
      </c>
      <c r="D24" s="65" t="s">
        <v>87</v>
      </c>
      <c r="E24" s="67" t="s">
        <v>246</v>
      </c>
    </row>
    <row r="25" spans="1:5" ht="12.75">
      <c r="A25" s="64">
        <v>2</v>
      </c>
      <c r="B25" s="65" t="s">
        <v>117</v>
      </c>
      <c r="C25" s="66" t="s">
        <v>110</v>
      </c>
      <c r="D25" s="65" t="s">
        <v>92</v>
      </c>
      <c r="E25" s="67"/>
    </row>
    <row r="26" spans="1:5" ht="12.75">
      <c r="A26" s="64">
        <v>2</v>
      </c>
      <c r="B26" s="65">
        <v>25</v>
      </c>
      <c r="C26" s="66" t="s">
        <v>166</v>
      </c>
      <c r="D26" s="65" t="s">
        <v>87</v>
      </c>
      <c r="E26" s="67" t="s">
        <v>247</v>
      </c>
    </row>
    <row r="27" spans="1:5" ht="13.5" thickBot="1">
      <c r="A27" s="69">
        <v>2</v>
      </c>
      <c r="B27" s="70">
        <v>26</v>
      </c>
      <c r="C27" s="71" t="s">
        <v>167</v>
      </c>
      <c r="D27" s="70" t="s">
        <v>87</v>
      </c>
      <c r="E27" s="72" t="s">
        <v>248</v>
      </c>
    </row>
    <row r="28" spans="1:5" ht="12.75">
      <c r="A28" s="60">
        <v>3</v>
      </c>
      <c r="B28" s="61">
        <v>7</v>
      </c>
      <c r="C28" s="62" t="s">
        <v>180</v>
      </c>
      <c r="D28" s="61" t="s">
        <v>87</v>
      </c>
      <c r="E28" s="63" t="s">
        <v>209</v>
      </c>
    </row>
    <row r="29" spans="1:5" ht="12.75">
      <c r="A29" s="64">
        <v>3</v>
      </c>
      <c r="B29" s="65">
        <v>8</v>
      </c>
      <c r="C29" s="66" t="s">
        <v>208</v>
      </c>
      <c r="D29" s="65" t="s">
        <v>87</v>
      </c>
      <c r="E29" s="67" t="s">
        <v>210</v>
      </c>
    </row>
    <row r="30" spans="1:5" ht="12.75">
      <c r="A30" s="64">
        <v>3</v>
      </c>
      <c r="B30" s="65">
        <v>9</v>
      </c>
      <c r="C30" s="66" t="s">
        <v>181</v>
      </c>
      <c r="D30" s="65" t="s">
        <v>87</v>
      </c>
      <c r="E30" s="67" t="s">
        <v>211</v>
      </c>
    </row>
    <row r="31" spans="1:5" ht="24">
      <c r="A31" s="64">
        <v>3</v>
      </c>
      <c r="B31" s="65">
        <v>10</v>
      </c>
      <c r="C31" s="66" t="s">
        <v>257</v>
      </c>
      <c r="D31" s="65" t="s">
        <v>87</v>
      </c>
      <c r="E31" s="67" t="s">
        <v>212</v>
      </c>
    </row>
    <row r="32" spans="1:5" ht="12.75">
      <c r="A32" s="64">
        <v>3</v>
      </c>
      <c r="B32" s="65">
        <v>11</v>
      </c>
      <c r="C32" s="66" t="s">
        <v>258</v>
      </c>
      <c r="D32" s="65" t="s">
        <v>87</v>
      </c>
      <c r="E32" s="67" t="s">
        <v>259</v>
      </c>
    </row>
    <row r="33" spans="1:5" ht="12.75">
      <c r="A33" s="64">
        <v>3</v>
      </c>
      <c r="B33" s="65">
        <v>12</v>
      </c>
      <c r="C33" s="66" t="s">
        <v>182</v>
      </c>
      <c r="D33" s="65" t="s">
        <v>87</v>
      </c>
      <c r="E33" s="67" t="s">
        <v>213</v>
      </c>
    </row>
    <row r="34" spans="1:5" ht="12.75">
      <c r="A34" s="64">
        <v>3</v>
      </c>
      <c r="B34" s="65">
        <v>13</v>
      </c>
      <c r="C34" s="66" t="s">
        <v>237</v>
      </c>
      <c r="D34" s="65" t="s">
        <v>87</v>
      </c>
      <c r="E34" s="67" t="s">
        <v>214</v>
      </c>
    </row>
    <row r="35" spans="1:5" ht="12.75">
      <c r="A35" s="64">
        <v>3</v>
      </c>
      <c r="B35" s="65">
        <v>14</v>
      </c>
      <c r="C35" s="66" t="s">
        <v>183</v>
      </c>
      <c r="D35" s="65" t="s">
        <v>87</v>
      </c>
      <c r="E35" s="67" t="s">
        <v>215</v>
      </c>
    </row>
    <row r="36" spans="1:5" ht="12.75">
      <c r="A36" s="64">
        <v>3</v>
      </c>
      <c r="B36" s="65" t="s">
        <v>260</v>
      </c>
      <c r="C36" s="66" t="s">
        <v>184</v>
      </c>
      <c r="D36" s="65" t="s">
        <v>92</v>
      </c>
      <c r="E36" s="67" t="s">
        <v>265</v>
      </c>
    </row>
    <row r="37" spans="1:5" ht="12.75">
      <c r="A37" s="64">
        <v>3</v>
      </c>
      <c r="B37" s="65">
        <v>22</v>
      </c>
      <c r="C37" s="66" t="s">
        <v>185</v>
      </c>
      <c r="D37" s="65" t="s">
        <v>87</v>
      </c>
      <c r="E37" s="67" t="s">
        <v>216</v>
      </c>
    </row>
    <row r="38" spans="1:5" ht="12.75">
      <c r="A38" s="64">
        <v>3</v>
      </c>
      <c r="B38" s="65">
        <v>23</v>
      </c>
      <c r="C38" s="66" t="s">
        <v>236</v>
      </c>
      <c r="D38" s="65" t="s">
        <v>87</v>
      </c>
      <c r="E38" s="67" t="s">
        <v>217</v>
      </c>
    </row>
    <row r="39" spans="1:5" ht="12.75">
      <c r="A39" s="64">
        <v>3</v>
      </c>
      <c r="B39" s="65">
        <v>24</v>
      </c>
      <c r="C39" s="66" t="s">
        <v>186</v>
      </c>
      <c r="D39" s="65" t="s">
        <v>87</v>
      </c>
      <c r="E39" s="67" t="s">
        <v>218</v>
      </c>
    </row>
    <row r="40" spans="1:5" ht="24">
      <c r="A40" s="64">
        <v>3</v>
      </c>
      <c r="B40" s="65">
        <v>25</v>
      </c>
      <c r="C40" s="66" t="s">
        <v>261</v>
      </c>
      <c r="D40" s="65" t="s">
        <v>87</v>
      </c>
      <c r="E40" s="67" t="s">
        <v>219</v>
      </c>
    </row>
    <row r="41" spans="1:5" ht="12.75">
      <c r="A41" s="64">
        <v>3</v>
      </c>
      <c r="B41" s="65">
        <v>26</v>
      </c>
      <c r="C41" s="66" t="s">
        <v>262</v>
      </c>
      <c r="D41" s="65" t="s">
        <v>87</v>
      </c>
      <c r="E41" s="67" t="s">
        <v>263</v>
      </c>
    </row>
    <row r="42" spans="1:5" ht="12.75">
      <c r="A42" s="64">
        <v>3</v>
      </c>
      <c r="B42" s="65">
        <v>27</v>
      </c>
      <c r="C42" s="66" t="s">
        <v>187</v>
      </c>
      <c r="D42" s="65" t="s">
        <v>87</v>
      </c>
      <c r="E42" s="67" t="s">
        <v>220</v>
      </c>
    </row>
    <row r="43" spans="1:5" ht="12.75">
      <c r="A43" s="64">
        <v>3</v>
      </c>
      <c r="B43" s="65">
        <v>28</v>
      </c>
      <c r="C43" s="66" t="s">
        <v>238</v>
      </c>
      <c r="D43" s="65" t="s">
        <v>87</v>
      </c>
      <c r="E43" s="67" t="s">
        <v>221</v>
      </c>
    </row>
    <row r="44" spans="1:5" ht="12.75">
      <c r="A44" s="64">
        <v>3</v>
      </c>
      <c r="B44" s="65">
        <v>29</v>
      </c>
      <c r="C44" s="66" t="s">
        <v>188</v>
      </c>
      <c r="D44" s="65" t="s">
        <v>87</v>
      </c>
      <c r="E44" s="67" t="s">
        <v>222</v>
      </c>
    </row>
    <row r="45" spans="1:5" ht="13.5" thickBot="1">
      <c r="A45" s="102">
        <v>3</v>
      </c>
      <c r="B45" s="112" t="s">
        <v>264</v>
      </c>
      <c r="C45" s="111" t="s">
        <v>189</v>
      </c>
      <c r="D45" s="112" t="s">
        <v>92</v>
      </c>
      <c r="E45" s="103" t="s">
        <v>266</v>
      </c>
    </row>
    <row r="46" spans="1:5" ht="12.75">
      <c r="A46" s="60">
        <v>4</v>
      </c>
      <c r="B46" s="61">
        <v>7</v>
      </c>
      <c r="C46" s="62" t="s">
        <v>195</v>
      </c>
      <c r="D46" s="61" t="s">
        <v>87</v>
      </c>
      <c r="E46" s="63" t="s">
        <v>226</v>
      </c>
    </row>
    <row r="47" spans="1:5" ht="12.75">
      <c r="A47" s="102">
        <v>4</v>
      </c>
      <c r="B47" s="65">
        <v>8</v>
      </c>
      <c r="C47" s="66" t="s">
        <v>223</v>
      </c>
      <c r="D47" s="65" t="s">
        <v>87</v>
      </c>
      <c r="E47" s="67" t="s">
        <v>227</v>
      </c>
    </row>
    <row r="48" spans="1:5" ht="12.75">
      <c r="A48" s="102">
        <v>4</v>
      </c>
      <c r="B48" s="65">
        <v>9</v>
      </c>
      <c r="C48" s="66" t="s">
        <v>190</v>
      </c>
      <c r="D48" s="65" t="s">
        <v>87</v>
      </c>
      <c r="E48" s="67" t="s">
        <v>228</v>
      </c>
    </row>
    <row r="49" spans="1:5" ht="12.75">
      <c r="A49" s="102">
        <v>4</v>
      </c>
      <c r="B49" s="65">
        <v>10</v>
      </c>
      <c r="C49" s="66" t="s">
        <v>191</v>
      </c>
      <c r="D49" s="65" t="s">
        <v>87</v>
      </c>
      <c r="E49" s="67" t="s">
        <v>229</v>
      </c>
    </row>
    <row r="50" spans="1:5" ht="12.75">
      <c r="A50" s="102">
        <v>4</v>
      </c>
      <c r="B50" s="76" t="s">
        <v>168</v>
      </c>
      <c r="C50" s="66" t="s">
        <v>196</v>
      </c>
      <c r="D50" s="65" t="s">
        <v>92</v>
      </c>
      <c r="E50" s="67" t="s">
        <v>230</v>
      </c>
    </row>
    <row r="51" spans="1:5" ht="12.75">
      <c r="A51" s="102">
        <v>4</v>
      </c>
      <c r="B51" s="65">
        <v>14</v>
      </c>
      <c r="C51" s="66" t="s">
        <v>197</v>
      </c>
      <c r="D51" s="65" t="s">
        <v>87</v>
      </c>
      <c r="E51" s="67" t="s">
        <v>231</v>
      </c>
    </row>
    <row r="52" spans="1:5" ht="24">
      <c r="A52" s="102">
        <v>4</v>
      </c>
      <c r="B52" s="65">
        <v>15</v>
      </c>
      <c r="C52" s="66" t="s">
        <v>224</v>
      </c>
      <c r="D52" s="65" t="s">
        <v>87</v>
      </c>
      <c r="E52" s="67" t="s">
        <v>232</v>
      </c>
    </row>
    <row r="53" spans="1:5" ht="12.75">
      <c r="A53" s="102">
        <v>4</v>
      </c>
      <c r="B53" s="65">
        <v>16</v>
      </c>
      <c r="C53" s="66" t="s">
        <v>192</v>
      </c>
      <c r="D53" s="65" t="s">
        <v>87</v>
      </c>
      <c r="E53" s="67" t="s">
        <v>233</v>
      </c>
    </row>
    <row r="54" spans="1:5" ht="12.75">
      <c r="A54" s="102">
        <v>4</v>
      </c>
      <c r="B54" s="65">
        <v>17</v>
      </c>
      <c r="C54" s="66" t="s">
        <v>193</v>
      </c>
      <c r="D54" s="65" t="s">
        <v>87</v>
      </c>
      <c r="E54" s="67" t="s">
        <v>234</v>
      </c>
    </row>
    <row r="55" spans="1:5" ht="13.5" thickBot="1">
      <c r="A55" s="69">
        <v>4</v>
      </c>
      <c r="B55" s="70" t="s">
        <v>225</v>
      </c>
      <c r="C55" s="71" t="s">
        <v>194</v>
      </c>
      <c r="D55" s="70" t="s">
        <v>92</v>
      </c>
      <c r="E55" s="72" t="s">
        <v>235</v>
      </c>
    </row>
    <row r="56" spans="1:5" ht="12.75">
      <c r="A56" s="104">
        <v>5</v>
      </c>
      <c r="B56" s="105">
        <v>7</v>
      </c>
      <c r="C56" s="106" t="s">
        <v>118</v>
      </c>
      <c r="D56" s="105" t="s">
        <v>119</v>
      </c>
      <c r="E56" s="107" t="s">
        <v>120</v>
      </c>
    </row>
    <row r="57" spans="1:5" ht="12.75">
      <c r="A57" s="64">
        <v>5</v>
      </c>
      <c r="B57" s="65">
        <v>8</v>
      </c>
      <c r="C57" s="66" t="s">
        <v>121</v>
      </c>
      <c r="D57" s="65" t="s">
        <v>119</v>
      </c>
      <c r="E57" s="73" t="s">
        <v>122</v>
      </c>
    </row>
    <row r="58" spans="1:5" ht="12.75">
      <c r="A58" s="64">
        <v>5</v>
      </c>
      <c r="B58" s="65">
        <v>9</v>
      </c>
      <c r="C58" s="66" t="s">
        <v>123</v>
      </c>
      <c r="D58" s="65" t="s">
        <v>119</v>
      </c>
      <c r="E58" s="73" t="s">
        <v>124</v>
      </c>
    </row>
    <row r="59" spans="1:5" ht="12.75">
      <c r="A59" s="64">
        <v>5</v>
      </c>
      <c r="B59" s="65">
        <v>10</v>
      </c>
      <c r="C59" s="66" t="s">
        <v>28</v>
      </c>
      <c r="D59" s="65" t="s">
        <v>119</v>
      </c>
      <c r="E59" s="73" t="s">
        <v>125</v>
      </c>
    </row>
    <row r="60" spans="1:5" ht="13.5" thickBot="1">
      <c r="A60" s="64">
        <v>5</v>
      </c>
      <c r="B60" s="93" t="s">
        <v>168</v>
      </c>
      <c r="C60" s="66" t="s">
        <v>126</v>
      </c>
      <c r="D60" s="65" t="s">
        <v>92</v>
      </c>
      <c r="E60" s="73"/>
    </row>
    <row r="61" spans="1:5" ht="12.75">
      <c r="A61" s="60">
        <v>6</v>
      </c>
      <c r="B61" s="61">
        <v>7</v>
      </c>
      <c r="C61" s="62" t="s">
        <v>86</v>
      </c>
      <c r="D61" s="61" t="s">
        <v>104</v>
      </c>
      <c r="E61" s="63" t="s">
        <v>127</v>
      </c>
    </row>
    <row r="62" spans="1:5" ht="12.75">
      <c r="A62" s="64">
        <v>6</v>
      </c>
      <c r="B62" s="65">
        <v>8</v>
      </c>
      <c r="C62" s="66" t="s">
        <v>128</v>
      </c>
      <c r="D62" s="65" t="s">
        <v>104</v>
      </c>
      <c r="E62" s="67" t="s">
        <v>129</v>
      </c>
    </row>
    <row r="63" spans="1:5" ht="48" customHeight="1">
      <c r="A63" s="64">
        <v>6</v>
      </c>
      <c r="B63" s="65">
        <v>9</v>
      </c>
      <c r="C63" s="66" t="s">
        <v>130</v>
      </c>
      <c r="D63" s="65" t="s">
        <v>104</v>
      </c>
      <c r="E63" s="67" t="s">
        <v>199</v>
      </c>
    </row>
    <row r="64" spans="1:5" ht="12.75">
      <c r="A64" s="64">
        <v>6</v>
      </c>
      <c r="B64" s="65">
        <v>10</v>
      </c>
      <c r="C64" s="66" t="s">
        <v>131</v>
      </c>
      <c r="D64" s="65" t="s">
        <v>104</v>
      </c>
      <c r="E64" s="67" t="s">
        <v>132</v>
      </c>
    </row>
    <row r="65" spans="1:5" ht="12.75">
      <c r="A65" s="64">
        <v>6</v>
      </c>
      <c r="B65" s="65">
        <v>11</v>
      </c>
      <c r="C65" s="66" t="s">
        <v>89</v>
      </c>
      <c r="D65" s="65" t="s">
        <v>104</v>
      </c>
      <c r="E65" s="67" t="s">
        <v>127</v>
      </c>
    </row>
    <row r="66" spans="1:5" ht="12.75">
      <c r="A66" s="64">
        <v>6</v>
      </c>
      <c r="B66" s="65">
        <v>12</v>
      </c>
      <c r="C66" s="66" t="s">
        <v>133</v>
      </c>
      <c r="D66" s="65" t="s">
        <v>104</v>
      </c>
      <c r="E66" s="67" t="s">
        <v>134</v>
      </c>
    </row>
    <row r="67" spans="1:5" ht="48" customHeight="1">
      <c r="A67" s="64">
        <v>6</v>
      </c>
      <c r="B67" s="65">
        <v>13</v>
      </c>
      <c r="C67" s="66" t="s">
        <v>135</v>
      </c>
      <c r="D67" s="65" t="s">
        <v>104</v>
      </c>
      <c r="E67" s="67" t="s">
        <v>199</v>
      </c>
    </row>
    <row r="68" spans="1:5" ht="12.75">
      <c r="A68" s="64">
        <v>6</v>
      </c>
      <c r="B68" s="65">
        <v>14</v>
      </c>
      <c r="C68" s="66" t="s">
        <v>136</v>
      </c>
      <c r="D68" s="65" t="s">
        <v>104</v>
      </c>
      <c r="E68" s="67" t="s">
        <v>132</v>
      </c>
    </row>
    <row r="69" spans="1:5" ht="12.75">
      <c r="A69" s="64">
        <v>6</v>
      </c>
      <c r="B69" s="76" t="s">
        <v>137</v>
      </c>
      <c r="C69" s="66" t="s">
        <v>110</v>
      </c>
      <c r="D69" s="65" t="s">
        <v>92</v>
      </c>
      <c r="E69" s="74"/>
    </row>
    <row r="70" spans="1:5" ht="12.75">
      <c r="A70" s="64">
        <v>6</v>
      </c>
      <c r="B70" s="77" t="s">
        <v>138</v>
      </c>
      <c r="C70" s="66" t="s">
        <v>139</v>
      </c>
      <c r="D70" s="65" t="s">
        <v>92</v>
      </c>
      <c r="E70" s="78"/>
    </row>
    <row r="71" spans="1:5" ht="24.75" thickBot="1">
      <c r="A71" s="69">
        <v>6</v>
      </c>
      <c r="B71" s="79" t="s">
        <v>140</v>
      </c>
      <c r="C71" s="71" t="s">
        <v>141</v>
      </c>
      <c r="D71" s="70" t="s">
        <v>92</v>
      </c>
      <c r="E71" s="75"/>
    </row>
    <row r="72" spans="1:5" ht="12.75">
      <c r="A72" s="60">
        <v>7</v>
      </c>
      <c r="B72" s="80">
        <v>7</v>
      </c>
      <c r="C72" s="62" t="s">
        <v>93</v>
      </c>
      <c r="D72" s="61" t="s">
        <v>111</v>
      </c>
      <c r="E72" s="63" t="s">
        <v>142</v>
      </c>
    </row>
    <row r="73" spans="1:5" ht="12.75">
      <c r="A73" s="64">
        <v>7</v>
      </c>
      <c r="B73" s="81">
        <v>8</v>
      </c>
      <c r="C73" s="82" t="s">
        <v>113</v>
      </c>
      <c r="D73" s="81" t="s">
        <v>92</v>
      </c>
      <c r="E73" s="83" t="s">
        <v>143</v>
      </c>
    </row>
    <row r="74" spans="1:5" ht="12.75">
      <c r="A74" s="64">
        <v>7</v>
      </c>
      <c r="B74" s="81">
        <v>9</v>
      </c>
      <c r="C74" s="82" t="s">
        <v>144</v>
      </c>
      <c r="D74" s="81" t="s">
        <v>111</v>
      </c>
      <c r="E74" s="84" t="s">
        <v>250</v>
      </c>
    </row>
    <row r="75" spans="1:5" ht="12.75">
      <c r="A75" s="64">
        <v>7</v>
      </c>
      <c r="B75" s="81">
        <v>10</v>
      </c>
      <c r="C75" s="82" t="s">
        <v>145</v>
      </c>
      <c r="D75" s="81" t="s">
        <v>111</v>
      </c>
      <c r="E75" s="85" t="s">
        <v>251</v>
      </c>
    </row>
    <row r="76" spans="1:5" ht="12.75">
      <c r="A76" s="64">
        <v>7</v>
      </c>
      <c r="B76" s="81">
        <v>11</v>
      </c>
      <c r="C76" s="82" t="s">
        <v>146</v>
      </c>
      <c r="D76" s="81" t="s">
        <v>111</v>
      </c>
      <c r="E76" s="84">
        <v>1810</v>
      </c>
    </row>
    <row r="77" spans="1:5" ht="12.75">
      <c r="A77" s="64">
        <v>7</v>
      </c>
      <c r="B77" s="81">
        <v>12</v>
      </c>
      <c r="C77" s="82" t="s">
        <v>147</v>
      </c>
      <c r="D77" s="81" t="s">
        <v>111</v>
      </c>
      <c r="E77" s="84">
        <v>1800</v>
      </c>
    </row>
    <row r="78" spans="1:5" ht="12.75">
      <c r="A78" s="64">
        <v>7</v>
      </c>
      <c r="B78" s="81">
        <v>13</v>
      </c>
      <c r="C78" s="82" t="s">
        <v>148</v>
      </c>
      <c r="D78" s="81" t="s">
        <v>92</v>
      </c>
      <c r="E78" s="84" t="s">
        <v>149</v>
      </c>
    </row>
    <row r="79" spans="1:5" ht="12.75">
      <c r="A79" s="64">
        <v>7</v>
      </c>
      <c r="B79" s="81">
        <v>14</v>
      </c>
      <c r="C79" s="82" t="s">
        <v>150</v>
      </c>
      <c r="D79" s="81" t="s">
        <v>111</v>
      </c>
      <c r="E79" s="84" t="s">
        <v>252</v>
      </c>
    </row>
    <row r="80" spans="1:5" ht="13.5" thickBot="1">
      <c r="A80" s="69">
        <v>7</v>
      </c>
      <c r="B80" s="70">
        <v>15</v>
      </c>
      <c r="C80" s="86" t="s">
        <v>151</v>
      </c>
      <c r="D80" s="87" t="s">
        <v>111</v>
      </c>
      <c r="E80" s="88" t="s">
        <v>253</v>
      </c>
    </row>
    <row r="81" spans="1:5" ht="12.75">
      <c r="A81" s="60">
        <v>8</v>
      </c>
      <c r="B81" s="80">
        <v>7</v>
      </c>
      <c r="C81" s="62" t="s">
        <v>95</v>
      </c>
      <c r="D81" s="61" t="s">
        <v>111</v>
      </c>
      <c r="E81" s="63" t="s">
        <v>142</v>
      </c>
    </row>
    <row r="82" spans="1:5" ht="12.75">
      <c r="A82" s="64">
        <v>8</v>
      </c>
      <c r="B82" s="81">
        <v>8</v>
      </c>
      <c r="C82" s="82" t="s">
        <v>116</v>
      </c>
      <c r="D82" s="81" t="s">
        <v>92</v>
      </c>
      <c r="E82" s="83" t="s">
        <v>143</v>
      </c>
    </row>
    <row r="83" spans="1:5" ht="12.75">
      <c r="A83" s="64">
        <v>8</v>
      </c>
      <c r="B83" s="81">
        <v>9</v>
      </c>
      <c r="C83" s="82" t="s">
        <v>152</v>
      </c>
      <c r="D83" s="81" t="s">
        <v>111</v>
      </c>
      <c r="E83" s="84" t="s">
        <v>250</v>
      </c>
    </row>
    <row r="84" spans="1:5" ht="12.75">
      <c r="A84" s="64">
        <v>8</v>
      </c>
      <c r="B84" s="81">
        <v>10</v>
      </c>
      <c r="C84" s="82" t="s">
        <v>153</v>
      </c>
      <c r="D84" s="81" t="s">
        <v>111</v>
      </c>
      <c r="E84" s="85" t="s">
        <v>251</v>
      </c>
    </row>
    <row r="85" spans="1:5" ht="12.75">
      <c r="A85" s="64">
        <v>8</v>
      </c>
      <c r="B85" s="81">
        <v>11</v>
      </c>
      <c r="C85" s="82" t="s">
        <v>154</v>
      </c>
      <c r="D85" s="81" t="s">
        <v>111</v>
      </c>
      <c r="E85" s="84">
        <v>1810</v>
      </c>
    </row>
    <row r="86" spans="1:5" ht="12.75">
      <c r="A86" s="64">
        <v>8</v>
      </c>
      <c r="B86" s="81">
        <v>12</v>
      </c>
      <c r="C86" s="82" t="s">
        <v>155</v>
      </c>
      <c r="D86" s="81" t="s">
        <v>111</v>
      </c>
      <c r="E86" s="84">
        <v>1800</v>
      </c>
    </row>
    <row r="87" spans="1:5" ht="12.75">
      <c r="A87" s="64">
        <v>8</v>
      </c>
      <c r="B87" s="81">
        <v>13</v>
      </c>
      <c r="C87" s="82" t="s">
        <v>156</v>
      </c>
      <c r="D87" s="81" t="s">
        <v>92</v>
      </c>
      <c r="E87" s="84" t="s">
        <v>149</v>
      </c>
    </row>
    <row r="88" spans="1:5" ht="12.75">
      <c r="A88" s="64">
        <v>8</v>
      </c>
      <c r="B88" s="81">
        <v>14</v>
      </c>
      <c r="C88" s="82" t="s">
        <v>157</v>
      </c>
      <c r="D88" s="81" t="s">
        <v>111</v>
      </c>
      <c r="E88" s="84" t="s">
        <v>252</v>
      </c>
    </row>
    <row r="89" spans="1:5" ht="13.5" thickBot="1">
      <c r="A89" s="69">
        <v>8</v>
      </c>
      <c r="B89" s="70">
        <v>15</v>
      </c>
      <c r="C89" s="86" t="s">
        <v>158</v>
      </c>
      <c r="D89" s="87" t="s">
        <v>111</v>
      </c>
      <c r="E89" s="88" t="s">
        <v>253</v>
      </c>
    </row>
    <row r="90" spans="1:5" ht="12.75">
      <c r="A90" s="60">
        <v>9</v>
      </c>
      <c r="B90" s="80">
        <v>7</v>
      </c>
      <c r="C90" s="89" t="s">
        <v>93</v>
      </c>
      <c r="D90" s="90" t="s">
        <v>111</v>
      </c>
      <c r="E90" s="91" t="s">
        <v>159</v>
      </c>
    </row>
    <row r="91" spans="1:5" ht="26.25" customHeight="1">
      <c r="A91" s="64">
        <v>9</v>
      </c>
      <c r="B91" s="77" t="s">
        <v>201</v>
      </c>
      <c r="C91" s="82" t="s">
        <v>160</v>
      </c>
      <c r="D91" s="81" t="s">
        <v>111</v>
      </c>
      <c r="E91" s="92" t="s">
        <v>161</v>
      </c>
    </row>
    <row r="92" spans="1:5" ht="13.5" thickBot="1">
      <c r="A92" s="69">
        <v>9</v>
      </c>
      <c r="B92" s="70">
        <v>24</v>
      </c>
      <c r="C92" s="86" t="s">
        <v>162</v>
      </c>
      <c r="D92" s="87" t="s">
        <v>111</v>
      </c>
      <c r="E92" s="88" t="s">
        <v>202</v>
      </c>
    </row>
    <row r="93" spans="1:5" ht="12.75">
      <c r="A93" s="60">
        <v>10</v>
      </c>
      <c r="B93" s="80">
        <v>7</v>
      </c>
      <c r="C93" s="89" t="s">
        <v>95</v>
      </c>
      <c r="D93" s="90" t="s">
        <v>111</v>
      </c>
      <c r="E93" s="91" t="s">
        <v>159</v>
      </c>
    </row>
    <row r="94" spans="1:5" ht="26.25" customHeight="1">
      <c r="A94" s="64">
        <v>10</v>
      </c>
      <c r="B94" s="77" t="s">
        <v>201</v>
      </c>
      <c r="C94" s="82" t="s">
        <v>163</v>
      </c>
      <c r="D94" s="81" t="s">
        <v>111</v>
      </c>
      <c r="E94" s="92" t="s">
        <v>164</v>
      </c>
    </row>
    <row r="95" spans="1:5" ht="13.5" thickBot="1">
      <c r="A95" s="69">
        <v>10</v>
      </c>
      <c r="B95" s="70">
        <v>24</v>
      </c>
      <c r="C95" s="86" t="s">
        <v>165</v>
      </c>
      <c r="D95" s="87" t="s">
        <v>111</v>
      </c>
      <c r="E95" s="88" t="s">
        <v>202</v>
      </c>
    </row>
    <row r="96" spans="1:5" ht="12.75">
      <c r="A96" s="109"/>
      <c r="B96" s="109"/>
      <c r="C96" s="108"/>
      <c r="D96" s="109"/>
      <c r="E96" s="110"/>
    </row>
    <row r="97" spans="1:5" ht="12.75">
      <c r="A97" s="109"/>
      <c r="B97" s="109"/>
      <c r="C97" s="108"/>
      <c r="D97" s="109"/>
      <c r="E97" s="110"/>
    </row>
    <row r="98" spans="1:5" ht="12.75">
      <c r="A98" s="109"/>
      <c r="B98" s="109"/>
      <c r="C98" s="108"/>
      <c r="D98" s="109"/>
      <c r="E98" s="110"/>
    </row>
    <row r="99" spans="1:5" ht="12.75">
      <c r="A99" s="109"/>
      <c r="B99" s="109"/>
      <c r="C99" s="108"/>
      <c r="D99" s="109"/>
      <c r="E99" s="110"/>
    </row>
    <row r="100" spans="1:5" ht="12.75">
      <c r="A100" s="109"/>
      <c r="B100" s="109"/>
      <c r="C100" s="108"/>
      <c r="D100" s="109"/>
      <c r="E100" s="110"/>
    </row>
    <row r="101" spans="1:5" ht="12.75">
      <c r="A101" s="109"/>
      <c r="B101" s="109"/>
      <c r="C101" s="108"/>
      <c r="D101" s="109"/>
      <c r="E101" s="110"/>
    </row>
    <row r="102" spans="1:5" ht="12.75">
      <c r="A102" s="109"/>
      <c r="B102" s="109"/>
      <c r="C102" s="108"/>
      <c r="D102" s="109"/>
      <c r="E102" s="110"/>
    </row>
    <row r="103" spans="1:5" ht="12.75">
      <c r="A103" s="109"/>
      <c r="B103" s="109"/>
      <c r="C103" s="108"/>
      <c r="D103" s="109"/>
      <c r="E103" s="110"/>
    </row>
    <row r="104" spans="1:5" ht="12.75">
      <c r="A104" s="109"/>
      <c r="B104" s="109"/>
      <c r="C104" s="108"/>
      <c r="D104" s="109"/>
      <c r="E104" s="110"/>
    </row>
    <row r="105" spans="1:5" ht="12.75">
      <c r="A105" s="109"/>
      <c r="B105" s="109"/>
      <c r="C105" s="108"/>
      <c r="D105" s="109"/>
      <c r="E105" s="110"/>
    </row>
    <row r="106" spans="1:5" ht="12.75">
      <c r="A106" s="109"/>
      <c r="B106" s="109"/>
      <c r="C106" s="108"/>
      <c r="D106" s="109"/>
      <c r="E106" s="110"/>
    </row>
    <row r="107" spans="1:5" ht="12.75">
      <c r="A107" s="109"/>
      <c r="B107" s="109"/>
      <c r="C107" s="108"/>
      <c r="D107" s="109"/>
      <c r="E107" s="110"/>
    </row>
    <row r="108" spans="1:5" ht="12.75">
      <c r="A108" s="109"/>
      <c r="B108" s="109"/>
      <c r="C108" s="108"/>
      <c r="D108" s="109"/>
      <c r="E108" s="110"/>
    </row>
    <row r="109" spans="1:5" ht="12.75">
      <c r="A109" s="109"/>
      <c r="B109" s="109"/>
      <c r="C109" s="108"/>
      <c r="D109" s="109"/>
      <c r="E109" s="110"/>
    </row>
    <row r="110" spans="1:5" ht="12.75">
      <c r="A110" s="109"/>
      <c r="B110" s="109"/>
      <c r="C110" s="108"/>
      <c r="D110" s="109"/>
      <c r="E110" s="110"/>
    </row>
    <row r="111" spans="1:5" ht="12.75">
      <c r="A111" s="109"/>
      <c r="B111" s="109"/>
      <c r="C111" s="108"/>
      <c r="D111" s="109"/>
      <c r="E111" s="110"/>
    </row>
    <row r="112" spans="1:5" ht="12.75">
      <c r="A112" s="109"/>
      <c r="B112" s="109"/>
      <c r="C112" s="108"/>
      <c r="D112" s="109"/>
      <c r="E112" s="110"/>
    </row>
    <row r="113" spans="1:5" ht="12.75">
      <c r="A113" s="109"/>
      <c r="B113" s="109"/>
      <c r="C113" s="108"/>
      <c r="D113" s="109"/>
      <c r="E113" s="110"/>
    </row>
    <row r="114" spans="1:5" ht="12.75">
      <c r="A114" s="109"/>
      <c r="B114" s="109"/>
      <c r="C114" s="108"/>
      <c r="D114" s="109"/>
      <c r="E114" s="110"/>
    </row>
    <row r="115" spans="1:5" ht="12.75">
      <c r="A115" s="109"/>
      <c r="B115" s="109"/>
      <c r="C115" s="108"/>
      <c r="D115" s="109"/>
      <c r="E115" s="110"/>
    </row>
    <row r="116" spans="1:5" ht="12.75">
      <c r="A116" s="109"/>
      <c r="B116" s="109"/>
      <c r="C116" s="108"/>
      <c r="D116" s="109"/>
      <c r="E116" s="110"/>
    </row>
    <row r="117" spans="1:5" ht="12.75">
      <c r="A117" s="109"/>
      <c r="B117" s="109"/>
      <c r="C117" s="108"/>
      <c r="D117" s="109"/>
      <c r="E117" s="110"/>
    </row>
    <row r="118" spans="1:5" ht="12.75">
      <c r="A118" s="109"/>
      <c r="B118" s="109"/>
      <c r="C118" s="108"/>
      <c r="D118" s="109"/>
      <c r="E118" s="110"/>
    </row>
    <row r="119" spans="1:5" ht="12.75">
      <c r="A119" s="109"/>
      <c r="B119" s="109"/>
      <c r="C119" s="108"/>
      <c r="D119" s="109"/>
      <c r="E119" s="110"/>
    </row>
    <row r="120" spans="1:5" ht="12.75">
      <c r="A120" s="109"/>
      <c r="B120" s="109"/>
      <c r="C120" s="108"/>
      <c r="D120" s="109"/>
      <c r="E120" s="110"/>
    </row>
    <row r="121" spans="1:5" ht="12.75">
      <c r="A121" s="109"/>
      <c r="B121" s="109"/>
      <c r="C121" s="108"/>
      <c r="D121" s="109"/>
      <c r="E121" s="110"/>
    </row>
    <row r="122" spans="1:5" ht="12.75">
      <c r="A122" s="109"/>
      <c r="B122" s="109"/>
      <c r="C122" s="108"/>
      <c r="D122" s="109"/>
      <c r="E122" s="110"/>
    </row>
    <row r="123" spans="1:5" ht="12.75">
      <c r="A123" s="109"/>
      <c r="B123" s="109"/>
      <c r="C123" s="108"/>
      <c r="D123" s="109"/>
      <c r="E123" s="110"/>
    </row>
    <row r="124" spans="1:5" ht="12.75">
      <c r="A124" s="109"/>
      <c r="B124" s="109"/>
      <c r="C124" s="108"/>
      <c r="D124" s="109"/>
      <c r="E124" s="110"/>
    </row>
    <row r="125" spans="1:5" ht="12.75">
      <c r="A125" s="109"/>
      <c r="B125" s="109"/>
      <c r="C125" s="108"/>
      <c r="D125" s="109"/>
      <c r="E125" s="110"/>
    </row>
    <row r="126" spans="1:5" ht="12.75">
      <c r="A126" s="109"/>
      <c r="B126" s="109"/>
      <c r="C126" s="108"/>
      <c r="D126" s="109"/>
      <c r="E126" s="110"/>
    </row>
    <row r="127" spans="1:5" ht="12.75">
      <c r="A127" s="109"/>
      <c r="B127" s="109"/>
      <c r="C127" s="108"/>
      <c r="D127" s="109"/>
      <c r="E127" s="110"/>
    </row>
    <row r="128" spans="1:5" ht="12.75">
      <c r="A128" s="109"/>
      <c r="B128" s="109"/>
      <c r="C128" s="108"/>
      <c r="D128" s="109"/>
      <c r="E128" s="110"/>
    </row>
    <row r="129" spans="1:5" ht="12.75">
      <c r="A129" s="109"/>
      <c r="B129" s="109"/>
      <c r="C129" s="108"/>
      <c r="D129" s="109"/>
      <c r="E129" s="110"/>
    </row>
    <row r="130" spans="1:5" ht="12.75">
      <c r="A130" s="109"/>
      <c r="B130" s="109"/>
      <c r="C130" s="108"/>
      <c r="D130" s="109"/>
      <c r="E130" s="110"/>
    </row>
    <row r="131" spans="1:5" ht="12.75">
      <c r="A131" s="109"/>
      <c r="B131" s="109"/>
      <c r="C131" s="108"/>
      <c r="D131" s="109"/>
      <c r="E131" s="110"/>
    </row>
    <row r="132" spans="1:5" ht="12.75">
      <c r="A132" s="109"/>
      <c r="B132" s="109"/>
      <c r="C132" s="108"/>
      <c r="D132" s="109"/>
      <c r="E132" s="110"/>
    </row>
    <row r="133" spans="1:5" ht="12.75">
      <c r="A133" s="109"/>
      <c r="B133" s="109"/>
      <c r="C133" s="108"/>
      <c r="D133" s="109"/>
      <c r="E133" s="110"/>
    </row>
    <row r="134" spans="1:5" ht="12.75">
      <c r="A134" s="109"/>
      <c r="B134" s="109"/>
      <c r="C134" s="108"/>
      <c r="D134" s="109"/>
      <c r="E134" s="110"/>
    </row>
    <row r="135" spans="1:5" ht="12.75">
      <c r="A135" s="109"/>
      <c r="B135" s="109"/>
      <c r="C135" s="108"/>
      <c r="D135" s="109"/>
      <c r="E135" s="110"/>
    </row>
    <row r="136" spans="1:5" ht="12.75">
      <c r="A136" s="109"/>
      <c r="B136" s="109"/>
      <c r="C136" s="108"/>
      <c r="D136" s="109"/>
      <c r="E136" s="110"/>
    </row>
    <row r="137" spans="1:5" ht="12.75">
      <c r="A137" s="109"/>
      <c r="B137" s="109"/>
      <c r="C137" s="108"/>
      <c r="D137" s="109"/>
      <c r="E137" s="110"/>
    </row>
    <row r="138" spans="1:5" ht="12.75">
      <c r="A138" s="109"/>
      <c r="B138" s="109"/>
      <c r="C138" s="108"/>
      <c r="D138" s="109"/>
      <c r="E138" s="110"/>
    </row>
    <row r="139" spans="1:5" ht="12.75">
      <c r="A139" s="109"/>
      <c r="B139" s="109"/>
      <c r="C139" s="108"/>
      <c r="D139" s="109"/>
      <c r="E139" s="110"/>
    </row>
    <row r="140" spans="1:5" ht="12.75">
      <c r="A140" s="109"/>
      <c r="B140" s="109"/>
      <c r="C140" s="108"/>
      <c r="D140" s="109"/>
      <c r="E140" s="110"/>
    </row>
    <row r="141" spans="1:5" ht="12.75">
      <c r="A141" s="109"/>
      <c r="B141" s="109"/>
      <c r="C141" s="108"/>
      <c r="D141" s="109"/>
      <c r="E141" s="110"/>
    </row>
    <row r="142" spans="1:5" ht="12.75">
      <c r="A142" s="109"/>
      <c r="B142" s="109"/>
      <c r="C142" s="108"/>
      <c r="D142" s="109"/>
      <c r="E142" s="110"/>
    </row>
    <row r="143" spans="1:5" ht="12.75">
      <c r="A143" s="109"/>
      <c r="B143" s="109"/>
      <c r="C143" s="108"/>
      <c r="D143" s="109"/>
      <c r="E143" s="110"/>
    </row>
    <row r="144" spans="1:5" ht="12.75">
      <c r="A144" s="109"/>
      <c r="B144" s="109"/>
      <c r="C144" s="108"/>
      <c r="D144" s="109"/>
      <c r="E144" s="110"/>
    </row>
    <row r="145" spans="1:5" ht="12.75">
      <c r="A145" s="109"/>
      <c r="B145" s="109"/>
      <c r="C145" s="108"/>
      <c r="D145" s="109"/>
      <c r="E145" s="110"/>
    </row>
    <row r="146" spans="1:5" ht="12.75">
      <c r="A146" s="109"/>
      <c r="B146" s="109"/>
      <c r="C146" s="108"/>
      <c r="D146" s="109"/>
      <c r="E146" s="110"/>
    </row>
    <row r="147" spans="1:5" ht="12.75">
      <c r="A147" s="109"/>
      <c r="B147" s="109"/>
      <c r="C147" s="108"/>
      <c r="D147" s="109"/>
      <c r="E147" s="110"/>
    </row>
    <row r="148" spans="1:5" ht="12.75">
      <c r="A148" s="109"/>
      <c r="B148" s="109"/>
      <c r="C148" s="108"/>
      <c r="D148" s="109"/>
      <c r="E148" s="110"/>
    </row>
    <row r="149" spans="1:5" ht="12.75">
      <c r="A149" s="109"/>
      <c r="B149" s="109"/>
      <c r="C149" s="108"/>
      <c r="D149" s="109"/>
      <c r="E149" s="110"/>
    </row>
    <row r="150" spans="1:5" ht="12.75">
      <c r="A150" s="109"/>
      <c r="B150" s="109"/>
      <c r="C150" s="108"/>
      <c r="D150" s="109"/>
      <c r="E150" s="110"/>
    </row>
    <row r="151" spans="1:5" ht="12.75">
      <c r="A151" s="109"/>
      <c r="B151" s="109"/>
      <c r="C151" s="108"/>
      <c r="D151" s="109"/>
      <c r="E151" s="110"/>
    </row>
    <row r="152" spans="1:5" ht="12.75">
      <c r="A152" s="109"/>
      <c r="B152" s="109"/>
      <c r="C152" s="108"/>
      <c r="D152" s="109"/>
      <c r="E152" s="110"/>
    </row>
    <row r="153" spans="1:5" ht="12.75">
      <c r="A153" s="109"/>
      <c r="B153" s="109"/>
      <c r="C153" s="108"/>
      <c r="D153" s="109"/>
      <c r="E153" s="110"/>
    </row>
    <row r="154" spans="1:5" ht="12.75">
      <c r="A154" s="109"/>
      <c r="B154" s="109"/>
      <c r="C154" s="108"/>
      <c r="D154" s="109"/>
      <c r="E154" s="110"/>
    </row>
    <row r="155" spans="1:5" ht="12.75">
      <c r="A155" s="109"/>
      <c r="B155" s="109"/>
      <c r="C155" s="108"/>
      <c r="D155" s="109"/>
      <c r="E155" s="110"/>
    </row>
    <row r="156" spans="1:5" ht="12.75">
      <c r="A156" s="109"/>
      <c r="B156" s="109"/>
      <c r="C156" s="108"/>
      <c r="D156" s="109"/>
      <c r="E156" s="110"/>
    </row>
    <row r="157" spans="1:5" ht="12.75">
      <c r="A157" s="109"/>
      <c r="B157" s="109"/>
      <c r="C157" s="108"/>
      <c r="D157" s="109"/>
      <c r="E157" s="110"/>
    </row>
    <row r="158" spans="1:5" ht="12.75">
      <c r="A158" s="109"/>
      <c r="B158" s="109"/>
      <c r="C158" s="108"/>
      <c r="D158" s="109"/>
      <c r="E158" s="110"/>
    </row>
    <row r="159" spans="1:5" ht="12.75">
      <c r="A159" s="109"/>
      <c r="B159" s="109"/>
      <c r="C159" s="108"/>
      <c r="D159" s="109"/>
      <c r="E159" s="110"/>
    </row>
    <row r="160" spans="1:5" ht="12.75">
      <c r="A160" s="109"/>
      <c r="B160" s="109"/>
      <c r="C160" s="108"/>
      <c r="D160" s="109"/>
      <c r="E160" s="110"/>
    </row>
    <row r="161" spans="1:5" ht="12.75">
      <c r="A161" s="109"/>
      <c r="B161" s="109"/>
      <c r="C161" s="108"/>
      <c r="D161" s="109"/>
      <c r="E161" s="110"/>
    </row>
    <row r="162" spans="1:5" ht="12.75">
      <c r="A162" s="109"/>
      <c r="B162" s="109"/>
      <c r="C162" s="108"/>
      <c r="D162" s="109"/>
      <c r="E162" s="110"/>
    </row>
    <row r="163" spans="1:5" ht="12.75">
      <c r="A163" s="109"/>
      <c r="B163" s="109"/>
      <c r="C163" s="108"/>
      <c r="D163" s="109"/>
      <c r="E163" s="110"/>
    </row>
    <row r="164" spans="1:5" ht="12.75">
      <c r="A164" s="109"/>
      <c r="B164" s="109"/>
      <c r="C164" s="108"/>
      <c r="D164" s="109"/>
      <c r="E164" s="110"/>
    </row>
    <row r="165" spans="1:5" ht="12.75">
      <c r="A165" s="109"/>
      <c r="B165" s="109"/>
      <c r="C165" s="108"/>
      <c r="D165" s="109"/>
      <c r="E165" s="110"/>
    </row>
    <row r="166" spans="1:5" ht="12.75">
      <c r="A166" s="109"/>
      <c r="B166" s="109"/>
      <c r="C166" s="108"/>
      <c r="D166" s="109"/>
      <c r="E166" s="110"/>
    </row>
    <row r="167" spans="1:5" ht="12.75">
      <c r="A167" s="109"/>
      <c r="B167" s="109"/>
      <c r="C167" s="108"/>
      <c r="D167" s="109"/>
      <c r="E167" s="110"/>
    </row>
    <row r="168" spans="1:5" ht="12.75">
      <c r="A168" s="109"/>
      <c r="B168" s="109"/>
      <c r="C168" s="108"/>
      <c r="D168" s="109"/>
      <c r="E168" s="110"/>
    </row>
    <row r="169" spans="1:5" ht="12.75">
      <c r="A169" s="109"/>
      <c r="B169" s="109"/>
      <c r="C169" s="108"/>
      <c r="D169" s="109"/>
      <c r="E169" s="110"/>
    </row>
    <row r="170" spans="1:5" ht="12.75">
      <c r="A170" s="109"/>
      <c r="B170" s="109"/>
      <c r="C170" s="108"/>
      <c r="D170" s="109"/>
      <c r="E170" s="110"/>
    </row>
    <row r="171" spans="1:5" ht="12.75">
      <c r="A171" s="109"/>
      <c r="B171" s="109"/>
      <c r="C171" s="108"/>
      <c r="D171" s="109"/>
      <c r="E171" s="110"/>
    </row>
    <row r="172" spans="1:5" ht="12.75">
      <c r="A172" s="109"/>
      <c r="B172" s="109"/>
      <c r="C172" s="108"/>
      <c r="D172" s="109"/>
      <c r="E172" s="110"/>
    </row>
    <row r="173" spans="1:5" ht="12.75">
      <c r="A173" s="109"/>
      <c r="B173" s="109"/>
      <c r="C173" s="108"/>
      <c r="D173" s="109"/>
      <c r="E173" s="110"/>
    </row>
    <row r="174" spans="1:5" ht="12.75">
      <c r="A174" s="109"/>
      <c r="B174" s="109"/>
      <c r="C174" s="108"/>
      <c r="D174" s="109"/>
      <c r="E174" s="110"/>
    </row>
    <row r="175" spans="1:5" ht="12.75">
      <c r="A175" s="109"/>
      <c r="B175" s="109"/>
      <c r="C175" s="108"/>
      <c r="D175" s="109"/>
      <c r="E175" s="110"/>
    </row>
    <row r="176" spans="1:5" ht="12.75">
      <c r="A176" s="109"/>
      <c r="B176" s="109"/>
      <c r="C176" s="108"/>
      <c r="D176" s="109"/>
      <c r="E176" s="110"/>
    </row>
    <row r="177" spans="1:5" ht="12.75">
      <c r="A177" s="109"/>
      <c r="B177" s="109"/>
      <c r="C177" s="108"/>
      <c r="D177" s="109"/>
      <c r="E177" s="110"/>
    </row>
    <row r="178" spans="1:5" ht="12.75">
      <c r="A178" s="109"/>
      <c r="B178" s="109"/>
      <c r="C178" s="108"/>
      <c r="D178" s="109"/>
      <c r="E178" s="110"/>
    </row>
    <row r="179" spans="1:5" ht="12.75">
      <c r="A179" s="109"/>
      <c r="B179" s="109"/>
      <c r="C179" s="108"/>
      <c r="D179" s="109"/>
      <c r="E179" s="110"/>
    </row>
    <row r="180" spans="1:5" ht="12.75">
      <c r="A180" s="109"/>
      <c r="B180" s="109"/>
      <c r="C180" s="108"/>
      <c r="D180" s="109"/>
      <c r="E180" s="110"/>
    </row>
    <row r="181" spans="1:5" ht="12.75">
      <c r="A181" s="109"/>
      <c r="B181" s="109"/>
      <c r="C181" s="108"/>
      <c r="D181" s="109"/>
      <c r="E181" s="108"/>
    </row>
    <row r="182" spans="1:5" ht="12.75">
      <c r="A182" s="109"/>
      <c r="B182" s="109"/>
      <c r="C182" s="108"/>
      <c r="D182" s="109"/>
      <c r="E182" s="108"/>
    </row>
    <row r="183" spans="1:5" ht="12.75">
      <c r="A183" s="109"/>
      <c r="B183" s="109"/>
      <c r="C183" s="108"/>
      <c r="D183" s="109"/>
      <c r="E183" s="108"/>
    </row>
    <row r="184" spans="1:5" ht="12.75">
      <c r="A184" s="109"/>
      <c r="B184" s="109"/>
      <c r="C184" s="108"/>
      <c r="D184" s="109"/>
      <c r="E184" s="108"/>
    </row>
    <row r="185" spans="1:5" ht="12.75">
      <c r="A185" s="109"/>
      <c r="B185" s="109"/>
      <c r="C185" s="108"/>
      <c r="D185" s="109"/>
      <c r="E185" s="108"/>
    </row>
    <row r="186" spans="1:5" ht="12.75">
      <c r="A186" s="109"/>
      <c r="B186" s="109"/>
      <c r="C186" s="108"/>
      <c r="D186" s="109"/>
      <c r="E186" s="108"/>
    </row>
    <row r="187" spans="1:5" ht="12.75">
      <c r="A187" s="109"/>
      <c r="B187" s="109"/>
      <c r="C187" s="108"/>
      <c r="D187" s="109"/>
      <c r="E187" s="108"/>
    </row>
    <row r="188" spans="1:5" ht="12.75">
      <c r="A188" s="109"/>
      <c r="B188" s="109"/>
      <c r="C188" s="108"/>
      <c r="D188" s="109"/>
      <c r="E188" s="108"/>
    </row>
    <row r="189" spans="1:5" ht="12.75">
      <c r="A189" s="109"/>
      <c r="B189" s="109"/>
      <c r="C189" s="108"/>
      <c r="D189" s="109"/>
      <c r="E189" s="108"/>
    </row>
    <row r="190" spans="1:5" ht="12.75">
      <c r="A190" s="109"/>
      <c r="B190" s="109"/>
      <c r="C190" s="108"/>
      <c r="D190" s="109"/>
      <c r="E190" s="108"/>
    </row>
    <row r="191" spans="1:5" ht="12.75">
      <c r="A191" s="109"/>
      <c r="B191" s="109"/>
      <c r="C191" s="108"/>
      <c r="D191" s="109"/>
      <c r="E191" s="108"/>
    </row>
    <row r="192" spans="1:5" ht="12.75">
      <c r="A192" s="109"/>
      <c r="B192" s="109"/>
      <c r="C192" s="108"/>
      <c r="D192" s="109"/>
      <c r="E192" s="108"/>
    </row>
    <row r="193" spans="1:5" ht="12.75">
      <c r="A193" s="109"/>
      <c r="B193" s="109"/>
      <c r="C193" s="108"/>
      <c r="D193" s="109"/>
      <c r="E193" s="108"/>
    </row>
    <row r="194" spans="1:5" ht="12.75">
      <c r="A194" s="109"/>
      <c r="B194" s="109"/>
      <c r="C194" s="108"/>
      <c r="D194" s="109"/>
      <c r="E194" s="108"/>
    </row>
    <row r="195" spans="1:5" ht="12.75">
      <c r="A195" s="109"/>
      <c r="B195" s="109"/>
      <c r="C195" s="108"/>
      <c r="D195" s="109"/>
      <c r="E195" s="108"/>
    </row>
    <row r="196" spans="1:5" ht="12.75">
      <c r="A196" s="109"/>
      <c r="B196" s="109"/>
      <c r="C196" s="108"/>
      <c r="D196" s="109"/>
      <c r="E196" s="108"/>
    </row>
    <row r="197" spans="1:5" ht="12.75">
      <c r="A197" s="109"/>
      <c r="B197" s="109"/>
      <c r="C197" s="108"/>
      <c r="D197" s="109"/>
      <c r="E197" s="108"/>
    </row>
    <row r="198" spans="1:5" ht="12.75">
      <c r="A198" s="109"/>
      <c r="B198" s="109"/>
      <c r="C198" s="108"/>
      <c r="D198" s="109"/>
      <c r="E198" s="108"/>
    </row>
    <row r="199" spans="1:5" ht="12.75">
      <c r="A199" s="109"/>
      <c r="B199" s="109"/>
      <c r="C199" s="108"/>
      <c r="D199" s="109"/>
      <c r="E199" s="108"/>
    </row>
    <row r="200" spans="1:5" ht="12.75">
      <c r="A200" s="109"/>
      <c r="B200" s="109"/>
      <c r="C200" s="108"/>
      <c r="D200" s="109"/>
      <c r="E200" s="108"/>
    </row>
  </sheetData>
  <sheetProtection/>
  <mergeCells count="1">
    <mergeCell ref="A1:E1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Q250"/>
  <sheetViews>
    <sheetView tabSelected="1" zoomScale="80" zoomScaleNormal="80" zoomScalePageLayoutView="0" workbookViewId="0" topLeftCell="A1">
      <pane xSplit="7" ySplit="8" topLeftCell="H23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6" sqref="G246"/>
    </sheetView>
  </sheetViews>
  <sheetFormatPr defaultColWidth="9.140625" defaultRowHeight="12.75"/>
  <cols>
    <col min="1" max="3" width="4.7109375" style="10" customWidth="1"/>
    <col min="4" max="6" width="4.71093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1 kwartału 2021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134" t="s">
        <v>0</v>
      </c>
      <c r="B4" s="134" t="s">
        <v>1</v>
      </c>
      <c r="C4" s="134" t="s">
        <v>2</v>
      </c>
      <c r="D4" s="134" t="s">
        <v>3</v>
      </c>
      <c r="E4" s="134" t="s">
        <v>53</v>
      </c>
      <c r="F4" s="134" t="s">
        <v>56</v>
      </c>
      <c r="G4" s="134"/>
      <c r="H4" s="133" t="s">
        <v>8</v>
      </c>
      <c r="I4" s="133"/>
      <c r="J4" s="133"/>
      <c r="K4" s="133" t="s">
        <v>6</v>
      </c>
      <c r="L4" s="133"/>
      <c r="M4" s="133"/>
      <c r="N4" s="131" t="s">
        <v>78</v>
      </c>
      <c r="O4" s="131"/>
      <c r="P4" s="131" t="s">
        <v>9</v>
      </c>
      <c r="Q4" s="131"/>
    </row>
    <row r="5" spans="1:17" s="6" customFormat="1" ht="12">
      <c r="A5" s="134"/>
      <c r="B5" s="134"/>
      <c r="C5" s="134"/>
      <c r="D5" s="134"/>
      <c r="E5" s="134"/>
      <c r="F5" s="134"/>
      <c r="G5" s="134"/>
      <c r="H5" s="131" t="s">
        <v>4</v>
      </c>
      <c r="I5" s="131" t="s">
        <v>5</v>
      </c>
      <c r="J5" s="131" t="s">
        <v>31</v>
      </c>
      <c r="K5" s="131" t="s">
        <v>4</v>
      </c>
      <c r="L5" s="131" t="s">
        <v>5</v>
      </c>
      <c r="M5" s="131" t="s">
        <v>7</v>
      </c>
      <c r="N5" s="131" t="s">
        <v>4</v>
      </c>
      <c r="O5" s="131" t="s">
        <v>5</v>
      </c>
      <c r="P5" s="131" t="s">
        <v>4</v>
      </c>
      <c r="Q5" s="131" t="s">
        <v>5</v>
      </c>
    </row>
    <row r="6" spans="1:17" s="6" customFormat="1" ht="15.75" customHeight="1">
      <c r="A6" s="134"/>
      <c r="B6" s="134"/>
      <c r="C6" s="134"/>
      <c r="D6" s="134"/>
      <c r="E6" s="134"/>
      <c r="F6" s="134"/>
      <c r="G6" s="134"/>
      <c r="H6" s="131"/>
      <c r="I6" s="131"/>
      <c r="J6" s="131"/>
      <c r="K6" s="131"/>
      <c r="L6" s="131"/>
      <c r="M6" s="131"/>
      <c r="N6" s="131"/>
      <c r="O6" s="131"/>
      <c r="P6" s="131" t="s">
        <v>4</v>
      </c>
      <c r="Q6" s="131"/>
    </row>
    <row r="7" spans="1:17" s="6" customFormat="1" ht="12">
      <c r="A7" s="135"/>
      <c r="B7" s="136"/>
      <c r="C7" s="136"/>
      <c r="D7" s="136"/>
      <c r="E7" s="136"/>
      <c r="F7" s="136"/>
      <c r="G7" s="137"/>
      <c r="H7" s="131" t="s">
        <v>10</v>
      </c>
      <c r="I7" s="131"/>
      <c r="J7" s="39" t="s">
        <v>11</v>
      </c>
      <c r="K7" s="131" t="s">
        <v>10</v>
      </c>
      <c r="L7" s="131"/>
      <c r="M7" s="39" t="s">
        <v>11</v>
      </c>
      <c r="N7" s="129" t="s">
        <v>10</v>
      </c>
      <c r="O7" s="130"/>
      <c r="P7" s="129" t="s">
        <v>11</v>
      </c>
      <c r="Q7" s="130"/>
    </row>
    <row r="8" spans="1:17" s="6" customFormat="1" ht="12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132">
        <v>6</v>
      </c>
      <c r="G8" s="132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</row>
    <row r="9" spans="1:1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267</v>
      </c>
      <c r="G9" s="53" t="s">
        <v>268</v>
      </c>
      <c r="H9" s="8">
        <v>135173450</v>
      </c>
      <c r="I9" s="8">
        <v>38198970.47</v>
      </c>
      <c r="J9" s="9">
        <v>28.25</v>
      </c>
      <c r="K9" s="8">
        <v>143127247</v>
      </c>
      <c r="L9" s="8">
        <v>28831711.23</v>
      </c>
      <c r="M9" s="9">
        <v>20.14</v>
      </c>
      <c r="N9" s="8">
        <v>-7953797</v>
      </c>
      <c r="O9" s="8">
        <v>9367259.24</v>
      </c>
      <c r="P9" s="9">
        <v>-5.88</v>
      </c>
      <c r="Q9" s="9">
        <v>24.52</v>
      </c>
    </row>
    <row r="10" spans="1:1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267</v>
      </c>
      <c r="G10" s="53" t="s">
        <v>269</v>
      </c>
      <c r="H10" s="8">
        <v>73818055.68</v>
      </c>
      <c r="I10" s="8">
        <v>21198837.5</v>
      </c>
      <c r="J10" s="9">
        <v>28.71</v>
      </c>
      <c r="K10" s="8">
        <v>83208289.68</v>
      </c>
      <c r="L10" s="8">
        <v>18752827.02</v>
      </c>
      <c r="M10" s="9">
        <v>22.53</v>
      </c>
      <c r="N10" s="8">
        <v>-9390234</v>
      </c>
      <c r="O10" s="8">
        <v>2446010.48</v>
      </c>
      <c r="P10" s="9">
        <v>-12.72</v>
      </c>
      <c r="Q10" s="9">
        <v>11.53</v>
      </c>
    </row>
    <row r="11" spans="1:1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267</v>
      </c>
      <c r="G11" s="53" t="s">
        <v>270</v>
      </c>
      <c r="H11" s="8">
        <v>94067692.6</v>
      </c>
      <c r="I11" s="8">
        <v>23177352.98</v>
      </c>
      <c r="J11" s="9">
        <v>24.63</v>
      </c>
      <c r="K11" s="8">
        <v>110006903.63</v>
      </c>
      <c r="L11" s="8">
        <v>20259696</v>
      </c>
      <c r="M11" s="9">
        <v>18.41</v>
      </c>
      <c r="N11" s="8">
        <v>-15939211.03</v>
      </c>
      <c r="O11" s="8">
        <v>2917656.98</v>
      </c>
      <c r="P11" s="9">
        <v>-16.94</v>
      </c>
      <c r="Q11" s="9">
        <v>12.58</v>
      </c>
    </row>
    <row r="12" spans="1:1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267</v>
      </c>
      <c r="G12" s="53" t="s">
        <v>271</v>
      </c>
      <c r="H12" s="8">
        <v>85245697.41</v>
      </c>
      <c r="I12" s="8">
        <v>21491379.49</v>
      </c>
      <c r="J12" s="9">
        <v>25.21</v>
      </c>
      <c r="K12" s="8">
        <v>95794095.62</v>
      </c>
      <c r="L12" s="8">
        <v>19343365.28</v>
      </c>
      <c r="M12" s="9">
        <v>20.19</v>
      </c>
      <c r="N12" s="8">
        <v>-10548398.21</v>
      </c>
      <c r="O12" s="8">
        <v>2148014.21</v>
      </c>
      <c r="P12" s="9">
        <v>-12.37</v>
      </c>
      <c r="Q12" s="9">
        <v>9.99</v>
      </c>
    </row>
    <row r="13" spans="1:1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267</v>
      </c>
      <c r="G13" s="53" t="s">
        <v>272</v>
      </c>
      <c r="H13" s="8">
        <v>170893933.72</v>
      </c>
      <c r="I13" s="8">
        <v>39104687.86</v>
      </c>
      <c r="J13" s="9">
        <v>22.88</v>
      </c>
      <c r="K13" s="8">
        <v>172027698.44</v>
      </c>
      <c r="L13" s="8">
        <v>36045472.15</v>
      </c>
      <c r="M13" s="9">
        <v>20.95</v>
      </c>
      <c r="N13" s="8">
        <v>-1133764.72</v>
      </c>
      <c r="O13" s="8">
        <v>3059215.71</v>
      </c>
      <c r="P13" s="9">
        <v>-0.66</v>
      </c>
      <c r="Q13" s="9">
        <v>7.82</v>
      </c>
    </row>
    <row r="14" spans="1:1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267</v>
      </c>
      <c r="G14" s="53" t="s">
        <v>273</v>
      </c>
      <c r="H14" s="8">
        <v>109045271</v>
      </c>
      <c r="I14" s="8">
        <v>31814665.48</v>
      </c>
      <c r="J14" s="9">
        <v>29.17</v>
      </c>
      <c r="K14" s="8">
        <v>117129446</v>
      </c>
      <c r="L14" s="8">
        <v>25943565.41</v>
      </c>
      <c r="M14" s="9">
        <v>22.14</v>
      </c>
      <c r="N14" s="8">
        <v>-8084175</v>
      </c>
      <c r="O14" s="8">
        <v>5871100.07</v>
      </c>
      <c r="P14" s="9">
        <v>-7.41</v>
      </c>
      <c r="Q14" s="9">
        <v>18.45</v>
      </c>
    </row>
    <row r="15" spans="1:1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267</v>
      </c>
      <c r="G15" s="53" t="s">
        <v>274</v>
      </c>
      <c r="H15" s="8">
        <v>140055657.84</v>
      </c>
      <c r="I15" s="8">
        <v>37910104.93</v>
      </c>
      <c r="J15" s="9">
        <v>27.06</v>
      </c>
      <c r="K15" s="8">
        <v>143988887.66</v>
      </c>
      <c r="L15" s="8">
        <v>32267943.58</v>
      </c>
      <c r="M15" s="9">
        <v>22.41</v>
      </c>
      <c r="N15" s="8">
        <v>-3933229.82</v>
      </c>
      <c r="O15" s="8">
        <v>5642161.35</v>
      </c>
      <c r="P15" s="9">
        <v>-2.8</v>
      </c>
      <c r="Q15" s="9">
        <v>14.88</v>
      </c>
    </row>
    <row r="16" spans="1:1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267</v>
      </c>
      <c r="G16" s="53" t="s">
        <v>275</v>
      </c>
      <c r="H16" s="8">
        <v>81713404.85</v>
      </c>
      <c r="I16" s="8">
        <v>23283217.37</v>
      </c>
      <c r="J16" s="9">
        <v>28.49</v>
      </c>
      <c r="K16" s="8">
        <v>84482175.85</v>
      </c>
      <c r="L16" s="8">
        <v>20753985.8</v>
      </c>
      <c r="M16" s="9">
        <v>24.56</v>
      </c>
      <c r="N16" s="8">
        <v>-2768771</v>
      </c>
      <c r="O16" s="8">
        <v>2529231.57</v>
      </c>
      <c r="P16" s="9">
        <v>-3.38</v>
      </c>
      <c r="Q16" s="9">
        <v>10.86</v>
      </c>
    </row>
    <row r="17" spans="1:1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267</v>
      </c>
      <c r="G17" s="53" t="s">
        <v>276</v>
      </c>
      <c r="H17" s="8">
        <v>290932843.32</v>
      </c>
      <c r="I17" s="8">
        <v>78201418.16</v>
      </c>
      <c r="J17" s="9">
        <v>26.87</v>
      </c>
      <c r="K17" s="8">
        <v>337869376.97</v>
      </c>
      <c r="L17" s="8">
        <v>69120585.55</v>
      </c>
      <c r="M17" s="9">
        <v>20.45</v>
      </c>
      <c r="N17" s="8">
        <v>-46936533.65</v>
      </c>
      <c r="O17" s="8">
        <v>9080832.61</v>
      </c>
      <c r="P17" s="9">
        <v>-16.13</v>
      </c>
      <c r="Q17" s="9">
        <v>11.61</v>
      </c>
    </row>
    <row r="18" spans="1:1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267</v>
      </c>
      <c r="G18" s="53" t="s">
        <v>277</v>
      </c>
      <c r="H18" s="8">
        <v>85703228.61</v>
      </c>
      <c r="I18" s="8">
        <v>21264903.25</v>
      </c>
      <c r="J18" s="9">
        <v>24.81</v>
      </c>
      <c r="K18" s="8">
        <v>90120865.65</v>
      </c>
      <c r="L18" s="8">
        <v>17897857.56</v>
      </c>
      <c r="M18" s="9">
        <v>19.85</v>
      </c>
      <c r="N18" s="8">
        <v>-4417637.04</v>
      </c>
      <c r="O18" s="8">
        <v>3367045.69</v>
      </c>
      <c r="P18" s="9">
        <v>-5.15</v>
      </c>
      <c r="Q18" s="9">
        <v>15.83</v>
      </c>
    </row>
    <row r="19" spans="1:1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267</v>
      </c>
      <c r="G19" s="53" t="s">
        <v>278</v>
      </c>
      <c r="H19" s="8">
        <v>25631662.27</v>
      </c>
      <c r="I19" s="8">
        <v>6561178.79</v>
      </c>
      <c r="J19" s="9">
        <v>25.59</v>
      </c>
      <c r="K19" s="8">
        <v>28455202.56</v>
      </c>
      <c r="L19" s="8">
        <v>6177664.5</v>
      </c>
      <c r="M19" s="9">
        <v>21.71</v>
      </c>
      <c r="N19" s="8">
        <v>-2823540.29</v>
      </c>
      <c r="O19" s="8">
        <v>383514.29</v>
      </c>
      <c r="P19" s="9">
        <v>-11.01</v>
      </c>
      <c r="Q19" s="9">
        <v>5.84</v>
      </c>
    </row>
    <row r="20" spans="1:1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267</v>
      </c>
      <c r="G20" s="53" t="s">
        <v>279</v>
      </c>
      <c r="H20" s="8">
        <v>15534541.35</v>
      </c>
      <c r="I20" s="8">
        <v>4034359.84</v>
      </c>
      <c r="J20" s="9">
        <v>25.97</v>
      </c>
      <c r="K20" s="8">
        <v>15495248.35</v>
      </c>
      <c r="L20" s="8">
        <v>3224341.85</v>
      </c>
      <c r="M20" s="9">
        <v>20.8</v>
      </c>
      <c r="N20" s="8">
        <v>39293</v>
      </c>
      <c r="O20" s="8">
        <v>810017.99</v>
      </c>
      <c r="P20" s="9">
        <v>0.25</v>
      </c>
      <c r="Q20" s="9">
        <v>20.07</v>
      </c>
    </row>
    <row r="21" spans="1:1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267</v>
      </c>
      <c r="G21" s="53" t="s">
        <v>280</v>
      </c>
      <c r="H21" s="8">
        <v>205792634.4</v>
      </c>
      <c r="I21" s="8">
        <v>60122350.17</v>
      </c>
      <c r="J21" s="9">
        <v>29.21</v>
      </c>
      <c r="K21" s="8">
        <v>243909487.86</v>
      </c>
      <c r="L21" s="8">
        <v>49391112.3</v>
      </c>
      <c r="M21" s="9">
        <v>20.24</v>
      </c>
      <c r="N21" s="8">
        <v>-38116853.46</v>
      </c>
      <c r="O21" s="8">
        <v>10731237.87</v>
      </c>
      <c r="P21" s="9">
        <v>-18.52</v>
      </c>
      <c r="Q21" s="9">
        <v>17.84</v>
      </c>
    </row>
    <row r="22" spans="1:1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267</v>
      </c>
      <c r="G22" s="53" t="s">
        <v>281</v>
      </c>
      <c r="H22" s="8">
        <v>33293113.44</v>
      </c>
      <c r="I22" s="8">
        <v>6539951.09</v>
      </c>
      <c r="J22" s="9">
        <v>19.64</v>
      </c>
      <c r="K22" s="8">
        <v>36660025.44</v>
      </c>
      <c r="L22" s="8">
        <v>5499099.8</v>
      </c>
      <c r="M22" s="9">
        <v>15</v>
      </c>
      <c r="N22" s="8">
        <v>-3366912</v>
      </c>
      <c r="O22" s="8">
        <v>1040851.29</v>
      </c>
      <c r="P22" s="9">
        <v>-10.11</v>
      </c>
      <c r="Q22" s="9">
        <v>15.91</v>
      </c>
    </row>
    <row r="23" spans="1:1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267</v>
      </c>
      <c r="G23" s="53" t="s">
        <v>282</v>
      </c>
      <c r="H23" s="8">
        <v>119922597.22</v>
      </c>
      <c r="I23" s="8">
        <v>25841177.93</v>
      </c>
      <c r="J23" s="9">
        <v>21.54</v>
      </c>
      <c r="K23" s="8">
        <v>122391029.97</v>
      </c>
      <c r="L23" s="8">
        <v>23780938.84</v>
      </c>
      <c r="M23" s="9">
        <v>19.43</v>
      </c>
      <c r="N23" s="8">
        <v>-2468432.75</v>
      </c>
      <c r="O23" s="8">
        <v>2060239.09</v>
      </c>
      <c r="P23" s="9">
        <v>-2.05</v>
      </c>
      <c r="Q23" s="9">
        <v>7.97</v>
      </c>
    </row>
    <row r="24" spans="1:1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267</v>
      </c>
      <c r="G24" s="53" t="s">
        <v>283</v>
      </c>
      <c r="H24" s="8">
        <v>68876701</v>
      </c>
      <c r="I24" s="8">
        <v>17283713.45</v>
      </c>
      <c r="J24" s="9">
        <v>25.09</v>
      </c>
      <c r="K24" s="8">
        <v>76339651</v>
      </c>
      <c r="L24" s="8">
        <v>14615062.41</v>
      </c>
      <c r="M24" s="9">
        <v>19.14</v>
      </c>
      <c r="N24" s="8">
        <v>-7462950</v>
      </c>
      <c r="O24" s="8">
        <v>2668651.04</v>
      </c>
      <c r="P24" s="9">
        <v>-10.83</v>
      </c>
      <c r="Q24" s="9">
        <v>15.44</v>
      </c>
    </row>
    <row r="25" spans="1:1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267</v>
      </c>
      <c r="G25" s="53" t="s">
        <v>284</v>
      </c>
      <c r="H25" s="8">
        <v>24032785.23</v>
      </c>
      <c r="I25" s="8">
        <v>5717363.92</v>
      </c>
      <c r="J25" s="9">
        <v>23.78</v>
      </c>
      <c r="K25" s="8">
        <v>26810773.23</v>
      </c>
      <c r="L25" s="8">
        <v>4856431.48</v>
      </c>
      <c r="M25" s="9">
        <v>18.11</v>
      </c>
      <c r="N25" s="8">
        <v>-2777988</v>
      </c>
      <c r="O25" s="8">
        <v>860932.44</v>
      </c>
      <c r="P25" s="9">
        <v>-11.55</v>
      </c>
      <c r="Q25" s="9">
        <v>15.05</v>
      </c>
    </row>
    <row r="26" spans="1:1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267</v>
      </c>
      <c r="G26" s="53" t="s">
        <v>285</v>
      </c>
      <c r="H26" s="8">
        <v>34708787.86</v>
      </c>
      <c r="I26" s="8">
        <v>9234755.85</v>
      </c>
      <c r="J26" s="9">
        <v>26.6</v>
      </c>
      <c r="K26" s="8">
        <v>35217865.23</v>
      </c>
      <c r="L26" s="8">
        <v>8955396.47</v>
      </c>
      <c r="M26" s="9">
        <v>25.42</v>
      </c>
      <c r="N26" s="8">
        <v>-509077.37</v>
      </c>
      <c r="O26" s="8">
        <v>279359.38</v>
      </c>
      <c r="P26" s="9">
        <v>-1.46</v>
      </c>
      <c r="Q26" s="9">
        <v>3.02</v>
      </c>
    </row>
    <row r="27" spans="1:1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267</v>
      </c>
      <c r="G27" s="53" t="s">
        <v>285</v>
      </c>
      <c r="H27" s="8">
        <v>22883169.62</v>
      </c>
      <c r="I27" s="8">
        <v>6072463.13</v>
      </c>
      <c r="J27" s="9">
        <v>26.53</v>
      </c>
      <c r="K27" s="8">
        <v>24594094.62</v>
      </c>
      <c r="L27" s="8">
        <v>4861937.39</v>
      </c>
      <c r="M27" s="9">
        <v>19.76</v>
      </c>
      <c r="N27" s="8">
        <v>-1710925</v>
      </c>
      <c r="O27" s="8">
        <v>1210525.74</v>
      </c>
      <c r="P27" s="9">
        <v>-7.47</v>
      </c>
      <c r="Q27" s="9">
        <v>19.93</v>
      </c>
    </row>
    <row r="28" spans="1:1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267</v>
      </c>
      <c r="G28" s="53" t="s">
        <v>286</v>
      </c>
      <c r="H28" s="8">
        <v>16359489</v>
      </c>
      <c r="I28" s="8">
        <v>4764040.32</v>
      </c>
      <c r="J28" s="9">
        <v>29.12</v>
      </c>
      <c r="K28" s="8">
        <v>16959489</v>
      </c>
      <c r="L28" s="8">
        <v>3796414.26</v>
      </c>
      <c r="M28" s="9">
        <v>22.38</v>
      </c>
      <c r="N28" s="8">
        <v>-600000</v>
      </c>
      <c r="O28" s="8">
        <v>967626.06</v>
      </c>
      <c r="P28" s="9">
        <v>-3.66</v>
      </c>
      <c r="Q28" s="9">
        <v>20.31</v>
      </c>
    </row>
    <row r="29" spans="1:1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267</v>
      </c>
      <c r="G29" s="53" t="s">
        <v>287</v>
      </c>
      <c r="H29" s="8">
        <v>25119101</v>
      </c>
      <c r="I29" s="8">
        <v>5490409.85</v>
      </c>
      <c r="J29" s="9">
        <v>21.85</v>
      </c>
      <c r="K29" s="8">
        <v>28187132.12</v>
      </c>
      <c r="L29" s="8">
        <v>4798000.84</v>
      </c>
      <c r="M29" s="9">
        <v>17.02</v>
      </c>
      <c r="N29" s="8">
        <v>-3068031.12</v>
      </c>
      <c r="O29" s="8">
        <v>692409.01</v>
      </c>
      <c r="P29" s="9">
        <v>-12.21</v>
      </c>
      <c r="Q29" s="9">
        <v>12.61</v>
      </c>
    </row>
    <row r="30" spans="1:1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267</v>
      </c>
      <c r="G30" s="53" t="s">
        <v>288</v>
      </c>
      <c r="H30" s="8">
        <v>16240756</v>
      </c>
      <c r="I30" s="8">
        <v>4252960.63</v>
      </c>
      <c r="J30" s="9">
        <v>26.18</v>
      </c>
      <c r="K30" s="8">
        <v>17593572</v>
      </c>
      <c r="L30" s="8">
        <v>3643513.56</v>
      </c>
      <c r="M30" s="9">
        <v>20.7</v>
      </c>
      <c r="N30" s="8">
        <v>-1352816</v>
      </c>
      <c r="O30" s="8">
        <v>609447.07</v>
      </c>
      <c r="P30" s="9">
        <v>-8.32</v>
      </c>
      <c r="Q30" s="9">
        <v>14.32</v>
      </c>
    </row>
    <row r="31" spans="1:1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267</v>
      </c>
      <c r="G31" s="53" t="s">
        <v>289</v>
      </c>
      <c r="H31" s="8">
        <v>17285969.4</v>
      </c>
      <c r="I31" s="8">
        <v>4706216.63</v>
      </c>
      <c r="J31" s="9">
        <v>27.22</v>
      </c>
      <c r="K31" s="8">
        <v>20019460.17</v>
      </c>
      <c r="L31" s="8">
        <v>3873705.65</v>
      </c>
      <c r="M31" s="9">
        <v>19.34</v>
      </c>
      <c r="N31" s="8">
        <v>-2733490.77</v>
      </c>
      <c r="O31" s="8">
        <v>832510.98</v>
      </c>
      <c r="P31" s="9">
        <v>-15.81</v>
      </c>
      <c r="Q31" s="9">
        <v>17.68</v>
      </c>
    </row>
    <row r="32" spans="1:1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267</v>
      </c>
      <c r="G32" s="53" t="s">
        <v>290</v>
      </c>
      <c r="H32" s="8">
        <v>75288624.38</v>
      </c>
      <c r="I32" s="8">
        <v>20308848.43</v>
      </c>
      <c r="J32" s="9">
        <v>26.97</v>
      </c>
      <c r="K32" s="8">
        <v>77914650.08</v>
      </c>
      <c r="L32" s="8">
        <v>16965494.83</v>
      </c>
      <c r="M32" s="9">
        <v>21.77</v>
      </c>
      <c r="N32" s="8">
        <v>-2626025.7</v>
      </c>
      <c r="O32" s="8">
        <v>3343353.6</v>
      </c>
      <c r="P32" s="9">
        <v>-3.48</v>
      </c>
      <c r="Q32" s="9">
        <v>16.46</v>
      </c>
    </row>
    <row r="33" spans="1:1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267</v>
      </c>
      <c r="G33" s="53" t="s">
        <v>291</v>
      </c>
      <c r="H33" s="8">
        <v>13280101.26</v>
      </c>
      <c r="I33" s="8">
        <v>4127653.19</v>
      </c>
      <c r="J33" s="9">
        <v>31.08</v>
      </c>
      <c r="K33" s="8">
        <v>15904501.26</v>
      </c>
      <c r="L33" s="8">
        <v>2835418.26</v>
      </c>
      <c r="M33" s="9">
        <v>17.82</v>
      </c>
      <c r="N33" s="8">
        <v>-2624400</v>
      </c>
      <c r="O33" s="8">
        <v>1292234.93</v>
      </c>
      <c r="P33" s="9">
        <v>-19.76</v>
      </c>
      <c r="Q33" s="9">
        <v>31.3</v>
      </c>
    </row>
    <row r="34" spans="1:1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267</v>
      </c>
      <c r="G34" s="53" t="s">
        <v>268</v>
      </c>
      <c r="H34" s="8">
        <v>75192008.6</v>
      </c>
      <c r="I34" s="8">
        <v>21267566.39</v>
      </c>
      <c r="J34" s="9">
        <v>28.28</v>
      </c>
      <c r="K34" s="8">
        <v>87765062.87</v>
      </c>
      <c r="L34" s="8">
        <v>18783689.69</v>
      </c>
      <c r="M34" s="9">
        <v>21.4</v>
      </c>
      <c r="N34" s="8">
        <v>-12573054.27</v>
      </c>
      <c r="O34" s="8">
        <v>2483876.7</v>
      </c>
      <c r="P34" s="9">
        <v>-16.72</v>
      </c>
      <c r="Q34" s="9">
        <v>11.67</v>
      </c>
    </row>
    <row r="35" spans="1:1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267</v>
      </c>
      <c r="G35" s="53" t="s">
        <v>292</v>
      </c>
      <c r="H35" s="8">
        <v>36477773</v>
      </c>
      <c r="I35" s="8">
        <v>5365226.18</v>
      </c>
      <c r="J35" s="9">
        <v>14.7</v>
      </c>
      <c r="K35" s="8">
        <v>38632114.72</v>
      </c>
      <c r="L35" s="8">
        <v>4418006.02</v>
      </c>
      <c r="M35" s="9">
        <v>11.43</v>
      </c>
      <c r="N35" s="8">
        <v>-2154341.72</v>
      </c>
      <c r="O35" s="8">
        <v>947220.16</v>
      </c>
      <c r="P35" s="9">
        <v>-5.9</v>
      </c>
      <c r="Q35" s="9">
        <v>17.65</v>
      </c>
    </row>
    <row r="36" spans="1:1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267</v>
      </c>
      <c r="G36" s="53" t="s">
        <v>293</v>
      </c>
      <c r="H36" s="8">
        <v>39227762.73</v>
      </c>
      <c r="I36" s="8">
        <v>9351422.92</v>
      </c>
      <c r="J36" s="9">
        <v>23.83</v>
      </c>
      <c r="K36" s="8">
        <v>44001753.3</v>
      </c>
      <c r="L36" s="8">
        <v>7989167.13</v>
      </c>
      <c r="M36" s="9">
        <v>18.15</v>
      </c>
      <c r="N36" s="8">
        <v>-4773990.57</v>
      </c>
      <c r="O36" s="8">
        <v>1362255.79</v>
      </c>
      <c r="P36" s="9">
        <v>-12.16</v>
      </c>
      <c r="Q36" s="9">
        <v>14.56</v>
      </c>
    </row>
    <row r="37" spans="1:1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267</v>
      </c>
      <c r="G37" s="53" t="s">
        <v>294</v>
      </c>
      <c r="H37" s="8">
        <v>16971720</v>
      </c>
      <c r="I37" s="8">
        <v>4787874.44</v>
      </c>
      <c r="J37" s="9">
        <v>28.21</v>
      </c>
      <c r="K37" s="8">
        <v>17693654</v>
      </c>
      <c r="L37" s="8">
        <v>3768260</v>
      </c>
      <c r="M37" s="9">
        <v>21.29</v>
      </c>
      <c r="N37" s="8">
        <v>-721934</v>
      </c>
      <c r="O37" s="8">
        <v>1019614.44</v>
      </c>
      <c r="P37" s="9">
        <v>-4.25</v>
      </c>
      <c r="Q37" s="9">
        <v>21.29</v>
      </c>
    </row>
    <row r="38" spans="1:1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267</v>
      </c>
      <c r="G38" s="53" t="s">
        <v>295</v>
      </c>
      <c r="H38" s="8">
        <v>72612675.06</v>
      </c>
      <c r="I38" s="8">
        <v>22975514.78</v>
      </c>
      <c r="J38" s="9">
        <v>31.64</v>
      </c>
      <c r="K38" s="8">
        <v>73763690.06</v>
      </c>
      <c r="L38" s="8">
        <v>15949355.8</v>
      </c>
      <c r="M38" s="9">
        <v>21.62</v>
      </c>
      <c r="N38" s="8">
        <v>-1151015</v>
      </c>
      <c r="O38" s="8">
        <v>7026158.98</v>
      </c>
      <c r="P38" s="9">
        <v>-1.58</v>
      </c>
      <c r="Q38" s="9">
        <v>30.58</v>
      </c>
    </row>
    <row r="39" spans="1:1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267</v>
      </c>
      <c r="G39" s="53" t="s">
        <v>296</v>
      </c>
      <c r="H39" s="8">
        <v>37445079.53</v>
      </c>
      <c r="I39" s="8">
        <v>9633711.8</v>
      </c>
      <c r="J39" s="9">
        <v>25.72</v>
      </c>
      <c r="K39" s="8">
        <v>44448460.39</v>
      </c>
      <c r="L39" s="8">
        <v>7825510.18</v>
      </c>
      <c r="M39" s="9">
        <v>17.6</v>
      </c>
      <c r="N39" s="8">
        <v>-7003380.86</v>
      </c>
      <c r="O39" s="8">
        <v>1808201.62</v>
      </c>
      <c r="P39" s="9">
        <v>-18.7</v>
      </c>
      <c r="Q39" s="9">
        <v>18.76</v>
      </c>
    </row>
    <row r="40" spans="1:1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267</v>
      </c>
      <c r="G40" s="53" t="s">
        <v>297</v>
      </c>
      <c r="H40" s="8">
        <v>16747860</v>
      </c>
      <c r="I40" s="8">
        <v>3864692.12</v>
      </c>
      <c r="J40" s="9">
        <v>23.07</v>
      </c>
      <c r="K40" s="8">
        <v>17615860</v>
      </c>
      <c r="L40" s="8">
        <v>3156898.91</v>
      </c>
      <c r="M40" s="9">
        <v>17.92</v>
      </c>
      <c r="N40" s="8">
        <v>-868000</v>
      </c>
      <c r="O40" s="8">
        <v>707793.21</v>
      </c>
      <c r="P40" s="9">
        <v>-5.18</v>
      </c>
      <c r="Q40" s="9">
        <v>18.31</v>
      </c>
    </row>
    <row r="41" spans="1:1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267</v>
      </c>
      <c r="G41" s="53" t="s">
        <v>298</v>
      </c>
      <c r="H41" s="8">
        <v>54041764.85</v>
      </c>
      <c r="I41" s="8">
        <v>14650800.98</v>
      </c>
      <c r="J41" s="9">
        <v>27.11</v>
      </c>
      <c r="K41" s="8">
        <v>66484777.56</v>
      </c>
      <c r="L41" s="8">
        <v>11756479.35</v>
      </c>
      <c r="M41" s="9">
        <v>17.68</v>
      </c>
      <c r="N41" s="8">
        <v>-12443012.71</v>
      </c>
      <c r="O41" s="8">
        <v>2894321.63</v>
      </c>
      <c r="P41" s="9">
        <v>-23.02</v>
      </c>
      <c r="Q41" s="9">
        <v>19.75</v>
      </c>
    </row>
    <row r="42" spans="1:1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267</v>
      </c>
      <c r="G42" s="53" t="s">
        <v>299</v>
      </c>
      <c r="H42" s="8">
        <v>24888639</v>
      </c>
      <c r="I42" s="8">
        <v>5758974.5</v>
      </c>
      <c r="J42" s="9">
        <v>23.13</v>
      </c>
      <c r="K42" s="8">
        <v>25288639</v>
      </c>
      <c r="L42" s="8">
        <v>4450858.99</v>
      </c>
      <c r="M42" s="9">
        <v>17.6</v>
      </c>
      <c r="N42" s="8">
        <v>-400000</v>
      </c>
      <c r="O42" s="8">
        <v>1308115.51</v>
      </c>
      <c r="P42" s="9">
        <v>-1.6</v>
      </c>
      <c r="Q42" s="9">
        <v>22.71</v>
      </c>
    </row>
    <row r="43" spans="1:1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267</v>
      </c>
      <c r="G43" s="53" t="s">
        <v>300</v>
      </c>
      <c r="H43" s="8">
        <v>24063181.49</v>
      </c>
      <c r="I43" s="8">
        <v>6857540.99</v>
      </c>
      <c r="J43" s="9">
        <v>28.49</v>
      </c>
      <c r="K43" s="8">
        <v>23696071.49</v>
      </c>
      <c r="L43" s="8">
        <v>4591278.24</v>
      </c>
      <c r="M43" s="9">
        <v>19.37</v>
      </c>
      <c r="N43" s="8">
        <v>367110</v>
      </c>
      <c r="O43" s="8">
        <v>2266262.75</v>
      </c>
      <c r="P43" s="9">
        <v>1.52</v>
      </c>
      <c r="Q43" s="9">
        <v>33.04</v>
      </c>
    </row>
    <row r="44" spans="1:1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267</v>
      </c>
      <c r="G44" s="53" t="s">
        <v>301</v>
      </c>
      <c r="H44" s="8">
        <v>31174874</v>
      </c>
      <c r="I44" s="8">
        <v>6568475.62</v>
      </c>
      <c r="J44" s="9">
        <v>21.06</v>
      </c>
      <c r="K44" s="8">
        <v>31828203.14</v>
      </c>
      <c r="L44" s="8">
        <v>5103729.23</v>
      </c>
      <c r="M44" s="9">
        <v>16.03</v>
      </c>
      <c r="N44" s="8">
        <v>-653329.14</v>
      </c>
      <c r="O44" s="8">
        <v>1464746.39</v>
      </c>
      <c r="P44" s="9">
        <v>-2.09</v>
      </c>
      <c r="Q44" s="9">
        <v>22.29</v>
      </c>
    </row>
    <row r="45" spans="1:1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267</v>
      </c>
      <c r="G45" s="53" t="s">
        <v>302</v>
      </c>
      <c r="H45" s="8">
        <v>35797812.11</v>
      </c>
      <c r="I45" s="8">
        <v>8453719.17</v>
      </c>
      <c r="J45" s="9">
        <v>23.61</v>
      </c>
      <c r="K45" s="8">
        <v>34674947.11</v>
      </c>
      <c r="L45" s="8">
        <v>6259536.59</v>
      </c>
      <c r="M45" s="9">
        <v>18.05</v>
      </c>
      <c r="N45" s="8">
        <v>1122865</v>
      </c>
      <c r="O45" s="8">
        <v>2194182.58</v>
      </c>
      <c r="P45" s="9">
        <v>3.13</v>
      </c>
      <c r="Q45" s="9">
        <v>25.95</v>
      </c>
    </row>
    <row r="46" spans="1:1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267</v>
      </c>
      <c r="G46" s="53" t="s">
        <v>303</v>
      </c>
      <c r="H46" s="8">
        <v>31078510.08</v>
      </c>
      <c r="I46" s="8">
        <v>7437808.13</v>
      </c>
      <c r="J46" s="9">
        <v>23.93</v>
      </c>
      <c r="K46" s="8">
        <v>30098510.08</v>
      </c>
      <c r="L46" s="8">
        <v>5968355.38</v>
      </c>
      <c r="M46" s="9">
        <v>19.82</v>
      </c>
      <c r="N46" s="8">
        <v>980000</v>
      </c>
      <c r="O46" s="8">
        <v>1469452.75</v>
      </c>
      <c r="P46" s="9">
        <v>3.15</v>
      </c>
      <c r="Q46" s="9">
        <v>19.75</v>
      </c>
    </row>
    <row r="47" spans="1:1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267</v>
      </c>
      <c r="G47" s="53" t="s">
        <v>304</v>
      </c>
      <c r="H47" s="8">
        <v>11774673</v>
      </c>
      <c r="I47" s="8">
        <v>2970337.95</v>
      </c>
      <c r="J47" s="9">
        <v>25.22</v>
      </c>
      <c r="K47" s="8">
        <v>14266097</v>
      </c>
      <c r="L47" s="8">
        <v>2422878.34</v>
      </c>
      <c r="M47" s="9">
        <v>16.98</v>
      </c>
      <c r="N47" s="8">
        <v>-2491424</v>
      </c>
      <c r="O47" s="8">
        <v>547459.61</v>
      </c>
      <c r="P47" s="9">
        <v>-21.15</v>
      </c>
      <c r="Q47" s="9">
        <v>18.43</v>
      </c>
    </row>
    <row r="48" spans="1:1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267</v>
      </c>
      <c r="G48" s="53" t="s">
        <v>305</v>
      </c>
      <c r="H48" s="8">
        <v>30773514.5</v>
      </c>
      <c r="I48" s="8">
        <v>6498386.7</v>
      </c>
      <c r="J48" s="9">
        <v>21.11</v>
      </c>
      <c r="K48" s="8">
        <v>30366114.5</v>
      </c>
      <c r="L48" s="8">
        <v>5390126.24</v>
      </c>
      <c r="M48" s="9">
        <v>17.75</v>
      </c>
      <c r="N48" s="8">
        <v>407400</v>
      </c>
      <c r="O48" s="8">
        <v>1108260.46</v>
      </c>
      <c r="P48" s="9">
        <v>1.32</v>
      </c>
      <c r="Q48" s="9">
        <v>17.05</v>
      </c>
    </row>
    <row r="49" spans="1:1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267</v>
      </c>
      <c r="G49" s="53" t="s">
        <v>306</v>
      </c>
      <c r="H49" s="8">
        <v>32868803.5</v>
      </c>
      <c r="I49" s="8">
        <v>8783427</v>
      </c>
      <c r="J49" s="9">
        <v>26.72</v>
      </c>
      <c r="K49" s="8">
        <v>33449240.37</v>
      </c>
      <c r="L49" s="8">
        <v>7360369.62</v>
      </c>
      <c r="M49" s="9">
        <v>22</v>
      </c>
      <c r="N49" s="8">
        <v>-580436.87</v>
      </c>
      <c r="O49" s="8">
        <v>1423057.38</v>
      </c>
      <c r="P49" s="9">
        <v>-1.76</v>
      </c>
      <c r="Q49" s="9">
        <v>16.2</v>
      </c>
    </row>
    <row r="50" spans="1:1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267</v>
      </c>
      <c r="G50" s="53" t="s">
        <v>307</v>
      </c>
      <c r="H50" s="8">
        <v>24452782.03</v>
      </c>
      <c r="I50" s="8">
        <v>6368313.26</v>
      </c>
      <c r="J50" s="9">
        <v>26.04</v>
      </c>
      <c r="K50" s="8">
        <v>25717361.63</v>
      </c>
      <c r="L50" s="8">
        <v>5674435.43</v>
      </c>
      <c r="M50" s="9">
        <v>22.06</v>
      </c>
      <c r="N50" s="8">
        <v>-1264579.6</v>
      </c>
      <c r="O50" s="8">
        <v>693877.83</v>
      </c>
      <c r="P50" s="9">
        <v>-5.17</v>
      </c>
      <c r="Q50" s="9">
        <v>10.89</v>
      </c>
    </row>
    <row r="51" spans="1:1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267</v>
      </c>
      <c r="G51" s="53" t="s">
        <v>308</v>
      </c>
      <c r="H51" s="8">
        <v>35206733</v>
      </c>
      <c r="I51" s="8">
        <v>9422646.74</v>
      </c>
      <c r="J51" s="9">
        <v>26.76</v>
      </c>
      <c r="K51" s="8">
        <v>37581733</v>
      </c>
      <c r="L51" s="8">
        <v>10181626.29</v>
      </c>
      <c r="M51" s="9">
        <v>27.09</v>
      </c>
      <c r="N51" s="8">
        <v>-2375000</v>
      </c>
      <c r="O51" s="8">
        <v>-758979.55</v>
      </c>
      <c r="P51" s="9">
        <v>-6.74</v>
      </c>
      <c r="Q51" s="9">
        <v>-8.05</v>
      </c>
    </row>
    <row r="52" spans="1:1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267</v>
      </c>
      <c r="G52" s="53" t="s">
        <v>309</v>
      </c>
      <c r="H52" s="8">
        <v>49042513.02</v>
      </c>
      <c r="I52" s="8">
        <v>13280890.79</v>
      </c>
      <c r="J52" s="9">
        <v>27.08</v>
      </c>
      <c r="K52" s="8">
        <v>54368232.84</v>
      </c>
      <c r="L52" s="8">
        <v>11450845.38</v>
      </c>
      <c r="M52" s="9">
        <v>21.06</v>
      </c>
      <c r="N52" s="8">
        <v>-5325719.82</v>
      </c>
      <c r="O52" s="8">
        <v>1830045.41</v>
      </c>
      <c r="P52" s="9">
        <v>-10.85</v>
      </c>
      <c r="Q52" s="9">
        <v>13.77</v>
      </c>
    </row>
    <row r="53" spans="1:1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267</v>
      </c>
      <c r="G53" s="53" t="s">
        <v>310</v>
      </c>
      <c r="H53" s="8">
        <v>85476079.4</v>
      </c>
      <c r="I53" s="8">
        <v>20060996.49</v>
      </c>
      <c r="J53" s="9">
        <v>23.46</v>
      </c>
      <c r="K53" s="8">
        <v>92125147.4</v>
      </c>
      <c r="L53" s="8">
        <v>18981562.68</v>
      </c>
      <c r="M53" s="9">
        <v>20.6</v>
      </c>
      <c r="N53" s="8">
        <v>-6649068</v>
      </c>
      <c r="O53" s="8">
        <v>1079433.81</v>
      </c>
      <c r="P53" s="9">
        <v>-7.77</v>
      </c>
      <c r="Q53" s="9">
        <v>5.38</v>
      </c>
    </row>
    <row r="54" spans="1:1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267</v>
      </c>
      <c r="G54" s="53" t="s">
        <v>311</v>
      </c>
      <c r="H54" s="8">
        <v>29714583.94</v>
      </c>
      <c r="I54" s="8">
        <v>7706834.56</v>
      </c>
      <c r="J54" s="9">
        <v>25.93</v>
      </c>
      <c r="K54" s="8">
        <v>34419222.29</v>
      </c>
      <c r="L54" s="8">
        <v>6260877.51</v>
      </c>
      <c r="M54" s="9">
        <v>18.19</v>
      </c>
      <c r="N54" s="8">
        <v>-4704638.35</v>
      </c>
      <c r="O54" s="8">
        <v>1445957.05</v>
      </c>
      <c r="P54" s="9">
        <v>-15.83</v>
      </c>
      <c r="Q54" s="9">
        <v>18.76</v>
      </c>
    </row>
    <row r="55" spans="1:17" ht="12.75">
      <c r="A55" s="34">
        <v>6</v>
      </c>
      <c r="B55" s="34">
        <v>6</v>
      </c>
      <c r="C55" s="34">
        <v>3</v>
      </c>
      <c r="D55" s="35">
        <v>2</v>
      </c>
      <c r="E55" s="36"/>
      <c r="F55" s="7" t="s">
        <v>267</v>
      </c>
      <c r="G55" s="53" t="s">
        <v>312</v>
      </c>
      <c r="H55" s="8">
        <v>14543984.97</v>
      </c>
      <c r="I55" s="8">
        <v>3819883.35</v>
      </c>
      <c r="J55" s="9">
        <v>26.26</v>
      </c>
      <c r="K55" s="8">
        <v>16441503.15</v>
      </c>
      <c r="L55" s="8">
        <v>3118235.25</v>
      </c>
      <c r="M55" s="9">
        <v>18.96</v>
      </c>
      <c r="N55" s="8">
        <v>-1897518.18</v>
      </c>
      <c r="O55" s="8">
        <v>701648.1</v>
      </c>
      <c r="P55" s="9">
        <v>-13.04</v>
      </c>
      <c r="Q55" s="9">
        <v>18.36</v>
      </c>
    </row>
    <row r="56" spans="1:17" ht="12.75">
      <c r="A56" s="34">
        <v>6</v>
      </c>
      <c r="B56" s="34">
        <v>7</v>
      </c>
      <c r="C56" s="34">
        <v>4</v>
      </c>
      <c r="D56" s="35">
        <v>2</v>
      </c>
      <c r="E56" s="36"/>
      <c r="F56" s="7" t="s">
        <v>267</v>
      </c>
      <c r="G56" s="53" t="s">
        <v>313</v>
      </c>
      <c r="H56" s="8">
        <v>40026106.62</v>
      </c>
      <c r="I56" s="8">
        <v>9229147.93</v>
      </c>
      <c r="J56" s="9">
        <v>23.05</v>
      </c>
      <c r="K56" s="8">
        <v>43061581.62</v>
      </c>
      <c r="L56" s="8">
        <v>9873188.24</v>
      </c>
      <c r="M56" s="9">
        <v>22.92</v>
      </c>
      <c r="N56" s="8">
        <v>-3035475</v>
      </c>
      <c r="O56" s="8">
        <v>-644040.31</v>
      </c>
      <c r="P56" s="9">
        <v>-7.58</v>
      </c>
      <c r="Q56" s="9">
        <v>-6.97</v>
      </c>
    </row>
    <row r="57" spans="1:17" ht="12.75">
      <c r="A57" s="34">
        <v>6</v>
      </c>
      <c r="B57" s="34">
        <v>20</v>
      </c>
      <c r="C57" s="34">
        <v>2</v>
      </c>
      <c r="D57" s="35">
        <v>2</v>
      </c>
      <c r="E57" s="36"/>
      <c r="F57" s="7" t="s">
        <v>267</v>
      </c>
      <c r="G57" s="53" t="s">
        <v>314</v>
      </c>
      <c r="H57" s="8">
        <v>18584700.31</v>
      </c>
      <c r="I57" s="8">
        <v>4867554.66</v>
      </c>
      <c r="J57" s="9">
        <v>26.19</v>
      </c>
      <c r="K57" s="8">
        <v>19007700.31</v>
      </c>
      <c r="L57" s="8">
        <v>4270913.19</v>
      </c>
      <c r="M57" s="9">
        <v>22.46</v>
      </c>
      <c r="N57" s="8">
        <v>-423000</v>
      </c>
      <c r="O57" s="8">
        <v>596641.47</v>
      </c>
      <c r="P57" s="9">
        <v>-2.27</v>
      </c>
      <c r="Q57" s="9">
        <v>12.25</v>
      </c>
    </row>
    <row r="58" spans="1:17" ht="12.75">
      <c r="A58" s="34">
        <v>6</v>
      </c>
      <c r="B58" s="34">
        <v>19</v>
      </c>
      <c r="C58" s="34">
        <v>2</v>
      </c>
      <c r="D58" s="35">
        <v>2</v>
      </c>
      <c r="E58" s="36"/>
      <c r="F58" s="7" t="s">
        <v>267</v>
      </c>
      <c r="G58" s="53" t="s">
        <v>315</v>
      </c>
      <c r="H58" s="8">
        <v>14148704.6</v>
      </c>
      <c r="I58" s="8">
        <v>3553536.13</v>
      </c>
      <c r="J58" s="9">
        <v>25.11</v>
      </c>
      <c r="K58" s="8">
        <v>15578112.33</v>
      </c>
      <c r="L58" s="8">
        <v>3452407.81</v>
      </c>
      <c r="M58" s="9">
        <v>22.16</v>
      </c>
      <c r="N58" s="8">
        <v>-1429407.73</v>
      </c>
      <c r="O58" s="8">
        <v>101128.32</v>
      </c>
      <c r="P58" s="9">
        <v>-10.1</v>
      </c>
      <c r="Q58" s="9">
        <v>2.84</v>
      </c>
    </row>
    <row r="59" spans="1:17" ht="12.75">
      <c r="A59" s="34">
        <v>6</v>
      </c>
      <c r="B59" s="34">
        <v>19</v>
      </c>
      <c r="C59" s="34">
        <v>3</v>
      </c>
      <c r="D59" s="35">
        <v>2</v>
      </c>
      <c r="E59" s="36"/>
      <c r="F59" s="7" t="s">
        <v>267</v>
      </c>
      <c r="G59" s="53" t="s">
        <v>316</v>
      </c>
      <c r="H59" s="8">
        <v>18869390.62</v>
      </c>
      <c r="I59" s="8">
        <v>5484338.85</v>
      </c>
      <c r="J59" s="9">
        <v>29.06</v>
      </c>
      <c r="K59" s="8">
        <v>19929364.34</v>
      </c>
      <c r="L59" s="8">
        <v>4205738.34</v>
      </c>
      <c r="M59" s="9">
        <v>21.1</v>
      </c>
      <c r="N59" s="8">
        <v>-1059973.72</v>
      </c>
      <c r="O59" s="8">
        <v>1278600.51</v>
      </c>
      <c r="P59" s="9">
        <v>-5.61</v>
      </c>
      <c r="Q59" s="9">
        <v>23.31</v>
      </c>
    </row>
    <row r="60" spans="1:17" ht="12.75">
      <c r="A60" s="34">
        <v>6</v>
      </c>
      <c r="B60" s="34">
        <v>4</v>
      </c>
      <c r="C60" s="34">
        <v>3</v>
      </c>
      <c r="D60" s="35">
        <v>2</v>
      </c>
      <c r="E60" s="36"/>
      <c r="F60" s="7" t="s">
        <v>267</v>
      </c>
      <c r="G60" s="53" t="s">
        <v>317</v>
      </c>
      <c r="H60" s="8">
        <v>23566051</v>
      </c>
      <c r="I60" s="8">
        <v>6385559.93</v>
      </c>
      <c r="J60" s="9">
        <v>27.09</v>
      </c>
      <c r="K60" s="8">
        <v>23139012</v>
      </c>
      <c r="L60" s="8">
        <v>5404796.81</v>
      </c>
      <c r="M60" s="9">
        <v>23.35</v>
      </c>
      <c r="N60" s="8">
        <v>427039</v>
      </c>
      <c r="O60" s="8">
        <v>980763.12</v>
      </c>
      <c r="P60" s="9">
        <v>1.81</v>
      </c>
      <c r="Q60" s="9">
        <v>15.35</v>
      </c>
    </row>
    <row r="61" spans="1:17" ht="12.75">
      <c r="A61" s="34">
        <v>6</v>
      </c>
      <c r="B61" s="34">
        <v>4</v>
      </c>
      <c r="C61" s="34">
        <v>4</v>
      </c>
      <c r="D61" s="35">
        <v>2</v>
      </c>
      <c r="E61" s="36"/>
      <c r="F61" s="7" t="s">
        <v>267</v>
      </c>
      <c r="G61" s="53" t="s">
        <v>270</v>
      </c>
      <c r="H61" s="8">
        <v>45687919</v>
      </c>
      <c r="I61" s="8">
        <v>12925254.65</v>
      </c>
      <c r="J61" s="9">
        <v>28.29</v>
      </c>
      <c r="K61" s="8">
        <v>53088719</v>
      </c>
      <c r="L61" s="8">
        <v>9919895.64</v>
      </c>
      <c r="M61" s="9">
        <v>18.68</v>
      </c>
      <c r="N61" s="8">
        <v>-7400800</v>
      </c>
      <c r="O61" s="8">
        <v>3005359.01</v>
      </c>
      <c r="P61" s="9">
        <v>-16.19</v>
      </c>
      <c r="Q61" s="9">
        <v>23.25</v>
      </c>
    </row>
    <row r="62" spans="1:17" ht="12.75">
      <c r="A62" s="34">
        <v>6</v>
      </c>
      <c r="B62" s="34">
        <v>6</v>
      </c>
      <c r="C62" s="34">
        <v>4</v>
      </c>
      <c r="D62" s="35">
        <v>2</v>
      </c>
      <c r="E62" s="36"/>
      <c r="F62" s="7" t="s">
        <v>267</v>
      </c>
      <c r="G62" s="53" t="s">
        <v>318</v>
      </c>
      <c r="H62" s="8">
        <v>39416856.26</v>
      </c>
      <c r="I62" s="8">
        <v>11042015.54</v>
      </c>
      <c r="J62" s="9">
        <v>28.01</v>
      </c>
      <c r="K62" s="8">
        <v>39402194.77</v>
      </c>
      <c r="L62" s="8">
        <v>9059566.49</v>
      </c>
      <c r="M62" s="9">
        <v>22.99</v>
      </c>
      <c r="N62" s="8">
        <v>14661.49</v>
      </c>
      <c r="O62" s="8">
        <v>1982449.05</v>
      </c>
      <c r="P62" s="9">
        <v>0.03</v>
      </c>
      <c r="Q62" s="9">
        <v>17.95</v>
      </c>
    </row>
    <row r="63" spans="1:17" ht="12.75">
      <c r="A63" s="34">
        <v>6</v>
      </c>
      <c r="B63" s="34">
        <v>9</v>
      </c>
      <c r="C63" s="34">
        <v>6</v>
      </c>
      <c r="D63" s="35">
        <v>2</v>
      </c>
      <c r="E63" s="36"/>
      <c r="F63" s="7" t="s">
        <v>267</v>
      </c>
      <c r="G63" s="53" t="s">
        <v>319</v>
      </c>
      <c r="H63" s="8">
        <v>37821572.95</v>
      </c>
      <c r="I63" s="8">
        <v>11215270.95</v>
      </c>
      <c r="J63" s="9">
        <v>29.65</v>
      </c>
      <c r="K63" s="8">
        <v>40451701.42</v>
      </c>
      <c r="L63" s="8">
        <v>8777124.78</v>
      </c>
      <c r="M63" s="9">
        <v>21.69</v>
      </c>
      <c r="N63" s="8">
        <v>-2630128.47</v>
      </c>
      <c r="O63" s="8">
        <v>2438146.17</v>
      </c>
      <c r="P63" s="9">
        <v>-6.95</v>
      </c>
      <c r="Q63" s="9">
        <v>21.73</v>
      </c>
    </row>
    <row r="64" spans="1:17" ht="12.75">
      <c r="A64" s="34">
        <v>6</v>
      </c>
      <c r="B64" s="34">
        <v>13</v>
      </c>
      <c r="C64" s="34">
        <v>2</v>
      </c>
      <c r="D64" s="35">
        <v>2</v>
      </c>
      <c r="E64" s="36"/>
      <c r="F64" s="7" t="s">
        <v>267</v>
      </c>
      <c r="G64" s="53" t="s">
        <v>320</v>
      </c>
      <c r="H64" s="8">
        <v>25938255.55</v>
      </c>
      <c r="I64" s="8">
        <v>6171815.62</v>
      </c>
      <c r="J64" s="9">
        <v>23.79</v>
      </c>
      <c r="K64" s="8">
        <v>25766035.55</v>
      </c>
      <c r="L64" s="8">
        <v>4959425.46</v>
      </c>
      <c r="M64" s="9">
        <v>19.24</v>
      </c>
      <c r="N64" s="8">
        <v>172220</v>
      </c>
      <c r="O64" s="8">
        <v>1212390.16</v>
      </c>
      <c r="P64" s="9">
        <v>0.66</v>
      </c>
      <c r="Q64" s="9">
        <v>19.64</v>
      </c>
    </row>
    <row r="65" spans="1:17" ht="12.75">
      <c r="A65" s="34">
        <v>6</v>
      </c>
      <c r="B65" s="34">
        <v>14</v>
      </c>
      <c r="C65" s="34">
        <v>3</v>
      </c>
      <c r="D65" s="35">
        <v>2</v>
      </c>
      <c r="E65" s="36"/>
      <c r="F65" s="7" t="s">
        <v>267</v>
      </c>
      <c r="G65" s="53" t="s">
        <v>321</v>
      </c>
      <c r="H65" s="8">
        <v>16863454</v>
      </c>
      <c r="I65" s="8">
        <v>4787559.41</v>
      </c>
      <c r="J65" s="9">
        <v>28.39</v>
      </c>
      <c r="K65" s="8">
        <v>20807297.19</v>
      </c>
      <c r="L65" s="8">
        <v>3845364.43</v>
      </c>
      <c r="M65" s="9">
        <v>18.48</v>
      </c>
      <c r="N65" s="8">
        <v>-3943843.19</v>
      </c>
      <c r="O65" s="8">
        <v>942194.98</v>
      </c>
      <c r="P65" s="9">
        <v>-23.38</v>
      </c>
      <c r="Q65" s="9">
        <v>19.68</v>
      </c>
    </row>
    <row r="66" spans="1:17" ht="12.75">
      <c r="A66" s="34">
        <v>6</v>
      </c>
      <c r="B66" s="34">
        <v>1</v>
      </c>
      <c r="C66" s="34">
        <v>5</v>
      </c>
      <c r="D66" s="35">
        <v>2</v>
      </c>
      <c r="E66" s="36"/>
      <c r="F66" s="7" t="s">
        <v>267</v>
      </c>
      <c r="G66" s="53" t="s">
        <v>322</v>
      </c>
      <c r="H66" s="8">
        <v>32557908.2</v>
      </c>
      <c r="I66" s="8">
        <v>7478702.64</v>
      </c>
      <c r="J66" s="9">
        <v>22.97</v>
      </c>
      <c r="K66" s="8">
        <v>38795612.81</v>
      </c>
      <c r="L66" s="8">
        <v>5772309.65</v>
      </c>
      <c r="M66" s="9">
        <v>14.87</v>
      </c>
      <c r="N66" s="8">
        <v>-6237704.61</v>
      </c>
      <c r="O66" s="8">
        <v>1706392.99</v>
      </c>
      <c r="P66" s="9">
        <v>-19.15</v>
      </c>
      <c r="Q66" s="9">
        <v>22.81</v>
      </c>
    </row>
    <row r="67" spans="1:17" ht="12.75">
      <c r="A67" s="34">
        <v>6</v>
      </c>
      <c r="B67" s="34">
        <v>18</v>
      </c>
      <c r="C67" s="34">
        <v>3</v>
      </c>
      <c r="D67" s="35">
        <v>2</v>
      </c>
      <c r="E67" s="36"/>
      <c r="F67" s="7" t="s">
        <v>267</v>
      </c>
      <c r="G67" s="53" t="s">
        <v>323</v>
      </c>
      <c r="H67" s="8">
        <v>15832157.33</v>
      </c>
      <c r="I67" s="8">
        <v>4266471.16</v>
      </c>
      <c r="J67" s="9">
        <v>26.94</v>
      </c>
      <c r="K67" s="8">
        <v>15999657.33</v>
      </c>
      <c r="L67" s="8">
        <v>3255909.38</v>
      </c>
      <c r="M67" s="9">
        <v>20.34</v>
      </c>
      <c r="N67" s="8">
        <v>-167500</v>
      </c>
      <c r="O67" s="8">
        <v>1010561.78</v>
      </c>
      <c r="P67" s="9">
        <v>-1.05</v>
      </c>
      <c r="Q67" s="9">
        <v>23.68</v>
      </c>
    </row>
    <row r="68" spans="1:17" ht="12.75">
      <c r="A68" s="34">
        <v>6</v>
      </c>
      <c r="B68" s="34">
        <v>9</v>
      </c>
      <c r="C68" s="34">
        <v>7</v>
      </c>
      <c r="D68" s="35">
        <v>2</v>
      </c>
      <c r="E68" s="36"/>
      <c r="F68" s="7" t="s">
        <v>267</v>
      </c>
      <c r="G68" s="53" t="s">
        <v>324</v>
      </c>
      <c r="H68" s="8">
        <v>80474009.93</v>
      </c>
      <c r="I68" s="8">
        <v>21115854.48</v>
      </c>
      <c r="J68" s="9">
        <v>26.23</v>
      </c>
      <c r="K68" s="8">
        <v>89506069.51</v>
      </c>
      <c r="L68" s="8">
        <v>16323004.87</v>
      </c>
      <c r="M68" s="9">
        <v>18.23</v>
      </c>
      <c r="N68" s="8">
        <v>-9032059.58</v>
      </c>
      <c r="O68" s="8">
        <v>4792849.61</v>
      </c>
      <c r="P68" s="9">
        <v>-11.22</v>
      </c>
      <c r="Q68" s="9">
        <v>22.69</v>
      </c>
    </row>
    <row r="69" spans="1:17" ht="12.75">
      <c r="A69" s="34">
        <v>6</v>
      </c>
      <c r="B69" s="34">
        <v>8</v>
      </c>
      <c r="C69" s="34">
        <v>4</v>
      </c>
      <c r="D69" s="35">
        <v>2</v>
      </c>
      <c r="E69" s="36"/>
      <c r="F69" s="7" t="s">
        <v>267</v>
      </c>
      <c r="G69" s="53" t="s">
        <v>325</v>
      </c>
      <c r="H69" s="8">
        <v>15382715</v>
      </c>
      <c r="I69" s="8">
        <v>3588135.66</v>
      </c>
      <c r="J69" s="9">
        <v>23.32</v>
      </c>
      <c r="K69" s="8">
        <v>17153750</v>
      </c>
      <c r="L69" s="8">
        <v>3088402.44</v>
      </c>
      <c r="M69" s="9">
        <v>18</v>
      </c>
      <c r="N69" s="8">
        <v>-1771035</v>
      </c>
      <c r="O69" s="8">
        <v>499733.22</v>
      </c>
      <c r="P69" s="9">
        <v>-11.51</v>
      </c>
      <c r="Q69" s="9">
        <v>13.92</v>
      </c>
    </row>
    <row r="70" spans="1:17" ht="12.75">
      <c r="A70" s="34">
        <v>6</v>
      </c>
      <c r="B70" s="34">
        <v>3</v>
      </c>
      <c r="C70" s="34">
        <v>6</v>
      </c>
      <c r="D70" s="35">
        <v>2</v>
      </c>
      <c r="E70" s="36"/>
      <c r="F70" s="7" t="s">
        <v>267</v>
      </c>
      <c r="G70" s="53" t="s">
        <v>326</v>
      </c>
      <c r="H70" s="8">
        <v>24246459.18</v>
      </c>
      <c r="I70" s="8">
        <v>5645161.51</v>
      </c>
      <c r="J70" s="9">
        <v>23.28</v>
      </c>
      <c r="K70" s="8">
        <v>25855858.18</v>
      </c>
      <c r="L70" s="8">
        <v>4618372.9</v>
      </c>
      <c r="M70" s="9">
        <v>17.86</v>
      </c>
      <c r="N70" s="8">
        <v>-1609399</v>
      </c>
      <c r="O70" s="8">
        <v>1026788.61</v>
      </c>
      <c r="P70" s="9">
        <v>-6.63</v>
      </c>
      <c r="Q70" s="9">
        <v>18.18</v>
      </c>
    </row>
    <row r="71" spans="1:17" ht="12.75">
      <c r="A71" s="34">
        <v>6</v>
      </c>
      <c r="B71" s="34">
        <v>12</v>
      </c>
      <c r="C71" s="34">
        <v>3</v>
      </c>
      <c r="D71" s="35">
        <v>2</v>
      </c>
      <c r="E71" s="36"/>
      <c r="F71" s="7" t="s">
        <v>267</v>
      </c>
      <c r="G71" s="53" t="s">
        <v>327</v>
      </c>
      <c r="H71" s="8">
        <v>24844550.73</v>
      </c>
      <c r="I71" s="8">
        <v>6988185.81</v>
      </c>
      <c r="J71" s="9">
        <v>28.12</v>
      </c>
      <c r="K71" s="8">
        <v>32201342.96</v>
      </c>
      <c r="L71" s="8">
        <v>6295240.32</v>
      </c>
      <c r="M71" s="9">
        <v>19.54</v>
      </c>
      <c r="N71" s="8">
        <v>-7356792.23</v>
      </c>
      <c r="O71" s="8">
        <v>692945.49</v>
      </c>
      <c r="P71" s="9">
        <v>-29.61</v>
      </c>
      <c r="Q71" s="9">
        <v>9.91</v>
      </c>
    </row>
    <row r="72" spans="1:17" ht="12.75">
      <c r="A72" s="34">
        <v>6</v>
      </c>
      <c r="B72" s="34">
        <v>15</v>
      </c>
      <c r="C72" s="34">
        <v>4</v>
      </c>
      <c r="D72" s="35">
        <v>2</v>
      </c>
      <c r="E72" s="36"/>
      <c r="F72" s="7" t="s">
        <v>267</v>
      </c>
      <c r="G72" s="53" t="s">
        <v>328</v>
      </c>
      <c r="H72" s="8">
        <v>44135807.5</v>
      </c>
      <c r="I72" s="8">
        <v>11434208.6</v>
      </c>
      <c r="J72" s="9">
        <v>25.9</v>
      </c>
      <c r="K72" s="8">
        <v>43785185.7</v>
      </c>
      <c r="L72" s="8">
        <v>9059799.67</v>
      </c>
      <c r="M72" s="9">
        <v>20.69</v>
      </c>
      <c r="N72" s="8">
        <v>350621.8</v>
      </c>
      <c r="O72" s="8">
        <v>2374408.93</v>
      </c>
      <c r="P72" s="9">
        <v>0.79</v>
      </c>
      <c r="Q72" s="9">
        <v>20.76</v>
      </c>
    </row>
    <row r="73" spans="1:17" ht="12.75">
      <c r="A73" s="34">
        <v>6</v>
      </c>
      <c r="B73" s="34">
        <v>16</v>
      </c>
      <c r="C73" s="34">
        <v>2</v>
      </c>
      <c r="D73" s="35">
        <v>2</v>
      </c>
      <c r="E73" s="36"/>
      <c r="F73" s="7" t="s">
        <v>267</v>
      </c>
      <c r="G73" s="53" t="s">
        <v>329</v>
      </c>
      <c r="H73" s="8">
        <v>43718512</v>
      </c>
      <c r="I73" s="8">
        <v>10740344.56</v>
      </c>
      <c r="J73" s="9">
        <v>24.56</v>
      </c>
      <c r="K73" s="8">
        <v>50072642</v>
      </c>
      <c r="L73" s="8">
        <v>8257386.48</v>
      </c>
      <c r="M73" s="9">
        <v>16.49</v>
      </c>
      <c r="N73" s="8">
        <v>-6354130</v>
      </c>
      <c r="O73" s="8">
        <v>2482958.08</v>
      </c>
      <c r="P73" s="9">
        <v>-14.53</v>
      </c>
      <c r="Q73" s="9">
        <v>23.11</v>
      </c>
    </row>
    <row r="74" spans="1:17" ht="12.75">
      <c r="A74" s="34">
        <v>6</v>
      </c>
      <c r="B74" s="34">
        <v>1</v>
      </c>
      <c r="C74" s="34">
        <v>6</v>
      </c>
      <c r="D74" s="35">
        <v>2</v>
      </c>
      <c r="E74" s="36"/>
      <c r="F74" s="7" t="s">
        <v>267</v>
      </c>
      <c r="G74" s="53" t="s">
        <v>330</v>
      </c>
      <c r="H74" s="8">
        <v>19762217.61</v>
      </c>
      <c r="I74" s="8">
        <v>5898311.64</v>
      </c>
      <c r="J74" s="9">
        <v>29.84</v>
      </c>
      <c r="K74" s="8">
        <v>19143613.12</v>
      </c>
      <c r="L74" s="8">
        <v>4164479.37</v>
      </c>
      <c r="M74" s="9">
        <v>21.75</v>
      </c>
      <c r="N74" s="8">
        <v>618604.49</v>
      </c>
      <c r="O74" s="8">
        <v>1733832.27</v>
      </c>
      <c r="P74" s="9">
        <v>3.13</v>
      </c>
      <c r="Q74" s="9">
        <v>29.39</v>
      </c>
    </row>
    <row r="75" spans="1:17" ht="12.75">
      <c r="A75" s="34">
        <v>6</v>
      </c>
      <c r="B75" s="34">
        <v>15</v>
      </c>
      <c r="C75" s="34">
        <v>5</v>
      </c>
      <c r="D75" s="35">
        <v>2</v>
      </c>
      <c r="E75" s="36"/>
      <c r="F75" s="7" t="s">
        <v>267</v>
      </c>
      <c r="G75" s="53" t="s">
        <v>331</v>
      </c>
      <c r="H75" s="8">
        <v>27648189.27</v>
      </c>
      <c r="I75" s="8">
        <v>6220732.3</v>
      </c>
      <c r="J75" s="9">
        <v>22.49</v>
      </c>
      <c r="K75" s="8">
        <v>28696968.87</v>
      </c>
      <c r="L75" s="8">
        <v>5388247.13</v>
      </c>
      <c r="M75" s="9">
        <v>18.77</v>
      </c>
      <c r="N75" s="8">
        <v>-1048779.6</v>
      </c>
      <c r="O75" s="8">
        <v>832485.17</v>
      </c>
      <c r="P75" s="9">
        <v>-3.79</v>
      </c>
      <c r="Q75" s="9">
        <v>13.38</v>
      </c>
    </row>
    <row r="76" spans="1:17" ht="12.75">
      <c r="A76" s="34">
        <v>6</v>
      </c>
      <c r="B76" s="34">
        <v>20</v>
      </c>
      <c r="C76" s="34">
        <v>3</v>
      </c>
      <c r="D76" s="35">
        <v>2</v>
      </c>
      <c r="E76" s="36"/>
      <c r="F76" s="7" t="s">
        <v>267</v>
      </c>
      <c r="G76" s="53" t="s">
        <v>332</v>
      </c>
      <c r="H76" s="8">
        <v>26117124.59</v>
      </c>
      <c r="I76" s="8">
        <v>6564915.8</v>
      </c>
      <c r="J76" s="9">
        <v>25.13</v>
      </c>
      <c r="K76" s="8">
        <v>26687124.59</v>
      </c>
      <c r="L76" s="8">
        <v>4907585.13</v>
      </c>
      <c r="M76" s="9">
        <v>18.38</v>
      </c>
      <c r="N76" s="8">
        <v>-570000</v>
      </c>
      <c r="O76" s="8">
        <v>1657330.67</v>
      </c>
      <c r="P76" s="9">
        <v>-2.18</v>
      </c>
      <c r="Q76" s="9">
        <v>25.24</v>
      </c>
    </row>
    <row r="77" spans="1:17" ht="12.75">
      <c r="A77" s="34">
        <v>6</v>
      </c>
      <c r="B77" s="34">
        <v>9</v>
      </c>
      <c r="C77" s="34">
        <v>8</v>
      </c>
      <c r="D77" s="35">
        <v>2</v>
      </c>
      <c r="E77" s="36"/>
      <c r="F77" s="7" t="s">
        <v>267</v>
      </c>
      <c r="G77" s="53" t="s">
        <v>333</v>
      </c>
      <c r="H77" s="8">
        <v>79946925.64</v>
      </c>
      <c r="I77" s="8">
        <v>20626769.09</v>
      </c>
      <c r="J77" s="9">
        <v>25.8</v>
      </c>
      <c r="K77" s="8">
        <v>88145936.21</v>
      </c>
      <c r="L77" s="8">
        <v>15917267.59</v>
      </c>
      <c r="M77" s="9">
        <v>18.05</v>
      </c>
      <c r="N77" s="8">
        <v>-8199010.57</v>
      </c>
      <c r="O77" s="8">
        <v>4709501.5</v>
      </c>
      <c r="P77" s="9">
        <v>-10.25</v>
      </c>
      <c r="Q77" s="9">
        <v>22.83</v>
      </c>
    </row>
    <row r="78" spans="1:17" ht="12.75">
      <c r="A78" s="34">
        <v>6</v>
      </c>
      <c r="B78" s="34">
        <v>1</v>
      </c>
      <c r="C78" s="34">
        <v>7</v>
      </c>
      <c r="D78" s="35">
        <v>2</v>
      </c>
      <c r="E78" s="36"/>
      <c r="F78" s="7" t="s">
        <v>267</v>
      </c>
      <c r="G78" s="53" t="s">
        <v>334</v>
      </c>
      <c r="H78" s="8">
        <v>21140639</v>
      </c>
      <c r="I78" s="8">
        <v>5937412.3</v>
      </c>
      <c r="J78" s="9">
        <v>28.08</v>
      </c>
      <c r="K78" s="8">
        <v>20949289</v>
      </c>
      <c r="L78" s="8">
        <v>5070837.69</v>
      </c>
      <c r="M78" s="9">
        <v>24.2</v>
      </c>
      <c r="N78" s="8">
        <v>191350</v>
      </c>
      <c r="O78" s="8">
        <v>866574.61</v>
      </c>
      <c r="P78" s="9">
        <v>0.9</v>
      </c>
      <c r="Q78" s="9">
        <v>14.59</v>
      </c>
    </row>
    <row r="79" spans="1:17" ht="12.75">
      <c r="A79" s="34">
        <v>6</v>
      </c>
      <c r="B79" s="34">
        <v>14</v>
      </c>
      <c r="C79" s="34">
        <v>5</v>
      </c>
      <c r="D79" s="35">
        <v>2</v>
      </c>
      <c r="E79" s="36"/>
      <c r="F79" s="7" t="s">
        <v>267</v>
      </c>
      <c r="G79" s="53" t="s">
        <v>335</v>
      </c>
      <c r="H79" s="8">
        <v>42533030.05</v>
      </c>
      <c r="I79" s="8">
        <v>12399345.61</v>
      </c>
      <c r="J79" s="9">
        <v>29.15</v>
      </c>
      <c r="K79" s="8">
        <v>47568783.62</v>
      </c>
      <c r="L79" s="8">
        <v>9892798.62</v>
      </c>
      <c r="M79" s="9">
        <v>20.79</v>
      </c>
      <c r="N79" s="8">
        <v>-5035753.57</v>
      </c>
      <c r="O79" s="8">
        <v>2506546.99</v>
      </c>
      <c r="P79" s="9">
        <v>-11.83</v>
      </c>
      <c r="Q79" s="9">
        <v>20.21</v>
      </c>
    </row>
    <row r="80" spans="1:17" ht="12.75">
      <c r="A80" s="34">
        <v>6</v>
      </c>
      <c r="B80" s="34">
        <v>6</v>
      </c>
      <c r="C80" s="34">
        <v>5</v>
      </c>
      <c r="D80" s="35">
        <v>2</v>
      </c>
      <c r="E80" s="36"/>
      <c r="F80" s="7" t="s">
        <v>267</v>
      </c>
      <c r="G80" s="53" t="s">
        <v>271</v>
      </c>
      <c r="H80" s="8">
        <v>38823127</v>
      </c>
      <c r="I80" s="8">
        <v>12100606.9</v>
      </c>
      <c r="J80" s="9">
        <v>31.16</v>
      </c>
      <c r="K80" s="8">
        <v>40199366</v>
      </c>
      <c r="L80" s="8">
        <v>9068253.35</v>
      </c>
      <c r="M80" s="9">
        <v>22.55</v>
      </c>
      <c r="N80" s="8">
        <v>-1376239</v>
      </c>
      <c r="O80" s="8">
        <v>3032353.55</v>
      </c>
      <c r="P80" s="9">
        <v>-3.54</v>
      </c>
      <c r="Q80" s="9">
        <v>25.05</v>
      </c>
    </row>
    <row r="81" spans="1:17" ht="12.75">
      <c r="A81" s="34">
        <v>6</v>
      </c>
      <c r="B81" s="34">
        <v>6</v>
      </c>
      <c r="C81" s="34">
        <v>6</v>
      </c>
      <c r="D81" s="35">
        <v>2</v>
      </c>
      <c r="E81" s="36"/>
      <c r="F81" s="7" t="s">
        <v>267</v>
      </c>
      <c r="G81" s="53" t="s">
        <v>336</v>
      </c>
      <c r="H81" s="8">
        <v>15147872</v>
      </c>
      <c r="I81" s="8">
        <v>4277347.89</v>
      </c>
      <c r="J81" s="9">
        <v>28.23</v>
      </c>
      <c r="K81" s="8">
        <v>15147872</v>
      </c>
      <c r="L81" s="8">
        <v>3666054.08</v>
      </c>
      <c r="M81" s="9">
        <v>24.2</v>
      </c>
      <c r="N81" s="8">
        <v>0</v>
      </c>
      <c r="O81" s="8">
        <v>611293.81</v>
      </c>
      <c r="P81" s="9">
        <v>0</v>
      </c>
      <c r="Q81" s="9">
        <v>14.29</v>
      </c>
    </row>
    <row r="82" spans="1:17" ht="12.75">
      <c r="A82" s="34">
        <v>6</v>
      </c>
      <c r="B82" s="34">
        <v>7</v>
      </c>
      <c r="C82" s="34">
        <v>5</v>
      </c>
      <c r="D82" s="35">
        <v>2</v>
      </c>
      <c r="E82" s="36"/>
      <c r="F82" s="7" t="s">
        <v>267</v>
      </c>
      <c r="G82" s="53" t="s">
        <v>272</v>
      </c>
      <c r="H82" s="8">
        <v>31507591</v>
      </c>
      <c r="I82" s="8">
        <v>9037272.91</v>
      </c>
      <c r="J82" s="9">
        <v>28.68</v>
      </c>
      <c r="K82" s="8">
        <v>33761609</v>
      </c>
      <c r="L82" s="8">
        <v>8264678.6</v>
      </c>
      <c r="M82" s="9">
        <v>24.47</v>
      </c>
      <c r="N82" s="8">
        <v>-2254018</v>
      </c>
      <c r="O82" s="8">
        <v>772594.31</v>
      </c>
      <c r="P82" s="9">
        <v>-7.15</v>
      </c>
      <c r="Q82" s="9">
        <v>8.54</v>
      </c>
    </row>
    <row r="83" spans="1:17" ht="12.75">
      <c r="A83" s="34">
        <v>6</v>
      </c>
      <c r="B83" s="34">
        <v>18</v>
      </c>
      <c r="C83" s="34">
        <v>4</v>
      </c>
      <c r="D83" s="35">
        <v>2</v>
      </c>
      <c r="E83" s="36"/>
      <c r="F83" s="7" t="s">
        <v>267</v>
      </c>
      <c r="G83" s="53" t="s">
        <v>337</v>
      </c>
      <c r="H83" s="8">
        <v>15787865.05</v>
      </c>
      <c r="I83" s="8">
        <v>3951005.73</v>
      </c>
      <c r="J83" s="9">
        <v>25.02</v>
      </c>
      <c r="K83" s="8">
        <v>17816922.05</v>
      </c>
      <c r="L83" s="8">
        <v>4008816.65</v>
      </c>
      <c r="M83" s="9">
        <v>22.5</v>
      </c>
      <c r="N83" s="8">
        <v>-2029057</v>
      </c>
      <c r="O83" s="8">
        <v>-57810.92</v>
      </c>
      <c r="P83" s="9">
        <v>-12.85</v>
      </c>
      <c r="Q83" s="9">
        <v>-1.46</v>
      </c>
    </row>
    <row r="84" spans="1:17" ht="12.75">
      <c r="A84" s="34">
        <v>6</v>
      </c>
      <c r="B84" s="34">
        <v>9</v>
      </c>
      <c r="C84" s="34">
        <v>9</v>
      </c>
      <c r="D84" s="35">
        <v>2</v>
      </c>
      <c r="E84" s="36"/>
      <c r="F84" s="7" t="s">
        <v>267</v>
      </c>
      <c r="G84" s="53" t="s">
        <v>338</v>
      </c>
      <c r="H84" s="8">
        <v>30070671.78</v>
      </c>
      <c r="I84" s="8">
        <v>5922458.09</v>
      </c>
      <c r="J84" s="9">
        <v>19.69</v>
      </c>
      <c r="K84" s="8">
        <v>32911671.78</v>
      </c>
      <c r="L84" s="8">
        <v>4603687.27</v>
      </c>
      <c r="M84" s="9">
        <v>13.98</v>
      </c>
      <c r="N84" s="8">
        <v>-2841000</v>
      </c>
      <c r="O84" s="8">
        <v>1318770.82</v>
      </c>
      <c r="P84" s="9">
        <v>-9.44</v>
      </c>
      <c r="Q84" s="9">
        <v>22.26</v>
      </c>
    </row>
    <row r="85" spans="1:17" ht="12.75">
      <c r="A85" s="34">
        <v>6</v>
      </c>
      <c r="B85" s="34">
        <v>11</v>
      </c>
      <c r="C85" s="34">
        <v>4</v>
      </c>
      <c r="D85" s="35">
        <v>2</v>
      </c>
      <c r="E85" s="36"/>
      <c r="F85" s="7" t="s">
        <v>267</v>
      </c>
      <c r="G85" s="53" t="s">
        <v>339</v>
      </c>
      <c r="H85" s="8">
        <v>60717246.13</v>
      </c>
      <c r="I85" s="8">
        <v>17250455.57</v>
      </c>
      <c r="J85" s="9">
        <v>28.41</v>
      </c>
      <c r="K85" s="8">
        <v>64297554.79</v>
      </c>
      <c r="L85" s="8">
        <v>15528253.14</v>
      </c>
      <c r="M85" s="9">
        <v>24.15</v>
      </c>
      <c r="N85" s="8">
        <v>-3580308.66</v>
      </c>
      <c r="O85" s="8">
        <v>1722202.43</v>
      </c>
      <c r="P85" s="9">
        <v>-5.89</v>
      </c>
      <c r="Q85" s="9">
        <v>9.98</v>
      </c>
    </row>
    <row r="86" spans="1:17" ht="12.75">
      <c r="A86" s="34">
        <v>6</v>
      </c>
      <c r="B86" s="34">
        <v>2</v>
      </c>
      <c r="C86" s="34">
        <v>8</v>
      </c>
      <c r="D86" s="35">
        <v>2</v>
      </c>
      <c r="E86" s="36"/>
      <c r="F86" s="7" t="s">
        <v>267</v>
      </c>
      <c r="G86" s="53" t="s">
        <v>340</v>
      </c>
      <c r="H86" s="8">
        <v>37856093</v>
      </c>
      <c r="I86" s="8">
        <v>10448730.56</v>
      </c>
      <c r="J86" s="9">
        <v>27.6</v>
      </c>
      <c r="K86" s="8">
        <v>42779898.41</v>
      </c>
      <c r="L86" s="8">
        <v>8583734.42</v>
      </c>
      <c r="M86" s="9">
        <v>20.06</v>
      </c>
      <c r="N86" s="8">
        <v>-4923805.41</v>
      </c>
      <c r="O86" s="8">
        <v>1864996.14</v>
      </c>
      <c r="P86" s="9">
        <v>-13</v>
      </c>
      <c r="Q86" s="9">
        <v>17.84</v>
      </c>
    </row>
    <row r="87" spans="1:17" ht="12.75">
      <c r="A87" s="34">
        <v>6</v>
      </c>
      <c r="B87" s="34">
        <v>14</v>
      </c>
      <c r="C87" s="34">
        <v>6</v>
      </c>
      <c r="D87" s="35">
        <v>2</v>
      </c>
      <c r="E87" s="36"/>
      <c r="F87" s="7" t="s">
        <v>267</v>
      </c>
      <c r="G87" s="53" t="s">
        <v>341</v>
      </c>
      <c r="H87" s="8">
        <v>38900914</v>
      </c>
      <c r="I87" s="8">
        <v>10739026.75</v>
      </c>
      <c r="J87" s="9">
        <v>27.6</v>
      </c>
      <c r="K87" s="8">
        <v>42456306.34</v>
      </c>
      <c r="L87" s="8">
        <v>9716257.28</v>
      </c>
      <c r="M87" s="9">
        <v>22.88</v>
      </c>
      <c r="N87" s="8">
        <v>-3555392.34</v>
      </c>
      <c r="O87" s="8">
        <v>1022769.47</v>
      </c>
      <c r="P87" s="9">
        <v>-9.13</v>
      </c>
      <c r="Q87" s="9">
        <v>9.52</v>
      </c>
    </row>
    <row r="88" spans="1:17" ht="12.75">
      <c r="A88" s="34">
        <v>6</v>
      </c>
      <c r="B88" s="34">
        <v>1</v>
      </c>
      <c r="C88" s="34">
        <v>8</v>
      </c>
      <c r="D88" s="35">
        <v>2</v>
      </c>
      <c r="E88" s="36"/>
      <c r="F88" s="7" t="s">
        <v>267</v>
      </c>
      <c r="G88" s="53" t="s">
        <v>342</v>
      </c>
      <c r="H88" s="8">
        <v>25931234.42</v>
      </c>
      <c r="I88" s="8">
        <v>6425276.6</v>
      </c>
      <c r="J88" s="9">
        <v>24.77</v>
      </c>
      <c r="K88" s="8">
        <v>28218708.42</v>
      </c>
      <c r="L88" s="8">
        <v>5674275.05</v>
      </c>
      <c r="M88" s="9">
        <v>20.1</v>
      </c>
      <c r="N88" s="8">
        <v>-2287474</v>
      </c>
      <c r="O88" s="8">
        <v>751001.55</v>
      </c>
      <c r="P88" s="9">
        <v>-8.82</v>
      </c>
      <c r="Q88" s="9">
        <v>11.68</v>
      </c>
    </row>
    <row r="89" spans="1:17" ht="12.75">
      <c r="A89" s="34">
        <v>6</v>
      </c>
      <c r="B89" s="34">
        <v>3</v>
      </c>
      <c r="C89" s="34">
        <v>7</v>
      </c>
      <c r="D89" s="35">
        <v>2</v>
      </c>
      <c r="E89" s="36"/>
      <c r="F89" s="7" t="s">
        <v>267</v>
      </c>
      <c r="G89" s="53" t="s">
        <v>343</v>
      </c>
      <c r="H89" s="8">
        <v>18650542</v>
      </c>
      <c r="I89" s="8">
        <v>4719780.05</v>
      </c>
      <c r="J89" s="9">
        <v>25.3</v>
      </c>
      <c r="K89" s="8">
        <v>28237489</v>
      </c>
      <c r="L89" s="8">
        <v>4240208.51</v>
      </c>
      <c r="M89" s="9">
        <v>15.01</v>
      </c>
      <c r="N89" s="8">
        <v>-9586947</v>
      </c>
      <c r="O89" s="8">
        <v>479571.54</v>
      </c>
      <c r="P89" s="9">
        <v>-51.4</v>
      </c>
      <c r="Q89" s="9">
        <v>10.16</v>
      </c>
    </row>
    <row r="90" spans="1:17" ht="12.75">
      <c r="A90" s="34">
        <v>6</v>
      </c>
      <c r="B90" s="34">
        <v>8</v>
      </c>
      <c r="C90" s="34">
        <v>7</v>
      </c>
      <c r="D90" s="35">
        <v>2</v>
      </c>
      <c r="E90" s="36"/>
      <c r="F90" s="7" t="s">
        <v>267</v>
      </c>
      <c r="G90" s="53" t="s">
        <v>273</v>
      </c>
      <c r="H90" s="8">
        <v>55010325.57</v>
      </c>
      <c r="I90" s="8">
        <v>15578499.79</v>
      </c>
      <c r="J90" s="9">
        <v>28.31</v>
      </c>
      <c r="K90" s="8">
        <v>59044803.32</v>
      </c>
      <c r="L90" s="8">
        <v>13563773.26</v>
      </c>
      <c r="M90" s="9">
        <v>22.97</v>
      </c>
      <c r="N90" s="8">
        <v>-4034477.75</v>
      </c>
      <c r="O90" s="8">
        <v>2014726.53</v>
      </c>
      <c r="P90" s="9">
        <v>-7.33</v>
      </c>
      <c r="Q90" s="9">
        <v>12.93</v>
      </c>
    </row>
    <row r="91" spans="1:17" ht="12.75">
      <c r="A91" s="34">
        <v>6</v>
      </c>
      <c r="B91" s="34">
        <v>10</v>
      </c>
      <c r="C91" s="34">
        <v>2</v>
      </c>
      <c r="D91" s="35">
        <v>2</v>
      </c>
      <c r="E91" s="36"/>
      <c r="F91" s="7" t="s">
        <v>267</v>
      </c>
      <c r="G91" s="53" t="s">
        <v>344</v>
      </c>
      <c r="H91" s="8">
        <v>39047362.96</v>
      </c>
      <c r="I91" s="8">
        <v>9557464.31</v>
      </c>
      <c r="J91" s="9">
        <v>24.47</v>
      </c>
      <c r="K91" s="8">
        <v>42264379.68</v>
      </c>
      <c r="L91" s="8">
        <v>7786723.32</v>
      </c>
      <c r="M91" s="9">
        <v>18.42</v>
      </c>
      <c r="N91" s="8">
        <v>-3217016.72</v>
      </c>
      <c r="O91" s="8">
        <v>1770740.99</v>
      </c>
      <c r="P91" s="9">
        <v>-8.23</v>
      </c>
      <c r="Q91" s="9">
        <v>18.52</v>
      </c>
    </row>
    <row r="92" spans="1:17" ht="12.75">
      <c r="A92" s="34">
        <v>6</v>
      </c>
      <c r="B92" s="34">
        <v>20</v>
      </c>
      <c r="C92" s="34">
        <v>5</v>
      </c>
      <c r="D92" s="35">
        <v>2</v>
      </c>
      <c r="E92" s="36"/>
      <c r="F92" s="7" t="s">
        <v>267</v>
      </c>
      <c r="G92" s="53" t="s">
        <v>345</v>
      </c>
      <c r="H92" s="8">
        <v>28391317</v>
      </c>
      <c r="I92" s="8">
        <v>7953753.64</v>
      </c>
      <c r="J92" s="9">
        <v>28.01</v>
      </c>
      <c r="K92" s="8">
        <v>28874753</v>
      </c>
      <c r="L92" s="8">
        <v>6535365.43</v>
      </c>
      <c r="M92" s="9">
        <v>22.63</v>
      </c>
      <c r="N92" s="8">
        <v>-483436</v>
      </c>
      <c r="O92" s="8">
        <v>1418388.21</v>
      </c>
      <c r="P92" s="9">
        <v>-1.7</v>
      </c>
      <c r="Q92" s="9">
        <v>17.83</v>
      </c>
    </row>
    <row r="93" spans="1:17" ht="12.75">
      <c r="A93" s="34">
        <v>6</v>
      </c>
      <c r="B93" s="34">
        <v>12</v>
      </c>
      <c r="C93" s="34">
        <v>4</v>
      </c>
      <c r="D93" s="35">
        <v>2</v>
      </c>
      <c r="E93" s="36"/>
      <c r="F93" s="7" t="s">
        <v>267</v>
      </c>
      <c r="G93" s="53" t="s">
        <v>346</v>
      </c>
      <c r="H93" s="8">
        <v>21952743</v>
      </c>
      <c r="I93" s="8">
        <v>6145129.06</v>
      </c>
      <c r="J93" s="9">
        <v>27.99</v>
      </c>
      <c r="K93" s="8">
        <v>22715023</v>
      </c>
      <c r="L93" s="8">
        <v>4751829.61</v>
      </c>
      <c r="M93" s="9">
        <v>20.91</v>
      </c>
      <c r="N93" s="8">
        <v>-762280</v>
      </c>
      <c r="O93" s="8">
        <v>1393299.45</v>
      </c>
      <c r="P93" s="9">
        <v>-3.47</v>
      </c>
      <c r="Q93" s="9">
        <v>22.67</v>
      </c>
    </row>
    <row r="94" spans="1:17" ht="12.75">
      <c r="A94" s="34">
        <v>6</v>
      </c>
      <c r="B94" s="34">
        <v>1</v>
      </c>
      <c r="C94" s="34">
        <v>9</v>
      </c>
      <c r="D94" s="35">
        <v>2</v>
      </c>
      <c r="E94" s="36"/>
      <c r="F94" s="7" t="s">
        <v>267</v>
      </c>
      <c r="G94" s="53" t="s">
        <v>347</v>
      </c>
      <c r="H94" s="8">
        <v>27864605.1</v>
      </c>
      <c r="I94" s="8">
        <v>7280119.13</v>
      </c>
      <c r="J94" s="9">
        <v>26.12</v>
      </c>
      <c r="K94" s="8">
        <v>32496538.6</v>
      </c>
      <c r="L94" s="8">
        <v>8142856.28</v>
      </c>
      <c r="M94" s="9">
        <v>25.05</v>
      </c>
      <c r="N94" s="8">
        <v>-4631933.5</v>
      </c>
      <c r="O94" s="8">
        <v>-862737.15</v>
      </c>
      <c r="P94" s="9">
        <v>-16.62</v>
      </c>
      <c r="Q94" s="9">
        <v>-11.85</v>
      </c>
    </row>
    <row r="95" spans="1:17" ht="12.75">
      <c r="A95" s="34">
        <v>6</v>
      </c>
      <c r="B95" s="34">
        <v>6</v>
      </c>
      <c r="C95" s="34">
        <v>7</v>
      </c>
      <c r="D95" s="35">
        <v>2</v>
      </c>
      <c r="E95" s="36"/>
      <c r="F95" s="7" t="s">
        <v>267</v>
      </c>
      <c r="G95" s="53" t="s">
        <v>348</v>
      </c>
      <c r="H95" s="8">
        <v>28588314.46</v>
      </c>
      <c r="I95" s="8">
        <v>5008998.94</v>
      </c>
      <c r="J95" s="9">
        <v>17.52</v>
      </c>
      <c r="K95" s="8">
        <v>29323828.29</v>
      </c>
      <c r="L95" s="8">
        <v>3833524.54</v>
      </c>
      <c r="M95" s="9">
        <v>13.07</v>
      </c>
      <c r="N95" s="8">
        <v>-735513.83</v>
      </c>
      <c r="O95" s="8">
        <v>1175474.4</v>
      </c>
      <c r="P95" s="9">
        <v>-2.57</v>
      </c>
      <c r="Q95" s="9">
        <v>23.46</v>
      </c>
    </row>
    <row r="96" spans="1:17" ht="12.75">
      <c r="A96" s="34">
        <v>6</v>
      </c>
      <c r="B96" s="34">
        <v>2</v>
      </c>
      <c r="C96" s="34">
        <v>9</v>
      </c>
      <c r="D96" s="35">
        <v>2</v>
      </c>
      <c r="E96" s="36"/>
      <c r="F96" s="7" t="s">
        <v>267</v>
      </c>
      <c r="G96" s="53" t="s">
        <v>349</v>
      </c>
      <c r="H96" s="8">
        <v>21810021</v>
      </c>
      <c r="I96" s="8">
        <v>5311776.08</v>
      </c>
      <c r="J96" s="9">
        <v>24.35</v>
      </c>
      <c r="K96" s="8">
        <v>24294305.08</v>
      </c>
      <c r="L96" s="8">
        <v>4544396.3</v>
      </c>
      <c r="M96" s="9">
        <v>18.7</v>
      </c>
      <c r="N96" s="8">
        <v>-2484284.08</v>
      </c>
      <c r="O96" s="8">
        <v>767379.78</v>
      </c>
      <c r="P96" s="9">
        <v>-11.39</v>
      </c>
      <c r="Q96" s="9">
        <v>14.44</v>
      </c>
    </row>
    <row r="97" spans="1:17" ht="12.75">
      <c r="A97" s="34">
        <v>6</v>
      </c>
      <c r="B97" s="34">
        <v>11</v>
      </c>
      <c r="C97" s="34">
        <v>5</v>
      </c>
      <c r="D97" s="35">
        <v>2</v>
      </c>
      <c r="E97" s="36"/>
      <c r="F97" s="7" t="s">
        <v>267</v>
      </c>
      <c r="G97" s="53" t="s">
        <v>274</v>
      </c>
      <c r="H97" s="8">
        <v>101818314.06</v>
      </c>
      <c r="I97" s="8">
        <v>31503159.43</v>
      </c>
      <c r="J97" s="9">
        <v>30.94</v>
      </c>
      <c r="K97" s="8">
        <v>119039240.62</v>
      </c>
      <c r="L97" s="8">
        <v>22348706.74</v>
      </c>
      <c r="M97" s="9">
        <v>18.77</v>
      </c>
      <c r="N97" s="8">
        <v>-17220926.56</v>
      </c>
      <c r="O97" s="8">
        <v>9154452.69</v>
      </c>
      <c r="P97" s="9">
        <v>-16.91</v>
      </c>
      <c r="Q97" s="9">
        <v>29.05</v>
      </c>
    </row>
    <row r="98" spans="1:17" ht="12.75">
      <c r="A98" s="34">
        <v>6</v>
      </c>
      <c r="B98" s="34">
        <v>14</v>
      </c>
      <c r="C98" s="34">
        <v>7</v>
      </c>
      <c r="D98" s="35">
        <v>2</v>
      </c>
      <c r="E98" s="36"/>
      <c r="F98" s="7" t="s">
        <v>267</v>
      </c>
      <c r="G98" s="53" t="s">
        <v>350</v>
      </c>
      <c r="H98" s="8">
        <v>16152644</v>
      </c>
      <c r="I98" s="8">
        <v>4821626.89</v>
      </c>
      <c r="J98" s="9">
        <v>29.85</v>
      </c>
      <c r="K98" s="8">
        <v>16380644</v>
      </c>
      <c r="L98" s="8">
        <v>3543096.84</v>
      </c>
      <c r="M98" s="9">
        <v>21.62</v>
      </c>
      <c r="N98" s="8">
        <v>-228000</v>
      </c>
      <c r="O98" s="8">
        <v>1278530.05</v>
      </c>
      <c r="P98" s="9">
        <v>-1.41</v>
      </c>
      <c r="Q98" s="9">
        <v>26.51</v>
      </c>
    </row>
    <row r="99" spans="1:17" ht="12.75">
      <c r="A99" s="34">
        <v>6</v>
      </c>
      <c r="B99" s="34">
        <v>17</v>
      </c>
      <c r="C99" s="34">
        <v>2</v>
      </c>
      <c r="D99" s="35">
        <v>2</v>
      </c>
      <c r="E99" s="36"/>
      <c r="F99" s="7" t="s">
        <v>267</v>
      </c>
      <c r="G99" s="53" t="s">
        <v>351</v>
      </c>
      <c r="H99" s="8">
        <v>60438442.9</v>
      </c>
      <c r="I99" s="8">
        <v>12996129.29</v>
      </c>
      <c r="J99" s="9">
        <v>21.5</v>
      </c>
      <c r="K99" s="8">
        <v>66972423.46</v>
      </c>
      <c r="L99" s="8">
        <v>10789001.27</v>
      </c>
      <c r="M99" s="9">
        <v>16.1</v>
      </c>
      <c r="N99" s="8">
        <v>-6533980.56</v>
      </c>
      <c r="O99" s="8">
        <v>2207128.02</v>
      </c>
      <c r="P99" s="9">
        <v>-10.81</v>
      </c>
      <c r="Q99" s="9">
        <v>16.98</v>
      </c>
    </row>
    <row r="100" spans="1:17" ht="12.75">
      <c r="A100" s="34">
        <v>6</v>
      </c>
      <c r="B100" s="34">
        <v>20</v>
      </c>
      <c r="C100" s="34">
        <v>6</v>
      </c>
      <c r="D100" s="35">
        <v>2</v>
      </c>
      <c r="E100" s="36"/>
      <c r="F100" s="7" t="s">
        <v>267</v>
      </c>
      <c r="G100" s="53" t="s">
        <v>352</v>
      </c>
      <c r="H100" s="8">
        <v>24715250</v>
      </c>
      <c r="I100" s="8">
        <v>6775781.61</v>
      </c>
      <c r="J100" s="9">
        <v>27.41</v>
      </c>
      <c r="K100" s="8">
        <v>27159236</v>
      </c>
      <c r="L100" s="8">
        <v>6315901.07</v>
      </c>
      <c r="M100" s="9">
        <v>23.25</v>
      </c>
      <c r="N100" s="8">
        <v>-2443986</v>
      </c>
      <c r="O100" s="8">
        <v>459880.54</v>
      </c>
      <c r="P100" s="9">
        <v>-9.88</v>
      </c>
      <c r="Q100" s="9">
        <v>6.78</v>
      </c>
    </row>
    <row r="101" spans="1:17" ht="12.75">
      <c r="A101" s="34">
        <v>6</v>
      </c>
      <c r="B101" s="34">
        <v>8</v>
      </c>
      <c r="C101" s="34">
        <v>8</v>
      </c>
      <c r="D101" s="35">
        <v>2</v>
      </c>
      <c r="E101" s="36"/>
      <c r="F101" s="7" t="s">
        <v>267</v>
      </c>
      <c r="G101" s="53" t="s">
        <v>353</v>
      </c>
      <c r="H101" s="8">
        <v>33011658.74</v>
      </c>
      <c r="I101" s="8">
        <v>7930052.86</v>
      </c>
      <c r="J101" s="9">
        <v>24.02</v>
      </c>
      <c r="K101" s="8">
        <v>35537007.71</v>
      </c>
      <c r="L101" s="8">
        <v>6578741.38</v>
      </c>
      <c r="M101" s="9">
        <v>18.51</v>
      </c>
      <c r="N101" s="8">
        <v>-2525348.97</v>
      </c>
      <c r="O101" s="8">
        <v>1351311.48</v>
      </c>
      <c r="P101" s="9">
        <v>-7.64</v>
      </c>
      <c r="Q101" s="9">
        <v>17.04</v>
      </c>
    </row>
    <row r="102" spans="1:17" ht="12.75">
      <c r="A102" s="34">
        <v>6</v>
      </c>
      <c r="B102" s="34">
        <v>1</v>
      </c>
      <c r="C102" s="34">
        <v>10</v>
      </c>
      <c r="D102" s="35">
        <v>2</v>
      </c>
      <c r="E102" s="36"/>
      <c r="F102" s="7" t="s">
        <v>267</v>
      </c>
      <c r="G102" s="53" t="s">
        <v>275</v>
      </c>
      <c r="H102" s="8">
        <v>68768623.56</v>
      </c>
      <c r="I102" s="8">
        <v>16659381.51</v>
      </c>
      <c r="J102" s="9">
        <v>24.22</v>
      </c>
      <c r="K102" s="8">
        <v>75168206.03</v>
      </c>
      <c r="L102" s="8">
        <v>16024839.18</v>
      </c>
      <c r="M102" s="9">
        <v>21.31</v>
      </c>
      <c r="N102" s="8">
        <v>-6399582.47</v>
      </c>
      <c r="O102" s="8">
        <v>634542.33</v>
      </c>
      <c r="P102" s="9">
        <v>-9.3</v>
      </c>
      <c r="Q102" s="9">
        <v>3.8</v>
      </c>
    </row>
    <row r="103" spans="1:17" ht="12.75">
      <c r="A103" s="34">
        <v>6</v>
      </c>
      <c r="B103" s="34">
        <v>13</v>
      </c>
      <c r="C103" s="34">
        <v>3</v>
      </c>
      <c r="D103" s="35">
        <v>2</v>
      </c>
      <c r="E103" s="36"/>
      <c r="F103" s="7" t="s">
        <v>267</v>
      </c>
      <c r="G103" s="53" t="s">
        <v>354</v>
      </c>
      <c r="H103" s="8">
        <v>24976738.58</v>
      </c>
      <c r="I103" s="8">
        <v>5069300.83</v>
      </c>
      <c r="J103" s="9">
        <v>20.29</v>
      </c>
      <c r="K103" s="8">
        <v>26443148.58</v>
      </c>
      <c r="L103" s="8">
        <v>4559488.6</v>
      </c>
      <c r="M103" s="9">
        <v>17.24</v>
      </c>
      <c r="N103" s="8">
        <v>-1466410</v>
      </c>
      <c r="O103" s="8">
        <v>509812.23</v>
      </c>
      <c r="P103" s="9">
        <v>-5.87</v>
      </c>
      <c r="Q103" s="9">
        <v>10.05</v>
      </c>
    </row>
    <row r="104" spans="1:17" ht="12.75">
      <c r="A104" s="34">
        <v>6</v>
      </c>
      <c r="B104" s="34">
        <v>10</v>
      </c>
      <c r="C104" s="34">
        <v>4</v>
      </c>
      <c r="D104" s="35">
        <v>2</v>
      </c>
      <c r="E104" s="36"/>
      <c r="F104" s="7" t="s">
        <v>267</v>
      </c>
      <c r="G104" s="53" t="s">
        <v>355</v>
      </c>
      <c r="H104" s="8">
        <v>58820440</v>
      </c>
      <c r="I104" s="8">
        <v>13483684.21</v>
      </c>
      <c r="J104" s="9">
        <v>22.92</v>
      </c>
      <c r="K104" s="8">
        <v>66451434</v>
      </c>
      <c r="L104" s="8">
        <v>13077860.08</v>
      </c>
      <c r="M104" s="9">
        <v>19.68</v>
      </c>
      <c r="N104" s="8">
        <v>-7630994</v>
      </c>
      <c r="O104" s="8">
        <v>405824.13</v>
      </c>
      <c r="P104" s="9">
        <v>-12.97</v>
      </c>
      <c r="Q104" s="9">
        <v>3</v>
      </c>
    </row>
    <row r="105" spans="1:17" ht="12.75">
      <c r="A105" s="34">
        <v>6</v>
      </c>
      <c r="B105" s="34">
        <v>4</v>
      </c>
      <c r="C105" s="34">
        <v>5</v>
      </c>
      <c r="D105" s="35">
        <v>2</v>
      </c>
      <c r="E105" s="36"/>
      <c r="F105" s="7" t="s">
        <v>267</v>
      </c>
      <c r="G105" s="53" t="s">
        <v>356</v>
      </c>
      <c r="H105" s="8">
        <v>29646956.94</v>
      </c>
      <c r="I105" s="8">
        <v>8315899.22</v>
      </c>
      <c r="J105" s="9">
        <v>28.04</v>
      </c>
      <c r="K105" s="8">
        <v>35597744.69</v>
      </c>
      <c r="L105" s="8">
        <v>6783300.17</v>
      </c>
      <c r="M105" s="9">
        <v>19.05</v>
      </c>
      <c r="N105" s="8">
        <v>-5950787.75</v>
      </c>
      <c r="O105" s="8">
        <v>1532599.05</v>
      </c>
      <c r="P105" s="9">
        <v>-20.07</v>
      </c>
      <c r="Q105" s="9">
        <v>18.42</v>
      </c>
    </row>
    <row r="106" spans="1:17" ht="12.75">
      <c r="A106" s="34">
        <v>6</v>
      </c>
      <c r="B106" s="34">
        <v>9</v>
      </c>
      <c r="C106" s="34">
        <v>10</v>
      </c>
      <c r="D106" s="35">
        <v>2</v>
      </c>
      <c r="E106" s="36"/>
      <c r="F106" s="7" t="s">
        <v>267</v>
      </c>
      <c r="G106" s="53" t="s">
        <v>357</v>
      </c>
      <c r="H106" s="8">
        <v>75064877.38</v>
      </c>
      <c r="I106" s="8">
        <v>18716986.15</v>
      </c>
      <c r="J106" s="9">
        <v>24.93</v>
      </c>
      <c r="K106" s="8">
        <v>81966276.03</v>
      </c>
      <c r="L106" s="8">
        <v>14898911.18</v>
      </c>
      <c r="M106" s="9">
        <v>18.17</v>
      </c>
      <c r="N106" s="8">
        <v>-6901398.65</v>
      </c>
      <c r="O106" s="8">
        <v>3818074.97</v>
      </c>
      <c r="P106" s="9">
        <v>-9.19</v>
      </c>
      <c r="Q106" s="9">
        <v>20.39</v>
      </c>
    </row>
    <row r="107" spans="1:17" ht="12.75">
      <c r="A107" s="34">
        <v>6</v>
      </c>
      <c r="B107" s="34">
        <v>8</v>
      </c>
      <c r="C107" s="34">
        <v>9</v>
      </c>
      <c r="D107" s="35">
        <v>2</v>
      </c>
      <c r="E107" s="36"/>
      <c r="F107" s="7" t="s">
        <v>267</v>
      </c>
      <c r="G107" s="53" t="s">
        <v>358</v>
      </c>
      <c r="H107" s="8">
        <v>44423302</v>
      </c>
      <c r="I107" s="8">
        <v>9555719.89</v>
      </c>
      <c r="J107" s="9">
        <v>21.51</v>
      </c>
      <c r="K107" s="8">
        <v>44963302</v>
      </c>
      <c r="L107" s="8">
        <v>7730969.68</v>
      </c>
      <c r="M107" s="9">
        <v>17.19</v>
      </c>
      <c r="N107" s="8">
        <v>-540000</v>
      </c>
      <c r="O107" s="8">
        <v>1824750.21</v>
      </c>
      <c r="P107" s="9">
        <v>-1.21</v>
      </c>
      <c r="Q107" s="9">
        <v>19.09</v>
      </c>
    </row>
    <row r="108" spans="1:17" ht="12.75">
      <c r="A108" s="34">
        <v>6</v>
      </c>
      <c r="B108" s="34">
        <v>20</v>
      </c>
      <c r="C108" s="34">
        <v>7</v>
      </c>
      <c r="D108" s="35">
        <v>2</v>
      </c>
      <c r="E108" s="36"/>
      <c r="F108" s="7" t="s">
        <v>267</v>
      </c>
      <c r="G108" s="53" t="s">
        <v>359</v>
      </c>
      <c r="H108" s="8">
        <v>34199950.75</v>
      </c>
      <c r="I108" s="8">
        <v>7300893.69</v>
      </c>
      <c r="J108" s="9">
        <v>21.34</v>
      </c>
      <c r="K108" s="8">
        <v>35548205.96</v>
      </c>
      <c r="L108" s="8">
        <v>6343022.54</v>
      </c>
      <c r="M108" s="9">
        <v>17.84</v>
      </c>
      <c r="N108" s="8">
        <v>-1348255.21</v>
      </c>
      <c r="O108" s="8">
        <v>957871.15</v>
      </c>
      <c r="P108" s="9">
        <v>-3.94</v>
      </c>
      <c r="Q108" s="9">
        <v>13.11</v>
      </c>
    </row>
    <row r="109" spans="1:17" ht="12.75">
      <c r="A109" s="34">
        <v>6</v>
      </c>
      <c r="B109" s="34">
        <v>9</v>
      </c>
      <c r="C109" s="34">
        <v>11</v>
      </c>
      <c r="D109" s="35">
        <v>2</v>
      </c>
      <c r="E109" s="36"/>
      <c r="F109" s="7" t="s">
        <v>267</v>
      </c>
      <c r="G109" s="53" t="s">
        <v>360</v>
      </c>
      <c r="H109" s="8">
        <v>103142369.16</v>
      </c>
      <c r="I109" s="8">
        <v>27978391.84</v>
      </c>
      <c r="J109" s="9">
        <v>27.12</v>
      </c>
      <c r="K109" s="8">
        <v>106213491.2</v>
      </c>
      <c r="L109" s="8">
        <v>22372769.88</v>
      </c>
      <c r="M109" s="9">
        <v>21.06</v>
      </c>
      <c r="N109" s="8">
        <v>-3071122.04</v>
      </c>
      <c r="O109" s="8">
        <v>5605621.96</v>
      </c>
      <c r="P109" s="9">
        <v>-2.97</v>
      </c>
      <c r="Q109" s="9">
        <v>20.03</v>
      </c>
    </row>
    <row r="110" spans="1:17" ht="12.75">
      <c r="A110" s="34">
        <v>6</v>
      </c>
      <c r="B110" s="34">
        <v>16</v>
      </c>
      <c r="C110" s="34">
        <v>3</v>
      </c>
      <c r="D110" s="35">
        <v>2</v>
      </c>
      <c r="E110" s="36"/>
      <c r="F110" s="7" t="s">
        <v>267</v>
      </c>
      <c r="G110" s="53" t="s">
        <v>361</v>
      </c>
      <c r="H110" s="8">
        <v>24629123</v>
      </c>
      <c r="I110" s="8">
        <v>6077518.78</v>
      </c>
      <c r="J110" s="9">
        <v>24.67</v>
      </c>
      <c r="K110" s="8">
        <v>26629123</v>
      </c>
      <c r="L110" s="8">
        <v>4803935.22</v>
      </c>
      <c r="M110" s="9">
        <v>18.04</v>
      </c>
      <c r="N110" s="8">
        <v>-2000000</v>
      </c>
      <c r="O110" s="8">
        <v>1273583.56</v>
      </c>
      <c r="P110" s="9">
        <v>-8.12</v>
      </c>
      <c r="Q110" s="9">
        <v>20.95</v>
      </c>
    </row>
    <row r="111" spans="1:17" ht="12.75">
      <c r="A111" s="34">
        <v>6</v>
      </c>
      <c r="B111" s="34">
        <v>2</v>
      </c>
      <c r="C111" s="34">
        <v>10</v>
      </c>
      <c r="D111" s="35">
        <v>2</v>
      </c>
      <c r="E111" s="36"/>
      <c r="F111" s="7" t="s">
        <v>267</v>
      </c>
      <c r="G111" s="53" t="s">
        <v>362</v>
      </c>
      <c r="H111" s="8">
        <v>22256784</v>
      </c>
      <c r="I111" s="8">
        <v>6325578.93</v>
      </c>
      <c r="J111" s="9">
        <v>28.42</v>
      </c>
      <c r="K111" s="8">
        <v>23224487</v>
      </c>
      <c r="L111" s="8">
        <v>6603660.59</v>
      </c>
      <c r="M111" s="9">
        <v>28.43</v>
      </c>
      <c r="N111" s="8">
        <v>-967703</v>
      </c>
      <c r="O111" s="8">
        <v>-278081.66</v>
      </c>
      <c r="P111" s="9">
        <v>-4.34</v>
      </c>
      <c r="Q111" s="9">
        <v>-4.39</v>
      </c>
    </row>
    <row r="112" spans="1:17" ht="12.75">
      <c r="A112" s="34">
        <v>6</v>
      </c>
      <c r="B112" s="34">
        <v>8</v>
      </c>
      <c r="C112" s="34">
        <v>11</v>
      </c>
      <c r="D112" s="35">
        <v>2</v>
      </c>
      <c r="E112" s="36"/>
      <c r="F112" s="7" t="s">
        <v>267</v>
      </c>
      <c r="G112" s="53" t="s">
        <v>363</v>
      </c>
      <c r="H112" s="8">
        <v>20367838</v>
      </c>
      <c r="I112" s="8">
        <v>5638530.42</v>
      </c>
      <c r="J112" s="9">
        <v>27.68</v>
      </c>
      <c r="K112" s="8">
        <v>21258665</v>
      </c>
      <c r="L112" s="8">
        <v>4974865.63</v>
      </c>
      <c r="M112" s="9">
        <v>23.4</v>
      </c>
      <c r="N112" s="8">
        <v>-890827</v>
      </c>
      <c r="O112" s="8">
        <v>663664.79</v>
      </c>
      <c r="P112" s="9">
        <v>-4.37</v>
      </c>
      <c r="Q112" s="9">
        <v>11.77</v>
      </c>
    </row>
    <row r="113" spans="1:17" ht="12.75">
      <c r="A113" s="34">
        <v>6</v>
      </c>
      <c r="B113" s="34">
        <v>1</v>
      </c>
      <c r="C113" s="34">
        <v>11</v>
      </c>
      <c r="D113" s="35">
        <v>2</v>
      </c>
      <c r="E113" s="36"/>
      <c r="F113" s="7" t="s">
        <v>267</v>
      </c>
      <c r="G113" s="53" t="s">
        <v>364</v>
      </c>
      <c r="H113" s="8">
        <v>50573634.15</v>
      </c>
      <c r="I113" s="8">
        <v>10579738.4</v>
      </c>
      <c r="J113" s="9">
        <v>20.91</v>
      </c>
      <c r="K113" s="8">
        <v>52017726.99</v>
      </c>
      <c r="L113" s="8">
        <v>9386253.31</v>
      </c>
      <c r="M113" s="9">
        <v>18.04</v>
      </c>
      <c r="N113" s="8">
        <v>-1444092.84</v>
      </c>
      <c r="O113" s="8">
        <v>1193485.09</v>
      </c>
      <c r="P113" s="9">
        <v>-2.85</v>
      </c>
      <c r="Q113" s="9">
        <v>11.28</v>
      </c>
    </row>
    <row r="114" spans="1:17" ht="12.75">
      <c r="A114" s="34">
        <v>6</v>
      </c>
      <c r="B114" s="34">
        <v>13</v>
      </c>
      <c r="C114" s="34">
        <v>5</v>
      </c>
      <c r="D114" s="35">
        <v>2</v>
      </c>
      <c r="E114" s="36"/>
      <c r="F114" s="7" t="s">
        <v>267</v>
      </c>
      <c r="G114" s="53" t="s">
        <v>365</v>
      </c>
      <c r="H114" s="8">
        <v>8790170.4</v>
      </c>
      <c r="I114" s="8">
        <v>2014077.46</v>
      </c>
      <c r="J114" s="9">
        <v>22.91</v>
      </c>
      <c r="K114" s="8">
        <v>9302689.19</v>
      </c>
      <c r="L114" s="8">
        <v>1638630.5</v>
      </c>
      <c r="M114" s="9">
        <v>17.61</v>
      </c>
      <c r="N114" s="8">
        <v>-512518.79</v>
      </c>
      <c r="O114" s="8">
        <v>375446.96</v>
      </c>
      <c r="P114" s="9">
        <v>-5.83</v>
      </c>
      <c r="Q114" s="9">
        <v>18.64</v>
      </c>
    </row>
    <row r="115" spans="1:17" ht="12.75">
      <c r="A115" s="34">
        <v>6</v>
      </c>
      <c r="B115" s="34">
        <v>2</v>
      </c>
      <c r="C115" s="34">
        <v>11</v>
      </c>
      <c r="D115" s="35">
        <v>2</v>
      </c>
      <c r="E115" s="36"/>
      <c r="F115" s="7" t="s">
        <v>267</v>
      </c>
      <c r="G115" s="53" t="s">
        <v>366</v>
      </c>
      <c r="H115" s="8">
        <v>29575058.2</v>
      </c>
      <c r="I115" s="8">
        <v>6480852.35</v>
      </c>
      <c r="J115" s="9">
        <v>21.91</v>
      </c>
      <c r="K115" s="8">
        <v>33666127.82</v>
      </c>
      <c r="L115" s="8">
        <v>5138980.07</v>
      </c>
      <c r="M115" s="9">
        <v>15.26</v>
      </c>
      <c r="N115" s="8">
        <v>-4091069.62</v>
      </c>
      <c r="O115" s="8">
        <v>1341872.28</v>
      </c>
      <c r="P115" s="9">
        <v>-13.83</v>
      </c>
      <c r="Q115" s="9">
        <v>20.7</v>
      </c>
    </row>
    <row r="116" spans="1:17" ht="12.75">
      <c r="A116" s="34">
        <v>6</v>
      </c>
      <c r="B116" s="34">
        <v>5</v>
      </c>
      <c r="C116" s="34">
        <v>7</v>
      </c>
      <c r="D116" s="35">
        <v>2</v>
      </c>
      <c r="E116" s="36"/>
      <c r="F116" s="7" t="s">
        <v>267</v>
      </c>
      <c r="G116" s="53" t="s">
        <v>367</v>
      </c>
      <c r="H116" s="8">
        <v>24215029</v>
      </c>
      <c r="I116" s="8">
        <v>6213995.47</v>
      </c>
      <c r="J116" s="9">
        <v>25.66</v>
      </c>
      <c r="K116" s="8">
        <v>28020812.6</v>
      </c>
      <c r="L116" s="8">
        <v>4955718.83</v>
      </c>
      <c r="M116" s="9">
        <v>17.68</v>
      </c>
      <c r="N116" s="8">
        <v>-3805783.6</v>
      </c>
      <c r="O116" s="8">
        <v>1258276.64</v>
      </c>
      <c r="P116" s="9">
        <v>-15.71</v>
      </c>
      <c r="Q116" s="9">
        <v>20.24</v>
      </c>
    </row>
    <row r="117" spans="1:17" ht="12.75">
      <c r="A117" s="34">
        <v>6</v>
      </c>
      <c r="B117" s="34">
        <v>10</v>
      </c>
      <c r="C117" s="34">
        <v>5</v>
      </c>
      <c r="D117" s="35">
        <v>2</v>
      </c>
      <c r="E117" s="36"/>
      <c r="F117" s="7" t="s">
        <v>267</v>
      </c>
      <c r="G117" s="53" t="s">
        <v>368</v>
      </c>
      <c r="H117" s="8">
        <v>55108688.75</v>
      </c>
      <c r="I117" s="8">
        <v>16821525.98</v>
      </c>
      <c r="J117" s="9">
        <v>30.52</v>
      </c>
      <c r="K117" s="8">
        <v>70707743.94</v>
      </c>
      <c r="L117" s="8">
        <v>16891241.48</v>
      </c>
      <c r="M117" s="9">
        <v>23.88</v>
      </c>
      <c r="N117" s="8">
        <v>-15599055.19</v>
      </c>
      <c r="O117" s="8">
        <v>-69715.5</v>
      </c>
      <c r="P117" s="9">
        <v>-28.3</v>
      </c>
      <c r="Q117" s="9">
        <v>-0.41</v>
      </c>
    </row>
    <row r="118" spans="1:17" ht="12.75">
      <c r="A118" s="34">
        <v>6</v>
      </c>
      <c r="B118" s="34">
        <v>14</v>
      </c>
      <c r="C118" s="34">
        <v>9</v>
      </c>
      <c r="D118" s="35">
        <v>2</v>
      </c>
      <c r="E118" s="36"/>
      <c r="F118" s="7" t="s">
        <v>267</v>
      </c>
      <c r="G118" s="53" t="s">
        <v>276</v>
      </c>
      <c r="H118" s="8">
        <v>66718267.72</v>
      </c>
      <c r="I118" s="8">
        <v>16078628.92</v>
      </c>
      <c r="J118" s="9">
        <v>24.09</v>
      </c>
      <c r="K118" s="8">
        <v>78459552.32</v>
      </c>
      <c r="L118" s="8">
        <v>13106084.87</v>
      </c>
      <c r="M118" s="9">
        <v>16.7</v>
      </c>
      <c r="N118" s="8">
        <v>-11741284.6</v>
      </c>
      <c r="O118" s="8">
        <v>2972544.05</v>
      </c>
      <c r="P118" s="9">
        <v>-17.59</v>
      </c>
      <c r="Q118" s="9">
        <v>18.48</v>
      </c>
    </row>
    <row r="119" spans="1:17" ht="12.75">
      <c r="A119" s="34">
        <v>6</v>
      </c>
      <c r="B119" s="34">
        <v>18</v>
      </c>
      <c r="C119" s="34">
        <v>7</v>
      </c>
      <c r="D119" s="35">
        <v>2</v>
      </c>
      <c r="E119" s="36"/>
      <c r="F119" s="7" t="s">
        <v>267</v>
      </c>
      <c r="G119" s="53" t="s">
        <v>369</v>
      </c>
      <c r="H119" s="8">
        <v>28045679.48</v>
      </c>
      <c r="I119" s="8">
        <v>6487160.14</v>
      </c>
      <c r="J119" s="9">
        <v>23.13</v>
      </c>
      <c r="K119" s="8">
        <v>29948453.05</v>
      </c>
      <c r="L119" s="8">
        <v>5579056.83</v>
      </c>
      <c r="M119" s="9">
        <v>18.62</v>
      </c>
      <c r="N119" s="8">
        <v>-1902773.57</v>
      </c>
      <c r="O119" s="8">
        <v>908103.31</v>
      </c>
      <c r="P119" s="9">
        <v>-6.78</v>
      </c>
      <c r="Q119" s="9">
        <v>13.99</v>
      </c>
    </row>
    <row r="120" spans="1:17" ht="12.75">
      <c r="A120" s="34">
        <v>6</v>
      </c>
      <c r="B120" s="34">
        <v>20</v>
      </c>
      <c r="C120" s="34">
        <v>8</v>
      </c>
      <c r="D120" s="35">
        <v>2</v>
      </c>
      <c r="E120" s="36"/>
      <c r="F120" s="7" t="s">
        <v>267</v>
      </c>
      <c r="G120" s="53" t="s">
        <v>370</v>
      </c>
      <c r="H120" s="8">
        <v>26394754.42</v>
      </c>
      <c r="I120" s="8">
        <v>6953844.62</v>
      </c>
      <c r="J120" s="9">
        <v>26.34</v>
      </c>
      <c r="K120" s="8">
        <v>31572433.8</v>
      </c>
      <c r="L120" s="8">
        <v>5508998.66</v>
      </c>
      <c r="M120" s="9">
        <v>17.44</v>
      </c>
      <c r="N120" s="8">
        <v>-5177679.38</v>
      </c>
      <c r="O120" s="8">
        <v>1444845.96</v>
      </c>
      <c r="P120" s="9">
        <v>-19.61</v>
      </c>
      <c r="Q120" s="9">
        <v>20.77</v>
      </c>
    </row>
    <row r="121" spans="1:17" ht="12.75">
      <c r="A121" s="34">
        <v>6</v>
      </c>
      <c r="B121" s="34">
        <v>15</v>
      </c>
      <c r="C121" s="34">
        <v>6</v>
      </c>
      <c r="D121" s="35">
        <v>2</v>
      </c>
      <c r="E121" s="36"/>
      <c r="F121" s="7" t="s">
        <v>267</v>
      </c>
      <c r="G121" s="53" t="s">
        <v>277</v>
      </c>
      <c r="H121" s="8">
        <v>40677583</v>
      </c>
      <c r="I121" s="8">
        <v>11551644.42</v>
      </c>
      <c r="J121" s="9">
        <v>28.39</v>
      </c>
      <c r="K121" s="8">
        <v>39427583</v>
      </c>
      <c r="L121" s="8">
        <v>9393364.96</v>
      </c>
      <c r="M121" s="9">
        <v>23.82</v>
      </c>
      <c r="N121" s="8">
        <v>1250000</v>
      </c>
      <c r="O121" s="8">
        <v>2158279.46</v>
      </c>
      <c r="P121" s="9">
        <v>3.07</v>
      </c>
      <c r="Q121" s="9">
        <v>18.68</v>
      </c>
    </row>
    <row r="122" spans="1:17" ht="12.75">
      <c r="A122" s="34">
        <v>6</v>
      </c>
      <c r="B122" s="34">
        <v>3</v>
      </c>
      <c r="C122" s="34">
        <v>8</v>
      </c>
      <c r="D122" s="35">
        <v>2</v>
      </c>
      <c r="E122" s="36"/>
      <c r="F122" s="7" t="s">
        <v>267</v>
      </c>
      <c r="G122" s="53" t="s">
        <v>278</v>
      </c>
      <c r="H122" s="8">
        <v>27491404.37</v>
      </c>
      <c r="I122" s="8">
        <v>5630508.43</v>
      </c>
      <c r="J122" s="9">
        <v>20.48</v>
      </c>
      <c r="K122" s="8">
        <v>27987494.11</v>
      </c>
      <c r="L122" s="8">
        <v>5397652.42</v>
      </c>
      <c r="M122" s="9">
        <v>19.28</v>
      </c>
      <c r="N122" s="8">
        <v>-496089.74</v>
      </c>
      <c r="O122" s="8">
        <v>232856.01</v>
      </c>
      <c r="P122" s="9">
        <v>-1.8</v>
      </c>
      <c r="Q122" s="9">
        <v>4.13</v>
      </c>
    </row>
    <row r="123" spans="1:17" ht="12.75">
      <c r="A123" s="34">
        <v>6</v>
      </c>
      <c r="B123" s="34">
        <v>1</v>
      </c>
      <c r="C123" s="34">
        <v>12</v>
      </c>
      <c r="D123" s="35">
        <v>2</v>
      </c>
      <c r="E123" s="36"/>
      <c r="F123" s="7" t="s">
        <v>267</v>
      </c>
      <c r="G123" s="53" t="s">
        <v>371</v>
      </c>
      <c r="H123" s="8">
        <v>18029566.39</v>
      </c>
      <c r="I123" s="8">
        <v>4004386.09</v>
      </c>
      <c r="J123" s="9">
        <v>22.21</v>
      </c>
      <c r="K123" s="8">
        <v>19888154.43</v>
      </c>
      <c r="L123" s="8">
        <v>3462793.01</v>
      </c>
      <c r="M123" s="9">
        <v>17.41</v>
      </c>
      <c r="N123" s="8">
        <v>-1858588.04</v>
      </c>
      <c r="O123" s="8">
        <v>541593.08</v>
      </c>
      <c r="P123" s="9">
        <v>-10.3</v>
      </c>
      <c r="Q123" s="9">
        <v>13.52</v>
      </c>
    </row>
    <row r="124" spans="1:17" ht="12.75">
      <c r="A124" s="34">
        <v>6</v>
      </c>
      <c r="B124" s="34">
        <v>1</v>
      </c>
      <c r="C124" s="34">
        <v>13</v>
      </c>
      <c r="D124" s="35">
        <v>2</v>
      </c>
      <c r="E124" s="36"/>
      <c r="F124" s="7" t="s">
        <v>267</v>
      </c>
      <c r="G124" s="53" t="s">
        <v>372</v>
      </c>
      <c r="H124" s="8">
        <v>11757216.63</v>
      </c>
      <c r="I124" s="8">
        <v>3092402.23</v>
      </c>
      <c r="J124" s="9">
        <v>26.3</v>
      </c>
      <c r="K124" s="8">
        <v>13035593.79</v>
      </c>
      <c r="L124" s="8">
        <v>2647676.24</v>
      </c>
      <c r="M124" s="9">
        <v>20.31</v>
      </c>
      <c r="N124" s="8">
        <v>-1278377.16</v>
      </c>
      <c r="O124" s="8">
        <v>444725.99</v>
      </c>
      <c r="P124" s="9">
        <v>-10.87</v>
      </c>
      <c r="Q124" s="9">
        <v>14.38</v>
      </c>
    </row>
    <row r="125" spans="1:17" ht="12.75">
      <c r="A125" s="34">
        <v>6</v>
      </c>
      <c r="B125" s="34">
        <v>3</v>
      </c>
      <c r="C125" s="34">
        <v>9</v>
      </c>
      <c r="D125" s="35">
        <v>2</v>
      </c>
      <c r="E125" s="36"/>
      <c r="F125" s="7" t="s">
        <v>267</v>
      </c>
      <c r="G125" s="53" t="s">
        <v>373</v>
      </c>
      <c r="H125" s="8">
        <v>20452350</v>
      </c>
      <c r="I125" s="8">
        <v>6423122.58</v>
      </c>
      <c r="J125" s="9">
        <v>31.4</v>
      </c>
      <c r="K125" s="8">
        <v>20690615</v>
      </c>
      <c r="L125" s="8">
        <v>4653683.21</v>
      </c>
      <c r="M125" s="9">
        <v>22.49</v>
      </c>
      <c r="N125" s="8">
        <v>-238265</v>
      </c>
      <c r="O125" s="8">
        <v>1769439.37</v>
      </c>
      <c r="P125" s="9">
        <v>-1.16</v>
      </c>
      <c r="Q125" s="9">
        <v>27.54</v>
      </c>
    </row>
    <row r="126" spans="1:17" ht="12.75">
      <c r="A126" s="34">
        <v>6</v>
      </c>
      <c r="B126" s="34">
        <v>6</v>
      </c>
      <c r="C126" s="34">
        <v>9</v>
      </c>
      <c r="D126" s="35">
        <v>2</v>
      </c>
      <c r="E126" s="36"/>
      <c r="F126" s="7" t="s">
        <v>267</v>
      </c>
      <c r="G126" s="53" t="s">
        <v>374</v>
      </c>
      <c r="H126" s="8">
        <v>16235146.83</v>
      </c>
      <c r="I126" s="8">
        <v>3742352.77</v>
      </c>
      <c r="J126" s="9">
        <v>23.05</v>
      </c>
      <c r="K126" s="8">
        <v>17743203.83</v>
      </c>
      <c r="L126" s="8">
        <v>3106507.74</v>
      </c>
      <c r="M126" s="9">
        <v>17.5</v>
      </c>
      <c r="N126" s="8">
        <v>-1508057</v>
      </c>
      <c r="O126" s="8">
        <v>635845.03</v>
      </c>
      <c r="P126" s="9">
        <v>-9.28</v>
      </c>
      <c r="Q126" s="9">
        <v>16.99</v>
      </c>
    </row>
    <row r="127" spans="1:17" ht="12.75">
      <c r="A127" s="34">
        <v>6</v>
      </c>
      <c r="B127" s="34">
        <v>17</v>
      </c>
      <c r="C127" s="34">
        <v>4</v>
      </c>
      <c r="D127" s="35">
        <v>2</v>
      </c>
      <c r="E127" s="36"/>
      <c r="F127" s="7" t="s">
        <v>267</v>
      </c>
      <c r="G127" s="53" t="s">
        <v>375</v>
      </c>
      <c r="H127" s="8">
        <v>21186539</v>
      </c>
      <c r="I127" s="8">
        <v>5204158.52</v>
      </c>
      <c r="J127" s="9">
        <v>24.56</v>
      </c>
      <c r="K127" s="8">
        <v>25628802</v>
      </c>
      <c r="L127" s="8">
        <v>3944045.04</v>
      </c>
      <c r="M127" s="9">
        <v>15.38</v>
      </c>
      <c r="N127" s="8">
        <v>-4442263</v>
      </c>
      <c r="O127" s="8">
        <v>1260113.48</v>
      </c>
      <c r="P127" s="9">
        <v>-20.96</v>
      </c>
      <c r="Q127" s="9">
        <v>24.21</v>
      </c>
    </row>
    <row r="128" spans="1:17" ht="12.75">
      <c r="A128" s="34">
        <v>6</v>
      </c>
      <c r="B128" s="34">
        <v>3</v>
      </c>
      <c r="C128" s="34">
        <v>10</v>
      </c>
      <c r="D128" s="35">
        <v>2</v>
      </c>
      <c r="E128" s="36"/>
      <c r="F128" s="7" t="s">
        <v>267</v>
      </c>
      <c r="G128" s="53" t="s">
        <v>376</v>
      </c>
      <c r="H128" s="8">
        <v>27229940.4</v>
      </c>
      <c r="I128" s="8">
        <v>7440714.87</v>
      </c>
      <c r="J128" s="9">
        <v>27.32</v>
      </c>
      <c r="K128" s="8">
        <v>28053393.8</v>
      </c>
      <c r="L128" s="8">
        <v>6602503.38</v>
      </c>
      <c r="M128" s="9">
        <v>23.53</v>
      </c>
      <c r="N128" s="8">
        <v>-823453.4</v>
      </c>
      <c r="O128" s="8">
        <v>838211.49</v>
      </c>
      <c r="P128" s="9">
        <v>-3.02</v>
      </c>
      <c r="Q128" s="9">
        <v>11.26</v>
      </c>
    </row>
    <row r="129" spans="1:17" ht="12.75">
      <c r="A129" s="34">
        <v>6</v>
      </c>
      <c r="B129" s="34">
        <v>8</v>
      </c>
      <c r="C129" s="34">
        <v>12</v>
      </c>
      <c r="D129" s="35">
        <v>2</v>
      </c>
      <c r="E129" s="36"/>
      <c r="F129" s="7" t="s">
        <v>267</v>
      </c>
      <c r="G129" s="53" t="s">
        <v>377</v>
      </c>
      <c r="H129" s="8">
        <v>26372552.32</v>
      </c>
      <c r="I129" s="8">
        <v>7259995.89</v>
      </c>
      <c r="J129" s="9">
        <v>27.52</v>
      </c>
      <c r="K129" s="8">
        <v>30255494.14</v>
      </c>
      <c r="L129" s="8">
        <v>5675330.85</v>
      </c>
      <c r="M129" s="9">
        <v>18.75</v>
      </c>
      <c r="N129" s="8">
        <v>-3882941.82</v>
      </c>
      <c r="O129" s="8">
        <v>1584665.04</v>
      </c>
      <c r="P129" s="9">
        <v>-14.72</v>
      </c>
      <c r="Q129" s="9">
        <v>21.82</v>
      </c>
    </row>
    <row r="130" spans="1:17" ht="12.75">
      <c r="A130" s="34">
        <v>6</v>
      </c>
      <c r="B130" s="34">
        <v>11</v>
      </c>
      <c r="C130" s="34">
        <v>6</v>
      </c>
      <c r="D130" s="35">
        <v>2</v>
      </c>
      <c r="E130" s="36"/>
      <c r="F130" s="7" t="s">
        <v>267</v>
      </c>
      <c r="G130" s="53" t="s">
        <v>378</v>
      </c>
      <c r="H130" s="8">
        <v>21051379</v>
      </c>
      <c r="I130" s="8">
        <v>5596695.6</v>
      </c>
      <c r="J130" s="9">
        <v>26.58</v>
      </c>
      <c r="K130" s="8">
        <v>23956419.19</v>
      </c>
      <c r="L130" s="8">
        <v>4995961.28</v>
      </c>
      <c r="M130" s="9">
        <v>20.85</v>
      </c>
      <c r="N130" s="8">
        <v>-2905040.19</v>
      </c>
      <c r="O130" s="8">
        <v>600734.32</v>
      </c>
      <c r="P130" s="9">
        <v>-13.79</v>
      </c>
      <c r="Q130" s="9">
        <v>10.73</v>
      </c>
    </row>
    <row r="131" spans="1:17" ht="12.75">
      <c r="A131" s="34">
        <v>6</v>
      </c>
      <c r="B131" s="34">
        <v>13</v>
      </c>
      <c r="C131" s="34">
        <v>6</v>
      </c>
      <c r="D131" s="35">
        <v>2</v>
      </c>
      <c r="E131" s="36"/>
      <c r="F131" s="7" t="s">
        <v>267</v>
      </c>
      <c r="G131" s="53" t="s">
        <v>379</v>
      </c>
      <c r="H131" s="8">
        <v>25562440.74</v>
      </c>
      <c r="I131" s="8">
        <v>6338872.27</v>
      </c>
      <c r="J131" s="9">
        <v>24.79</v>
      </c>
      <c r="K131" s="8">
        <v>28076873.76</v>
      </c>
      <c r="L131" s="8">
        <v>4720313.21</v>
      </c>
      <c r="M131" s="9">
        <v>16.81</v>
      </c>
      <c r="N131" s="8">
        <v>-2514433.02</v>
      </c>
      <c r="O131" s="8">
        <v>1618559.06</v>
      </c>
      <c r="P131" s="9">
        <v>-9.83</v>
      </c>
      <c r="Q131" s="9">
        <v>25.53</v>
      </c>
    </row>
    <row r="132" spans="1:17" ht="12.75">
      <c r="A132" s="34">
        <v>6</v>
      </c>
      <c r="B132" s="34">
        <v>6</v>
      </c>
      <c r="C132" s="34">
        <v>10</v>
      </c>
      <c r="D132" s="35">
        <v>2</v>
      </c>
      <c r="E132" s="36"/>
      <c r="F132" s="7" t="s">
        <v>267</v>
      </c>
      <c r="G132" s="53" t="s">
        <v>380</v>
      </c>
      <c r="H132" s="8">
        <v>19619760.2</v>
      </c>
      <c r="I132" s="8">
        <v>4745215.88</v>
      </c>
      <c r="J132" s="9">
        <v>24.18</v>
      </c>
      <c r="K132" s="8">
        <v>21276385.45</v>
      </c>
      <c r="L132" s="8">
        <v>3865240.09</v>
      </c>
      <c r="M132" s="9">
        <v>18.16</v>
      </c>
      <c r="N132" s="8">
        <v>-1656625.25</v>
      </c>
      <c r="O132" s="8">
        <v>879975.79</v>
      </c>
      <c r="P132" s="9">
        <v>-8.44</v>
      </c>
      <c r="Q132" s="9">
        <v>18.54</v>
      </c>
    </row>
    <row r="133" spans="1:17" ht="12.75">
      <c r="A133" s="34">
        <v>6</v>
      </c>
      <c r="B133" s="34">
        <v>20</v>
      </c>
      <c r="C133" s="34">
        <v>9</v>
      </c>
      <c r="D133" s="35">
        <v>2</v>
      </c>
      <c r="E133" s="36"/>
      <c r="F133" s="7" t="s">
        <v>267</v>
      </c>
      <c r="G133" s="53" t="s">
        <v>381</v>
      </c>
      <c r="H133" s="8">
        <v>34265317.86</v>
      </c>
      <c r="I133" s="8">
        <v>9008909.15</v>
      </c>
      <c r="J133" s="9">
        <v>26.29</v>
      </c>
      <c r="K133" s="8">
        <v>34989546.74</v>
      </c>
      <c r="L133" s="8">
        <v>8100964.94</v>
      </c>
      <c r="M133" s="9">
        <v>23.15</v>
      </c>
      <c r="N133" s="8">
        <v>-724228.88</v>
      </c>
      <c r="O133" s="8">
        <v>907944.21</v>
      </c>
      <c r="P133" s="9">
        <v>-2.11</v>
      </c>
      <c r="Q133" s="9">
        <v>10.07</v>
      </c>
    </row>
    <row r="134" spans="1:17" ht="12.75">
      <c r="A134" s="34">
        <v>6</v>
      </c>
      <c r="B134" s="34">
        <v>20</v>
      </c>
      <c r="C134" s="34">
        <v>10</v>
      </c>
      <c r="D134" s="35">
        <v>2</v>
      </c>
      <c r="E134" s="36"/>
      <c r="F134" s="7" t="s">
        <v>267</v>
      </c>
      <c r="G134" s="53" t="s">
        <v>382</v>
      </c>
      <c r="H134" s="8">
        <v>24998920.64</v>
      </c>
      <c r="I134" s="8">
        <v>6454684.08</v>
      </c>
      <c r="J134" s="9">
        <v>25.81</v>
      </c>
      <c r="K134" s="8">
        <v>26193154.31</v>
      </c>
      <c r="L134" s="8">
        <v>5909235.33</v>
      </c>
      <c r="M134" s="9">
        <v>22.56</v>
      </c>
      <c r="N134" s="8">
        <v>-1194233.67</v>
      </c>
      <c r="O134" s="8">
        <v>545448.75</v>
      </c>
      <c r="P134" s="9">
        <v>-4.77</v>
      </c>
      <c r="Q134" s="9">
        <v>8.45</v>
      </c>
    </row>
    <row r="135" spans="1:17" ht="12.75">
      <c r="A135" s="34">
        <v>6</v>
      </c>
      <c r="B135" s="34">
        <v>1</v>
      </c>
      <c r="C135" s="34">
        <v>14</v>
      </c>
      <c r="D135" s="35">
        <v>2</v>
      </c>
      <c r="E135" s="36"/>
      <c r="F135" s="7" t="s">
        <v>267</v>
      </c>
      <c r="G135" s="53" t="s">
        <v>383</v>
      </c>
      <c r="H135" s="8">
        <v>13676006.14</v>
      </c>
      <c r="I135" s="8">
        <v>4408504.4</v>
      </c>
      <c r="J135" s="9">
        <v>32.23</v>
      </c>
      <c r="K135" s="8">
        <v>15362884.05</v>
      </c>
      <c r="L135" s="8">
        <v>2960670.97</v>
      </c>
      <c r="M135" s="9">
        <v>19.27</v>
      </c>
      <c r="N135" s="8">
        <v>-1686877.91</v>
      </c>
      <c r="O135" s="8">
        <v>1447833.43</v>
      </c>
      <c r="P135" s="9">
        <v>-12.33</v>
      </c>
      <c r="Q135" s="9">
        <v>32.84</v>
      </c>
    </row>
    <row r="136" spans="1:17" ht="12.75">
      <c r="A136" s="34">
        <v>6</v>
      </c>
      <c r="B136" s="34">
        <v>13</v>
      </c>
      <c r="C136" s="34">
        <v>7</v>
      </c>
      <c r="D136" s="35">
        <v>2</v>
      </c>
      <c r="E136" s="36"/>
      <c r="F136" s="7" t="s">
        <v>267</v>
      </c>
      <c r="G136" s="53" t="s">
        <v>384</v>
      </c>
      <c r="H136" s="8">
        <v>16774877.22</v>
      </c>
      <c r="I136" s="8">
        <v>4328639.02</v>
      </c>
      <c r="J136" s="9">
        <v>25.8</v>
      </c>
      <c r="K136" s="8">
        <v>18269116.39</v>
      </c>
      <c r="L136" s="8">
        <v>3719225.44</v>
      </c>
      <c r="M136" s="9">
        <v>20.35</v>
      </c>
      <c r="N136" s="8">
        <v>-1494239.17</v>
      </c>
      <c r="O136" s="8">
        <v>609413.58</v>
      </c>
      <c r="P136" s="9">
        <v>-8.9</v>
      </c>
      <c r="Q136" s="9">
        <v>14.07</v>
      </c>
    </row>
    <row r="137" spans="1:17" ht="12.75">
      <c r="A137" s="34">
        <v>6</v>
      </c>
      <c r="B137" s="34">
        <v>1</v>
      </c>
      <c r="C137" s="34">
        <v>15</v>
      </c>
      <c r="D137" s="35">
        <v>2</v>
      </c>
      <c r="E137" s="36"/>
      <c r="F137" s="7" t="s">
        <v>267</v>
      </c>
      <c r="G137" s="53" t="s">
        <v>385</v>
      </c>
      <c r="H137" s="8">
        <v>14109036.71</v>
      </c>
      <c r="I137" s="8">
        <v>3130955.27</v>
      </c>
      <c r="J137" s="9">
        <v>22.19</v>
      </c>
      <c r="K137" s="8">
        <v>18658980.58</v>
      </c>
      <c r="L137" s="8">
        <v>2844031.97</v>
      </c>
      <c r="M137" s="9">
        <v>15.24</v>
      </c>
      <c r="N137" s="8">
        <v>-4549943.87</v>
      </c>
      <c r="O137" s="8">
        <v>286923.3</v>
      </c>
      <c r="P137" s="9">
        <v>-32.24</v>
      </c>
      <c r="Q137" s="9">
        <v>9.16</v>
      </c>
    </row>
    <row r="138" spans="1:17" ht="12.75">
      <c r="A138" s="34">
        <v>6</v>
      </c>
      <c r="B138" s="34">
        <v>10</v>
      </c>
      <c r="C138" s="34">
        <v>6</v>
      </c>
      <c r="D138" s="35">
        <v>2</v>
      </c>
      <c r="E138" s="36"/>
      <c r="F138" s="7" t="s">
        <v>267</v>
      </c>
      <c r="G138" s="53" t="s">
        <v>386</v>
      </c>
      <c r="H138" s="8">
        <v>34864134.12</v>
      </c>
      <c r="I138" s="8">
        <v>8295039.65</v>
      </c>
      <c r="J138" s="9">
        <v>23.79</v>
      </c>
      <c r="K138" s="8">
        <v>37456280.72</v>
      </c>
      <c r="L138" s="8">
        <v>7475312.06</v>
      </c>
      <c r="M138" s="9">
        <v>19.95</v>
      </c>
      <c r="N138" s="8">
        <v>-2592146.6</v>
      </c>
      <c r="O138" s="8">
        <v>819727.59</v>
      </c>
      <c r="P138" s="9">
        <v>-7.43</v>
      </c>
      <c r="Q138" s="9">
        <v>9.88</v>
      </c>
    </row>
    <row r="139" spans="1:17" ht="12.75">
      <c r="A139" s="34">
        <v>6</v>
      </c>
      <c r="B139" s="34">
        <v>11</v>
      </c>
      <c r="C139" s="34">
        <v>7</v>
      </c>
      <c r="D139" s="35">
        <v>2</v>
      </c>
      <c r="E139" s="36"/>
      <c r="F139" s="7" t="s">
        <v>267</v>
      </c>
      <c r="G139" s="53" t="s">
        <v>387</v>
      </c>
      <c r="H139" s="8">
        <v>61862378.05</v>
      </c>
      <c r="I139" s="8">
        <v>16087209.99</v>
      </c>
      <c r="J139" s="9">
        <v>26</v>
      </c>
      <c r="K139" s="8">
        <v>63966615.44</v>
      </c>
      <c r="L139" s="8">
        <v>14985481.59</v>
      </c>
      <c r="M139" s="9">
        <v>23.42</v>
      </c>
      <c r="N139" s="8">
        <v>-2104237.39</v>
      </c>
      <c r="O139" s="8">
        <v>1101728.4</v>
      </c>
      <c r="P139" s="9">
        <v>-3.4</v>
      </c>
      <c r="Q139" s="9">
        <v>6.84</v>
      </c>
    </row>
    <row r="140" spans="1:17" ht="12.75">
      <c r="A140" s="34">
        <v>6</v>
      </c>
      <c r="B140" s="34">
        <v>19</v>
      </c>
      <c r="C140" s="34">
        <v>4</v>
      </c>
      <c r="D140" s="35">
        <v>2</v>
      </c>
      <c r="E140" s="36"/>
      <c r="F140" s="7" t="s">
        <v>267</v>
      </c>
      <c r="G140" s="53" t="s">
        <v>388</v>
      </c>
      <c r="H140" s="8">
        <v>11023647.43</v>
      </c>
      <c r="I140" s="8">
        <v>3018655.92</v>
      </c>
      <c r="J140" s="9">
        <v>27.38</v>
      </c>
      <c r="K140" s="8">
        <v>11196775.93</v>
      </c>
      <c r="L140" s="8">
        <v>2631430.78</v>
      </c>
      <c r="M140" s="9">
        <v>23.5</v>
      </c>
      <c r="N140" s="8">
        <v>-173128.5</v>
      </c>
      <c r="O140" s="8">
        <v>387225.14</v>
      </c>
      <c r="P140" s="9">
        <v>-1.57</v>
      </c>
      <c r="Q140" s="9">
        <v>12.82</v>
      </c>
    </row>
    <row r="141" spans="1:17" ht="12.75">
      <c r="A141" s="34">
        <v>6</v>
      </c>
      <c r="B141" s="34">
        <v>20</v>
      </c>
      <c r="C141" s="34">
        <v>11</v>
      </c>
      <c r="D141" s="35">
        <v>2</v>
      </c>
      <c r="E141" s="36"/>
      <c r="F141" s="7" t="s">
        <v>267</v>
      </c>
      <c r="G141" s="53" t="s">
        <v>389</v>
      </c>
      <c r="H141" s="8">
        <v>26129562.67</v>
      </c>
      <c r="I141" s="8">
        <v>7827632.6</v>
      </c>
      <c r="J141" s="9">
        <v>29.95</v>
      </c>
      <c r="K141" s="8">
        <v>27721301.33</v>
      </c>
      <c r="L141" s="8">
        <v>6345349.75</v>
      </c>
      <c r="M141" s="9">
        <v>22.88</v>
      </c>
      <c r="N141" s="8">
        <v>-1591738.66</v>
      </c>
      <c r="O141" s="8">
        <v>1482282.85</v>
      </c>
      <c r="P141" s="9">
        <v>-6.09</v>
      </c>
      <c r="Q141" s="9">
        <v>18.93</v>
      </c>
    </row>
    <row r="142" spans="1:17" ht="12.75">
      <c r="A142" s="34">
        <v>6</v>
      </c>
      <c r="B142" s="34">
        <v>16</v>
      </c>
      <c r="C142" s="34">
        <v>5</v>
      </c>
      <c r="D142" s="35">
        <v>2</v>
      </c>
      <c r="E142" s="36"/>
      <c r="F142" s="7" t="s">
        <v>267</v>
      </c>
      <c r="G142" s="53" t="s">
        <v>390</v>
      </c>
      <c r="H142" s="8">
        <v>25234244</v>
      </c>
      <c r="I142" s="8">
        <v>7211154.23</v>
      </c>
      <c r="J142" s="9">
        <v>28.57</v>
      </c>
      <c r="K142" s="8">
        <v>26299543.14</v>
      </c>
      <c r="L142" s="8">
        <v>6169890.41</v>
      </c>
      <c r="M142" s="9">
        <v>23.46</v>
      </c>
      <c r="N142" s="8">
        <v>-1065299.14</v>
      </c>
      <c r="O142" s="8">
        <v>1041263.82</v>
      </c>
      <c r="P142" s="9">
        <v>-4.22</v>
      </c>
      <c r="Q142" s="9">
        <v>14.43</v>
      </c>
    </row>
    <row r="143" spans="1:17" ht="12.75">
      <c r="A143" s="34">
        <v>6</v>
      </c>
      <c r="B143" s="34">
        <v>11</v>
      </c>
      <c r="C143" s="34">
        <v>8</v>
      </c>
      <c r="D143" s="35">
        <v>2</v>
      </c>
      <c r="E143" s="36"/>
      <c r="F143" s="7" t="s">
        <v>267</v>
      </c>
      <c r="G143" s="53" t="s">
        <v>279</v>
      </c>
      <c r="H143" s="8">
        <v>42941352</v>
      </c>
      <c r="I143" s="8">
        <v>10969981.68</v>
      </c>
      <c r="J143" s="9">
        <v>25.54</v>
      </c>
      <c r="K143" s="8">
        <v>44643081</v>
      </c>
      <c r="L143" s="8">
        <v>9236513.23</v>
      </c>
      <c r="M143" s="9">
        <v>20.68</v>
      </c>
      <c r="N143" s="8">
        <v>-1701729</v>
      </c>
      <c r="O143" s="8">
        <v>1733468.45</v>
      </c>
      <c r="P143" s="9">
        <v>-3.96</v>
      </c>
      <c r="Q143" s="9">
        <v>15.8</v>
      </c>
    </row>
    <row r="144" spans="1:17" ht="12.75">
      <c r="A144" s="34">
        <v>6</v>
      </c>
      <c r="B144" s="34">
        <v>9</v>
      </c>
      <c r="C144" s="34">
        <v>12</v>
      </c>
      <c r="D144" s="35">
        <v>2</v>
      </c>
      <c r="E144" s="36"/>
      <c r="F144" s="7" t="s">
        <v>267</v>
      </c>
      <c r="G144" s="53" t="s">
        <v>391</v>
      </c>
      <c r="H144" s="8">
        <v>38272086.96</v>
      </c>
      <c r="I144" s="8">
        <v>11005811.15</v>
      </c>
      <c r="J144" s="9">
        <v>28.75</v>
      </c>
      <c r="K144" s="8">
        <v>40740497.96</v>
      </c>
      <c r="L144" s="8">
        <v>9420770.93</v>
      </c>
      <c r="M144" s="9">
        <v>23.12</v>
      </c>
      <c r="N144" s="8">
        <v>-2468411</v>
      </c>
      <c r="O144" s="8">
        <v>1585040.22</v>
      </c>
      <c r="P144" s="9">
        <v>-6.44</v>
      </c>
      <c r="Q144" s="9">
        <v>14.4</v>
      </c>
    </row>
    <row r="145" spans="1:17" ht="12.75">
      <c r="A145" s="34">
        <v>6</v>
      </c>
      <c r="B145" s="34">
        <v>20</v>
      </c>
      <c r="C145" s="34">
        <v>12</v>
      </c>
      <c r="D145" s="35">
        <v>2</v>
      </c>
      <c r="E145" s="36"/>
      <c r="F145" s="7" t="s">
        <v>267</v>
      </c>
      <c r="G145" s="53" t="s">
        <v>392</v>
      </c>
      <c r="H145" s="8">
        <v>27576296.13</v>
      </c>
      <c r="I145" s="8">
        <v>6912011.56</v>
      </c>
      <c r="J145" s="9">
        <v>25.06</v>
      </c>
      <c r="K145" s="8">
        <v>30069050.13</v>
      </c>
      <c r="L145" s="8">
        <v>5690170.43</v>
      </c>
      <c r="M145" s="9">
        <v>18.92</v>
      </c>
      <c r="N145" s="8">
        <v>-2492754</v>
      </c>
      <c r="O145" s="8">
        <v>1221841.13</v>
      </c>
      <c r="P145" s="9">
        <v>-9.03</v>
      </c>
      <c r="Q145" s="9">
        <v>17.67</v>
      </c>
    </row>
    <row r="146" spans="1:17" ht="12.75">
      <c r="A146" s="34">
        <v>6</v>
      </c>
      <c r="B146" s="34">
        <v>18</v>
      </c>
      <c r="C146" s="34">
        <v>8</v>
      </c>
      <c r="D146" s="35">
        <v>2</v>
      </c>
      <c r="E146" s="36"/>
      <c r="F146" s="7" t="s">
        <v>267</v>
      </c>
      <c r="G146" s="53" t="s">
        <v>393</v>
      </c>
      <c r="H146" s="8">
        <v>38828152.16</v>
      </c>
      <c r="I146" s="8">
        <v>11577739.62</v>
      </c>
      <c r="J146" s="9">
        <v>29.81</v>
      </c>
      <c r="K146" s="8">
        <v>42244521.21</v>
      </c>
      <c r="L146" s="8">
        <v>8239320.07</v>
      </c>
      <c r="M146" s="9">
        <v>19.5</v>
      </c>
      <c r="N146" s="8">
        <v>-3416369.05</v>
      </c>
      <c r="O146" s="8">
        <v>3338419.55</v>
      </c>
      <c r="P146" s="9">
        <v>-8.79</v>
      </c>
      <c r="Q146" s="9">
        <v>28.83</v>
      </c>
    </row>
    <row r="147" spans="1:17" ht="12.75">
      <c r="A147" s="34">
        <v>6</v>
      </c>
      <c r="B147" s="34">
        <v>7</v>
      </c>
      <c r="C147" s="34">
        <v>6</v>
      </c>
      <c r="D147" s="35">
        <v>2</v>
      </c>
      <c r="E147" s="36"/>
      <c r="F147" s="7" t="s">
        <v>267</v>
      </c>
      <c r="G147" s="53" t="s">
        <v>394</v>
      </c>
      <c r="H147" s="8">
        <v>29329072.21</v>
      </c>
      <c r="I147" s="8">
        <v>7830809.77</v>
      </c>
      <c r="J147" s="9">
        <v>26.69</v>
      </c>
      <c r="K147" s="8">
        <v>31796780.25</v>
      </c>
      <c r="L147" s="8">
        <v>6935195.61</v>
      </c>
      <c r="M147" s="9">
        <v>21.81</v>
      </c>
      <c r="N147" s="8">
        <v>-2467708.04</v>
      </c>
      <c r="O147" s="8">
        <v>895614.16</v>
      </c>
      <c r="P147" s="9">
        <v>-8.41</v>
      </c>
      <c r="Q147" s="9">
        <v>11.43</v>
      </c>
    </row>
    <row r="148" spans="1:17" ht="12.75">
      <c r="A148" s="34">
        <v>6</v>
      </c>
      <c r="B148" s="34">
        <v>18</v>
      </c>
      <c r="C148" s="34">
        <v>9</v>
      </c>
      <c r="D148" s="35">
        <v>2</v>
      </c>
      <c r="E148" s="36"/>
      <c r="F148" s="7" t="s">
        <v>267</v>
      </c>
      <c r="G148" s="53" t="s">
        <v>395</v>
      </c>
      <c r="H148" s="8">
        <v>21024645.55</v>
      </c>
      <c r="I148" s="8">
        <v>5107665.02</v>
      </c>
      <c r="J148" s="9">
        <v>24.29</v>
      </c>
      <c r="K148" s="8">
        <v>25667204.46</v>
      </c>
      <c r="L148" s="8">
        <v>3998308.3</v>
      </c>
      <c r="M148" s="9">
        <v>15.57</v>
      </c>
      <c r="N148" s="8">
        <v>-4642558.91</v>
      </c>
      <c r="O148" s="8">
        <v>1109356.72</v>
      </c>
      <c r="P148" s="9">
        <v>-22.08</v>
      </c>
      <c r="Q148" s="9">
        <v>21.71</v>
      </c>
    </row>
    <row r="149" spans="1:17" ht="12.75">
      <c r="A149" s="34">
        <v>6</v>
      </c>
      <c r="B149" s="34">
        <v>18</v>
      </c>
      <c r="C149" s="34">
        <v>10</v>
      </c>
      <c r="D149" s="35">
        <v>2</v>
      </c>
      <c r="E149" s="36"/>
      <c r="F149" s="7" t="s">
        <v>267</v>
      </c>
      <c r="G149" s="53" t="s">
        <v>396</v>
      </c>
      <c r="H149" s="8">
        <v>17050861.36</v>
      </c>
      <c r="I149" s="8">
        <v>5686246.42</v>
      </c>
      <c r="J149" s="9">
        <v>33.34</v>
      </c>
      <c r="K149" s="8">
        <v>18000033.24</v>
      </c>
      <c r="L149" s="8">
        <v>4008427.34</v>
      </c>
      <c r="M149" s="9">
        <v>22.26</v>
      </c>
      <c r="N149" s="8">
        <v>-949171.88</v>
      </c>
      <c r="O149" s="8">
        <v>1677819.08</v>
      </c>
      <c r="P149" s="9">
        <v>-5.56</v>
      </c>
      <c r="Q149" s="9">
        <v>29.5</v>
      </c>
    </row>
    <row r="150" spans="1:17" ht="12.75">
      <c r="A150" s="34">
        <v>6</v>
      </c>
      <c r="B150" s="34">
        <v>1</v>
      </c>
      <c r="C150" s="34">
        <v>16</v>
      </c>
      <c r="D150" s="35">
        <v>2</v>
      </c>
      <c r="E150" s="36"/>
      <c r="F150" s="7" t="s">
        <v>267</v>
      </c>
      <c r="G150" s="53" t="s">
        <v>281</v>
      </c>
      <c r="H150" s="8">
        <v>35596286</v>
      </c>
      <c r="I150" s="8">
        <v>10135389.39</v>
      </c>
      <c r="J150" s="9">
        <v>28.47</v>
      </c>
      <c r="K150" s="8">
        <v>39552076</v>
      </c>
      <c r="L150" s="8">
        <v>7083887.82</v>
      </c>
      <c r="M150" s="9">
        <v>17.91</v>
      </c>
      <c r="N150" s="8">
        <v>-3955790</v>
      </c>
      <c r="O150" s="8">
        <v>3051501.57</v>
      </c>
      <c r="P150" s="9">
        <v>-11.11</v>
      </c>
      <c r="Q150" s="9">
        <v>30.1</v>
      </c>
    </row>
    <row r="151" spans="1:17" ht="12.75">
      <c r="A151" s="34">
        <v>6</v>
      </c>
      <c r="B151" s="34">
        <v>2</v>
      </c>
      <c r="C151" s="34">
        <v>13</v>
      </c>
      <c r="D151" s="35">
        <v>2</v>
      </c>
      <c r="E151" s="36"/>
      <c r="F151" s="7" t="s">
        <v>267</v>
      </c>
      <c r="G151" s="53" t="s">
        <v>397</v>
      </c>
      <c r="H151" s="8">
        <v>21015595.99</v>
      </c>
      <c r="I151" s="8">
        <v>5079791.31</v>
      </c>
      <c r="J151" s="9">
        <v>24.17</v>
      </c>
      <c r="K151" s="8">
        <v>21894716.7</v>
      </c>
      <c r="L151" s="8">
        <v>4302586.07</v>
      </c>
      <c r="M151" s="9">
        <v>19.65</v>
      </c>
      <c r="N151" s="8">
        <v>-879120.71</v>
      </c>
      <c r="O151" s="8">
        <v>777205.24</v>
      </c>
      <c r="P151" s="9">
        <v>-4.18</v>
      </c>
      <c r="Q151" s="9">
        <v>15.29</v>
      </c>
    </row>
    <row r="152" spans="1:17" ht="12.75">
      <c r="A152" s="34">
        <v>6</v>
      </c>
      <c r="B152" s="34">
        <v>18</v>
      </c>
      <c r="C152" s="34">
        <v>11</v>
      </c>
      <c r="D152" s="35">
        <v>2</v>
      </c>
      <c r="E152" s="36"/>
      <c r="F152" s="7" t="s">
        <v>267</v>
      </c>
      <c r="G152" s="53" t="s">
        <v>282</v>
      </c>
      <c r="H152" s="8">
        <v>62101419.28</v>
      </c>
      <c r="I152" s="8">
        <v>16196965.42</v>
      </c>
      <c r="J152" s="9">
        <v>26.08</v>
      </c>
      <c r="K152" s="8">
        <v>65692850.71</v>
      </c>
      <c r="L152" s="8">
        <v>13801824.6</v>
      </c>
      <c r="M152" s="9">
        <v>21</v>
      </c>
      <c r="N152" s="8">
        <v>-3591431.43</v>
      </c>
      <c r="O152" s="8">
        <v>2395140.82</v>
      </c>
      <c r="P152" s="9">
        <v>-5.78</v>
      </c>
      <c r="Q152" s="9">
        <v>14.78</v>
      </c>
    </row>
    <row r="153" spans="1:17" ht="12.75">
      <c r="A153" s="34">
        <v>6</v>
      </c>
      <c r="B153" s="34">
        <v>17</v>
      </c>
      <c r="C153" s="34">
        <v>5</v>
      </c>
      <c r="D153" s="35">
        <v>2</v>
      </c>
      <c r="E153" s="36"/>
      <c r="F153" s="7" t="s">
        <v>267</v>
      </c>
      <c r="G153" s="53" t="s">
        <v>398</v>
      </c>
      <c r="H153" s="8">
        <v>47404336</v>
      </c>
      <c r="I153" s="8">
        <v>12153545.82</v>
      </c>
      <c r="J153" s="9">
        <v>25.63</v>
      </c>
      <c r="K153" s="8">
        <v>51304336</v>
      </c>
      <c r="L153" s="8">
        <v>8697643.24</v>
      </c>
      <c r="M153" s="9">
        <v>16.95</v>
      </c>
      <c r="N153" s="8">
        <v>-3900000</v>
      </c>
      <c r="O153" s="8">
        <v>3455902.58</v>
      </c>
      <c r="P153" s="9">
        <v>-8.22</v>
      </c>
      <c r="Q153" s="9">
        <v>28.43</v>
      </c>
    </row>
    <row r="154" spans="1:17" ht="12.75">
      <c r="A154" s="34">
        <v>6</v>
      </c>
      <c r="B154" s="34">
        <v>11</v>
      </c>
      <c r="C154" s="34">
        <v>9</v>
      </c>
      <c r="D154" s="35">
        <v>2</v>
      </c>
      <c r="E154" s="36"/>
      <c r="F154" s="7" t="s">
        <v>267</v>
      </c>
      <c r="G154" s="53" t="s">
        <v>399</v>
      </c>
      <c r="H154" s="8">
        <v>41834896.58</v>
      </c>
      <c r="I154" s="8">
        <v>10798135.09</v>
      </c>
      <c r="J154" s="9">
        <v>25.81</v>
      </c>
      <c r="K154" s="8">
        <v>46054896.58</v>
      </c>
      <c r="L154" s="8">
        <v>8501949.51</v>
      </c>
      <c r="M154" s="9">
        <v>18.46</v>
      </c>
      <c r="N154" s="8">
        <v>-4220000</v>
      </c>
      <c r="O154" s="8">
        <v>2296185.58</v>
      </c>
      <c r="P154" s="9">
        <v>-10.08</v>
      </c>
      <c r="Q154" s="9">
        <v>21.26</v>
      </c>
    </row>
    <row r="155" spans="1:17" ht="12.75">
      <c r="A155" s="34">
        <v>6</v>
      </c>
      <c r="B155" s="34">
        <v>4</v>
      </c>
      <c r="C155" s="34">
        <v>6</v>
      </c>
      <c r="D155" s="35">
        <v>2</v>
      </c>
      <c r="E155" s="36"/>
      <c r="F155" s="7" t="s">
        <v>267</v>
      </c>
      <c r="G155" s="53" t="s">
        <v>400</v>
      </c>
      <c r="H155" s="8">
        <v>18944406</v>
      </c>
      <c r="I155" s="8">
        <v>4959804.24</v>
      </c>
      <c r="J155" s="9">
        <v>26.18</v>
      </c>
      <c r="K155" s="8">
        <v>21269329.07</v>
      </c>
      <c r="L155" s="8">
        <v>5725973.68</v>
      </c>
      <c r="M155" s="9">
        <v>26.92</v>
      </c>
      <c r="N155" s="8">
        <v>-2324923.07</v>
      </c>
      <c r="O155" s="8">
        <v>-766169.44</v>
      </c>
      <c r="P155" s="9">
        <v>-12.27</v>
      </c>
      <c r="Q155" s="9">
        <v>-15.44</v>
      </c>
    </row>
    <row r="156" spans="1:17" ht="12.75">
      <c r="A156" s="34">
        <v>6</v>
      </c>
      <c r="B156" s="34">
        <v>7</v>
      </c>
      <c r="C156" s="34">
        <v>7</v>
      </c>
      <c r="D156" s="35">
        <v>2</v>
      </c>
      <c r="E156" s="36"/>
      <c r="F156" s="7" t="s">
        <v>267</v>
      </c>
      <c r="G156" s="53" t="s">
        <v>401</v>
      </c>
      <c r="H156" s="8">
        <v>30472633.53</v>
      </c>
      <c r="I156" s="8">
        <v>7924346.82</v>
      </c>
      <c r="J156" s="9">
        <v>26</v>
      </c>
      <c r="K156" s="8">
        <v>31795928.56</v>
      </c>
      <c r="L156" s="8">
        <v>7112361</v>
      </c>
      <c r="M156" s="9">
        <v>22.36</v>
      </c>
      <c r="N156" s="8">
        <v>-1323295.03</v>
      </c>
      <c r="O156" s="8">
        <v>811985.82</v>
      </c>
      <c r="P156" s="9">
        <v>-4.34</v>
      </c>
      <c r="Q156" s="9">
        <v>10.24</v>
      </c>
    </row>
    <row r="157" spans="1:17" ht="12.75">
      <c r="A157" s="34">
        <v>6</v>
      </c>
      <c r="B157" s="34">
        <v>1</v>
      </c>
      <c r="C157" s="34">
        <v>17</v>
      </c>
      <c r="D157" s="35">
        <v>2</v>
      </c>
      <c r="E157" s="36"/>
      <c r="F157" s="7" t="s">
        <v>267</v>
      </c>
      <c r="G157" s="53" t="s">
        <v>402</v>
      </c>
      <c r="H157" s="8">
        <v>19911391.99</v>
      </c>
      <c r="I157" s="8">
        <v>4543799.86</v>
      </c>
      <c r="J157" s="9">
        <v>22.82</v>
      </c>
      <c r="K157" s="8">
        <v>20134723.46</v>
      </c>
      <c r="L157" s="8">
        <v>3781235.26</v>
      </c>
      <c r="M157" s="9">
        <v>18.77</v>
      </c>
      <c r="N157" s="8">
        <v>-223331.47</v>
      </c>
      <c r="O157" s="8">
        <v>762564.6</v>
      </c>
      <c r="P157" s="9">
        <v>-1.12</v>
      </c>
      <c r="Q157" s="9">
        <v>16.78</v>
      </c>
    </row>
    <row r="158" spans="1:17" ht="12.75">
      <c r="A158" s="34">
        <v>6</v>
      </c>
      <c r="B158" s="34">
        <v>2</v>
      </c>
      <c r="C158" s="34">
        <v>14</v>
      </c>
      <c r="D158" s="35">
        <v>2</v>
      </c>
      <c r="E158" s="36"/>
      <c r="F158" s="7" t="s">
        <v>267</v>
      </c>
      <c r="G158" s="53" t="s">
        <v>403</v>
      </c>
      <c r="H158" s="8">
        <v>26537066</v>
      </c>
      <c r="I158" s="8">
        <v>7648487.8</v>
      </c>
      <c r="J158" s="9">
        <v>28.82</v>
      </c>
      <c r="K158" s="8">
        <v>27651566</v>
      </c>
      <c r="L158" s="8">
        <v>5942767.53</v>
      </c>
      <c r="M158" s="9">
        <v>21.49</v>
      </c>
      <c r="N158" s="8">
        <v>-1114500</v>
      </c>
      <c r="O158" s="8">
        <v>1705720.27</v>
      </c>
      <c r="P158" s="9">
        <v>-4.19</v>
      </c>
      <c r="Q158" s="9">
        <v>22.3</v>
      </c>
    </row>
    <row r="159" spans="1:17" ht="12.75">
      <c r="A159" s="34">
        <v>6</v>
      </c>
      <c r="B159" s="34">
        <v>4</v>
      </c>
      <c r="C159" s="34">
        <v>7</v>
      </c>
      <c r="D159" s="35">
        <v>2</v>
      </c>
      <c r="E159" s="36"/>
      <c r="F159" s="7" t="s">
        <v>267</v>
      </c>
      <c r="G159" s="53" t="s">
        <v>404</v>
      </c>
      <c r="H159" s="8">
        <v>20672972.92</v>
      </c>
      <c r="I159" s="8">
        <v>5253164.16</v>
      </c>
      <c r="J159" s="9">
        <v>25.41</v>
      </c>
      <c r="K159" s="8">
        <v>20202138.16</v>
      </c>
      <c r="L159" s="8">
        <v>4528317.51</v>
      </c>
      <c r="M159" s="9">
        <v>22.41</v>
      </c>
      <c r="N159" s="8">
        <v>470834.76</v>
      </c>
      <c r="O159" s="8">
        <v>724846.65</v>
      </c>
      <c r="P159" s="9">
        <v>2.27</v>
      </c>
      <c r="Q159" s="9">
        <v>13.79</v>
      </c>
    </row>
    <row r="160" spans="1:17" ht="12.75">
      <c r="A160" s="34">
        <v>6</v>
      </c>
      <c r="B160" s="34">
        <v>15</v>
      </c>
      <c r="C160" s="34">
        <v>7</v>
      </c>
      <c r="D160" s="35">
        <v>2</v>
      </c>
      <c r="E160" s="36"/>
      <c r="F160" s="7" t="s">
        <v>267</v>
      </c>
      <c r="G160" s="53" t="s">
        <v>405</v>
      </c>
      <c r="H160" s="8">
        <v>37580751.76</v>
      </c>
      <c r="I160" s="8">
        <v>8484660.05</v>
      </c>
      <c r="J160" s="9">
        <v>22.57</v>
      </c>
      <c r="K160" s="8">
        <v>40391306.23</v>
      </c>
      <c r="L160" s="8">
        <v>7347758.98</v>
      </c>
      <c r="M160" s="9">
        <v>18.19</v>
      </c>
      <c r="N160" s="8">
        <v>-2810554.47</v>
      </c>
      <c r="O160" s="8">
        <v>1136901.07</v>
      </c>
      <c r="P160" s="9">
        <v>-7.47</v>
      </c>
      <c r="Q160" s="9">
        <v>13.39</v>
      </c>
    </row>
    <row r="161" spans="1:17" ht="12.75">
      <c r="A161" s="34">
        <v>6</v>
      </c>
      <c r="B161" s="34">
        <v>18</v>
      </c>
      <c r="C161" s="34">
        <v>13</v>
      </c>
      <c r="D161" s="35">
        <v>2</v>
      </c>
      <c r="E161" s="36"/>
      <c r="F161" s="7" t="s">
        <v>267</v>
      </c>
      <c r="G161" s="53" t="s">
        <v>406</v>
      </c>
      <c r="H161" s="8">
        <v>25361959.67</v>
      </c>
      <c r="I161" s="8">
        <v>5620291.62</v>
      </c>
      <c r="J161" s="9">
        <v>22.16</v>
      </c>
      <c r="K161" s="8">
        <v>26440225.17</v>
      </c>
      <c r="L161" s="8">
        <v>4257911.6</v>
      </c>
      <c r="M161" s="9">
        <v>16.1</v>
      </c>
      <c r="N161" s="8">
        <v>-1078265.5</v>
      </c>
      <c r="O161" s="8">
        <v>1362380.02</v>
      </c>
      <c r="P161" s="9">
        <v>-4.25</v>
      </c>
      <c r="Q161" s="9">
        <v>24.24</v>
      </c>
    </row>
    <row r="162" spans="1:17" ht="12.75">
      <c r="A162" s="34">
        <v>6</v>
      </c>
      <c r="B162" s="34">
        <v>16</v>
      </c>
      <c r="C162" s="34">
        <v>6</v>
      </c>
      <c r="D162" s="35">
        <v>2</v>
      </c>
      <c r="E162" s="36"/>
      <c r="F162" s="7" t="s">
        <v>267</v>
      </c>
      <c r="G162" s="53" t="s">
        <v>407</v>
      </c>
      <c r="H162" s="8">
        <v>18524473.79</v>
      </c>
      <c r="I162" s="8">
        <v>4727296.16</v>
      </c>
      <c r="J162" s="9">
        <v>25.51</v>
      </c>
      <c r="K162" s="8">
        <v>22080473.79</v>
      </c>
      <c r="L162" s="8">
        <v>3462372.38</v>
      </c>
      <c r="M162" s="9">
        <v>15.68</v>
      </c>
      <c r="N162" s="8">
        <v>-3556000</v>
      </c>
      <c r="O162" s="8">
        <v>1264923.78</v>
      </c>
      <c r="P162" s="9">
        <v>-19.19</v>
      </c>
      <c r="Q162" s="9">
        <v>26.75</v>
      </c>
    </row>
    <row r="163" spans="1:17" ht="12.75">
      <c r="A163" s="34">
        <v>6</v>
      </c>
      <c r="B163" s="34">
        <v>19</v>
      </c>
      <c r="C163" s="34">
        <v>5</v>
      </c>
      <c r="D163" s="35">
        <v>2</v>
      </c>
      <c r="E163" s="36"/>
      <c r="F163" s="7" t="s">
        <v>267</v>
      </c>
      <c r="G163" s="53" t="s">
        <v>408</v>
      </c>
      <c r="H163" s="8">
        <v>32424368.09</v>
      </c>
      <c r="I163" s="8">
        <v>7117888.92</v>
      </c>
      <c r="J163" s="9">
        <v>21.95</v>
      </c>
      <c r="K163" s="8">
        <v>34829342.95</v>
      </c>
      <c r="L163" s="8">
        <v>7738982.38</v>
      </c>
      <c r="M163" s="9">
        <v>22.21</v>
      </c>
      <c r="N163" s="8">
        <v>-2404974.86</v>
      </c>
      <c r="O163" s="8">
        <v>-621093.46</v>
      </c>
      <c r="P163" s="9">
        <v>-7.41</v>
      </c>
      <c r="Q163" s="9">
        <v>-8.72</v>
      </c>
    </row>
    <row r="164" spans="1:17" ht="12.75">
      <c r="A164" s="34">
        <v>6</v>
      </c>
      <c r="B164" s="34">
        <v>8</v>
      </c>
      <c r="C164" s="34">
        <v>13</v>
      </c>
      <c r="D164" s="35">
        <v>2</v>
      </c>
      <c r="E164" s="36"/>
      <c r="F164" s="7" t="s">
        <v>267</v>
      </c>
      <c r="G164" s="53" t="s">
        <v>409</v>
      </c>
      <c r="H164" s="8">
        <v>22865302</v>
      </c>
      <c r="I164" s="8">
        <v>5603960.5</v>
      </c>
      <c r="J164" s="9">
        <v>24.5</v>
      </c>
      <c r="K164" s="8">
        <v>21040015</v>
      </c>
      <c r="L164" s="8">
        <v>3598668.44</v>
      </c>
      <c r="M164" s="9">
        <v>17.1</v>
      </c>
      <c r="N164" s="8">
        <v>1825287</v>
      </c>
      <c r="O164" s="8">
        <v>2005292.06</v>
      </c>
      <c r="P164" s="9">
        <v>7.98</v>
      </c>
      <c r="Q164" s="9">
        <v>35.78</v>
      </c>
    </row>
    <row r="165" spans="1:17" ht="12.75">
      <c r="A165" s="34">
        <v>6</v>
      </c>
      <c r="B165" s="34">
        <v>14</v>
      </c>
      <c r="C165" s="34">
        <v>10</v>
      </c>
      <c r="D165" s="35">
        <v>2</v>
      </c>
      <c r="E165" s="36"/>
      <c r="F165" s="7" t="s">
        <v>267</v>
      </c>
      <c r="G165" s="53" t="s">
        <v>410</v>
      </c>
      <c r="H165" s="8">
        <v>23916029</v>
      </c>
      <c r="I165" s="8">
        <v>8049863.5</v>
      </c>
      <c r="J165" s="9">
        <v>33.65</v>
      </c>
      <c r="K165" s="8">
        <v>26435089</v>
      </c>
      <c r="L165" s="8">
        <v>5874464.12</v>
      </c>
      <c r="M165" s="9">
        <v>22.22</v>
      </c>
      <c r="N165" s="8">
        <v>-2519060</v>
      </c>
      <c r="O165" s="8">
        <v>2175399.38</v>
      </c>
      <c r="P165" s="9">
        <v>-10.53</v>
      </c>
      <c r="Q165" s="9">
        <v>27.02</v>
      </c>
    </row>
    <row r="166" spans="1:17" ht="12.75">
      <c r="A166" s="34">
        <v>6</v>
      </c>
      <c r="B166" s="34">
        <v>4</v>
      </c>
      <c r="C166" s="34">
        <v>8</v>
      </c>
      <c r="D166" s="35">
        <v>2</v>
      </c>
      <c r="E166" s="36"/>
      <c r="F166" s="7" t="s">
        <v>267</v>
      </c>
      <c r="G166" s="53" t="s">
        <v>411</v>
      </c>
      <c r="H166" s="8">
        <v>40166917</v>
      </c>
      <c r="I166" s="8">
        <v>15572788.62</v>
      </c>
      <c r="J166" s="9">
        <v>38.77</v>
      </c>
      <c r="K166" s="8">
        <v>43470212.5</v>
      </c>
      <c r="L166" s="8">
        <v>9057443.17</v>
      </c>
      <c r="M166" s="9">
        <v>20.83</v>
      </c>
      <c r="N166" s="8">
        <v>-3303295.5</v>
      </c>
      <c r="O166" s="8">
        <v>6515345.45</v>
      </c>
      <c r="P166" s="9">
        <v>-8.22</v>
      </c>
      <c r="Q166" s="9">
        <v>41.83</v>
      </c>
    </row>
    <row r="167" spans="1:17" ht="12.75">
      <c r="A167" s="34">
        <v>6</v>
      </c>
      <c r="B167" s="34">
        <v>3</v>
      </c>
      <c r="C167" s="34">
        <v>12</v>
      </c>
      <c r="D167" s="35">
        <v>2</v>
      </c>
      <c r="E167" s="36"/>
      <c r="F167" s="7" t="s">
        <v>267</v>
      </c>
      <c r="G167" s="53" t="s">
        <v>412</v>
      </c>
      <c r="H167" s="8">
        <v>35626848</v>
      </c>
      <c r="I167" s="8">
        <v>8623719.22</v>
      </c>
      <c r="J167" s="9">
        <v>24.2</v>
      </c>
      <c r="K167" s="8">
        <v>42457458</v>
      </c>
      <c r="L167" s="8">
        <v>8339158.93</v>
      </c>
      <c r="M167" s="9">
        <v>19.64</v>
      </c>
      <c r="N167" s="8">
        <v>-6830610</v>
      </c>
      <c r="O167" s="8">
        <v>284560.29</v>
      </c>
      <c r="P167" s="9">
        <v>-19.17</v>
      </c>
      <c r="Q167" s="9">
        <v>3.29</v>
      </c>
    </row>
    <row r="168" spans="1:17" ht="12.75">
      <c r="A168" s="34">
        <v>6</v>
      </c>
      <c r="B168" s="34">
        <v>7</v>
      </c>
      <c r="C168" s="34">
        <v>9</v>
      </c>
      <c r="D168" s="35">
        <v>2</v>
      </c>
      <c r="E168" s="36"/>
      <c r="F168" s="7" t="s">
        <v>267</v>
      </c>
      <c r="G168" s="53" t="s">
        <v>413</v>
      </c>
      <c r="H168" s="8">
        <v>33174499</v>
      </c>
      <c r="I168" s="8">
        <v>8026265.02</v>
      </c>
      <c r="J168" s="9">
        <v>24.19</v>
      </c>
      <c r="K168" s="8">
        <v>39266594</v>
      </c>
      <c r="L168" s="8">
        <v>6614805.83</v>
      </c>
      <c r="M168" s="9">
        <v>16.84</v>
      </c>
      <c r="N168" s="8">
        <v>-6092095</v>
      </c>
      <c r="O168" s="8">
        <v>1411459.19</v>
      </c>
      <c r="P168" s="9">
        <v>-18.36</v>
      </c>
      <c r="Q168" s="9">
        <v>17.58</v>
      </c>
    </row>
    <row r="169" spans="1:17" ht="12.75">
      <c r="A169" s="34">
        <v>6</v>
      </c>
      <c r="B169" s="34">
        <v>12</v>
      </c>
      <c r="C169" s="34">
        <v>7</v>
      </c>
      <c r="D169" s="35">
        <v>2</v>
      </c>
      <c r="E169" s="36"/>
      <c r="F169" s="7" t="s">
        <v>267</v>
      </c>
      <c r="G169" s="53" t="s">
        <v>414</v>
      </c>
      <c r="H169" s="8">
        <v>22833815.86</v>
      </c>
      <c r="I169" s="8">
        <v>6104653.3</v>
      </c>
      <c r="J169" s="9">
        <v>26.73</v>
      </c>
      <c r="K169" s="8">
        <v>27823036.77</v>
      </c>
      <c r="L169" s="8">
        <v>5143631.9</v>
      </c>
      <c r="M169" s="9">
        <v>18.48</v>
      </c>
      <c r="N169" s="8">
        <v>-4989220.91</v>
      </c>
      <c r="O169" s="8">
        <v>961021.4</v>
      </c>
      <c r="P169" s="9">
        <v>-21.85</v>
      </c>
      <c r="Q169" s="9">
        <v>15.74</v>
      </c>
    </row>
    <row r="170" spans="1:17" ht="12.75">
      <c r="A170" s="34">
        <v>6</v>
      </c>
      <c r="B170" s="34">
        <v>1</v>
      </c>
      <c r="C170" s="34">
        <v>18</v>
      </c>
      <c r="D170" s="35">
        <v>2</v>
      </c>
      <c r="E170" s="36"/>
      <c r="F170" s="7" t="s">
        <v>267</v>
      </c>
      <c r="G170" s="53" t="s">
        <v>415</v>
      </c>
      <c r="H170" s="8">
        <v>34195204</v>
      </c>
      <c r="I170" s="8">
        <v>8600748.24</v>
      </c>
      <c r="J170" s="9">
        <v>25.15</v>
      </c>
      <c r="K170" s="8">
        <v>36498204</v>
      </c>
      <c r="L170" s="8">
        <v>6428148.72</v>
      </c>
      <c r="M170" s="9">
        <v>17.61</v>
      </c>
      <c r="N170" s="8">
        <v>-2303000</v>
      </c>
      <c r="O170" s="8">
        <v>2172599.52</v>
      </c>
      <c r="P170" s="9">
        <v>-6.73</v>
      </c>
      <c r="Q170" s="9">
        <v>25.26</v>
      </c>
    </row>
    <row r="171" spans="1:17" ht="12.75">
      <c r="A171" s="34">
        <v>6</v>
      </c>
      <c r="B171" s="34">
        <v>19</v>
      </c>
      <c r="C171" s="34">
        <v>6</v>
      </c>
      <c r="D171" s="35">
        <v>2</v>
      </c>
      <c r="E171" s="36"/>
      <c r="F171" s="7" t="s">
        <v>267</v>
      </c>
      <c r="G171" s="53" t="s">
        <v>283</v>
      </c>
      <c r="H171" s="8">
        <v>31159092.62</v>
      </c>
      <c r="I171" s="8">
        <v>9206657.47</v>
      </c>
      <c r="J171" s="9">
        <v>29.54</v>
      </c>
      <c r="K171" s="8">
        <v>31159092.62</v>
      </c>
      <c r="L171" s="8">
        <v>6370306.44</v>
      </c>
      <c r="M171" s="9">
        <v>20.44</v>
      </c>
      <c r="N171" s="8">
        <v>0</v>
      </c>
      <c r="O171" s="8">
        <v>2836351.03</v>
      </c>
      <c r="P171" s="9">
        <v>0</v>
      </c>
      <c r="Q171" s="9">
        <v>30.8</v>
      </c>
    </row>
    <row r="172" spans="1:17" ht="12.75">
      <c r="A172" s="34">
        <v>6</v>
      </c>
      <c r="B172" s="34">
        <v>15</v>
      </c>
      <c r="C172" s="34">
        <v>8</v>
      </c>
      <c r="D172" s="35">
        <v>2</v>
      </c>
      <c r="E172" s="36"/>
      <c r="F172" s="7" t="s">
        <v>267</v>
      </c>
      <c r="G172" s="53" t="s">
        <v>416</v>
      </c>
      <c r="H172" s="8">
        <v>37170779.7</v>
      </c>
      <c r="I172" s="8">
        <v>9280826.82</v>
      </c>
      <c r="J172" s="9">
        <v>24.96</v>
      </c>
      <c r="K172" s="8">
        <v>39462166.89</v>
      </c>
      <c r="L172" s="8">
        <v>8309372.21</v>
      </c>
      <c r="M172" s="9">
        <v>21.05</v>
      </c>
      <c r="N172" s="8">
        <v>-2291387.19</v>
      </c>
      <c r="O172" s="8">
        <v>971454.61</v>
      </c>
      <c r="P172" s="9">
        <v>-6.16</v>
      </c>
      <c r="Q172" s="9">
        <v>10.46</v>
      </c>
    </row>
    <row r="173" spans="1:17" ht="12.75">
      <c r="A173" s="34">
        <v>6</v>
      </c>
      <c r="B173" s="34">
        <v>9</v>
      </c>
      <c r="C173" s="34">
        <v>13</v>
      </c>
      <c r="D173" s="35">
        <v>2</v>
      </c>
      <c r="E173" s="36"/>
      <c r="F173" s="7" t="s">
        <v>267</v>
      </c>
      <c r="G173" s="53" t="s">
        <v>417</v>
      </c>
      <c r="H173" s="8">
        <v>38523367.39</v>
      </c>
      <c r="I173" s="8">
        <v>9843480.79</v>
      </c>
      <c r="J173" s="9">
        <v>25.55</v>
      </c>
      <c r="K173" s="8">
        <v>41423367.39</v>
      </c>
      <c r="L173" s="8">
        <v>12072935.68</v>
      </c>
      <c r="M173" s="9">
        <v>29.14</v>
      </c>
      <c r="N173" s="8">
        <v>-2900000</v>
      </c>
      <c r="O173" s="8">
        <v>-2229454.89</v>
      </c>
      <c r="P173" s="9">
        <v>-7.52</v>
      </c>
      <c r="Q173" s="9">
        <v>-22.64</v>
      </c>
    </row>
    <row r="174" spans="1:17" ht="12.75">
      <c r="A174" s="34">
        <v>6</v>
      </c>
      <c r="B174" s="34">
        <v>11</v>
      </c>
      <c r="C174" s="34">
        <v>10</v>
      </c>
      <c r="D174" s="35">
        <v>2</v>
      </c>
      <c r="E174" s="36"/>
      <c r="F174" s="7" t="s">
        <v>267</v>
      </c>
      <c r="G174" s="53" t="s">
        <v>418</v>
      </c>
      <c r="H174" s="8">
        <v>48422771.82</v>
      </c>
      <c r="I174" s="8">
        <v>10419992.06</v>
      </c>
      <c r="J174" s="9">
        <v>21.51</v>
      </c>
      <c r="K174" s="8">
        <v>54078561.51</v>
      </c>
      <c r="L174" s="8">
        <v>9282584.4</v>
      </c>
      <c r="M174" s="9">
        <v>17.16</v>
      </c>
      <c r="N174" s="8">
        <v>-5655789.69</v>
      </c>
      <c r="O174" s="8">
        <v>1137407.66</v>
      </c>
      <c r="P174" s="9">
        <v>-11.68</v>
      </c>
      <c r="Q174" s="9">
        <v>10.91</v>
      </c>
    </row>
    <row r="175" spans="1:17" ht="12.75">
      <c r="A175" s="34">
        <v>6</v>
      </c>
      <c r="B175" s="34">
        <v>3</v>
      </c>
      <c r="C175" s="34">
        <v>13</v>
      </c>
      <c r="D175" s="35">
        <v>2</v>
      </c>
      <c r="E175" s="36"/>
      <c r="F175" s="7" t="s">
        <v>267</v>
      </c>
      <c r="G175" s="53" t="s">
        <v>419</v>
      </c>
      <c r="H175" s="8">
        <v>21541520.69</v>
      </c>
      <c r="I175" s="8">
        <v>5609948.64</v>
      </c>
      <c r="J175" s="9">
        <v>26.04</v>
      </c>
      <c r="K175" s="8">
        <v>21051520.69</v>
      </c>
      <c r="L175" s="8">
        <v>4956419.87</v>
      </c>
      <c r="M175" s="9">
        <v>23.54</v>
      </c>
      <c r="N175" s="8">
        <v>490000</v>
      </c>
      <c r="O175" s="8">
        <v>653528.77</v>
      </c>
      <c r="P175" s="9">
        <v>2.27</v>
      </c>
      <c r="Q175" s="9">
        <v>11.64</v>
      </c>
    </row>
    <row r="176" spans="1:17" ht="12.75">
      <c r="A176" s="34">
        <v>6</v>
      </c>
      <c r="B176" s="34">
        <v>11</v>
      </c>
      <c r="C176" s="34">
        <v>11</v>
      </c>
      <c r="D176" s="35">
        <v>2</v>
      </c>
      <c r="E176" s="36"/>
      <c r="F176" s="7" t="s">
        <v>267</v>
      </c>
      <c r="G176" s="53" t="s">
        <v>420</v>
      </c>
      <c r="H176" s="8">
        <v>23266118</v>
      </c>
      <c r="I176" s="8">
        <v>6798201.8</v>
      </c>
      <c r="J176" s="9">
        <v>29.21</v>
      </c>
      <c r="K176" s="8">
        <v>25019118</v>
      </c>
      <c r="L176" s="8">
        <v>5226996.96</v>
      </c>
      <c r="M176" s="9">
        <v>20.89</v>
      </c>
      <c r="N176" s="8">
        <v>-1753000</v>
      </c>
      <c r="O176" s="8">
        <v>1571204.84</v>
      </c>
      <c r="P176" s="9">
        <v>-7.53</v>
      </c>
      <c r="Q176" s="9">
        <v>23.11</v>
      </c>
    </row>
    <row r="177" spans="1:17" ht="12.75">
      <c r="A177" s="34">
        <v>6</v>
      </c>
      <c r="B177" s="34">
        <v>19</v>
      </c>
      <c r="C177" s="34">
        <v>7</v>
      </c>
      <c r="D177" s="35">
        <v>2</v>
      </c>
      <c r="E177" s="36"/>
      <c r="F177" s="7" t="s">
        <v>267</v>
      </c>
      <c r="G177" s="53" t="s">
        <v>421</v>
      </c>
      <c r="H177" s="8">
        <v>21303635.79</v>
      </c>
      <c r="I177" s="8">
        <v>5331716.54</v>
      </c>
      <c r="J177" s="9">
        <v>25.02</v>
      </c>
      <c r="K177" s="8">
        <v>22390497.36</v>
      </c>
      <c r="L177" s="8">
        <v>3980575.47</v>
      </c>
      <c r="M177" s="9">
        <v>17.77</v>
      </c>
      <c r="N177" s="8">
        <v>-1086861.57</v>
      </c>
      <c r="O177" s="8">
        <v>1351141.07</v>
      </c>
      <c r="P177" s="9">
        <v>-5.1</v>
      </c>
      <c r="Q177" s="9">
        <v>25.34</v>
      </c>
    </row>
    <row r="178" spans="1:17" ht="12.75">
      <c r="A178" s="34">
        <v>6</v>
      </c>
      <c r="B178" s="34">
        <v>9</v>
      </c>
      <c r="C178" s="34">
        <v>14</v>
      </c>
      <c r="D178" s="35">
        <v>2</v>
      </c>
      <c r="E178" s="36"/>
      <c r="F178" s="7" t="s">
        <v>267</v>
      </c>
      <c r="G178" s="53" t="s">
        <v>422</v>
      </c>
      <c r="H178" s="8">
        <v>74332557.57</v>
      </c>
      <c r="I178" s="8">
        <v>17916496.99</v>
      </c>
      <c r="J178" s="9">
        <v>24.1</v>
      </c>
      <c r="K178" s="8">
        <v>86182142.55</v>
      </c>
      <c r="L178" s="8">
        <v>15093535.86</v>
      </c>
      <c r="M178" s="9">
        <v>17.51</v>
      </c>
      <c r="N178" s="8">
        <v>-11849584.98</v>
      </c>
      <c r="O178" s="8">
        <v>2822961.13</v>
      </c>
      <c r="P178" s="9">
        <v>-15.94</v>
      </c>
      <c r="Q178" s="9">
        <v>15.75</v>
      </c>
    </row>
    <row r="179" spans="1:17" ht="12.75">
      <c r="A179" s="34">
        <v>6</v>
      </c>
      <c r="B179" s="34">
        <v>19</v>
      </c>
      <c r="C179" s="34">
        <v>8</v>
      </c>
      <c r="D179" s="35">
        <v>2</v>
      </c>
      <c r="E179" s="36"/>
      <c r="F179" s="7" t="s">
        <v>267</v>
      </c>
      <c r="G179" s="53" t="s">
        <v>423</v>
      </c>
      <c r="H179" s="8">
        <v>14004414.5</v>
      </c>
      <c r="I179" s="8">
        <v>3612948.47</v>
      </c>
      <c r="J179" s="9">
        <v>25.79</v>
      </c>
      <c r="K179" s="8">
        <v>15228774.15</v>
      </c>
      <c r="L179" s="8">
        <v>3323140.65</v>
      </c>
      <c r="M179" s="9">
        <v>21.82</v>
      </c>
      <c r="N179" s="8">
        <v>-1224359.65</v>
      </c>
      <c r="O179" s="8">
        <v>289807.82</v>
      </c>
      <c r="P179" s="9">
        <v>-8.74</v>
      </c>
      <c r="Q179" s="9">
        <v>8.02</v>
      </c>
    </row>
    <row r="180" spans="1:17" ht="12.75">
      <c r="A180" s="34">
        <v>6</v>
      </c>
      <c r="B180" s="34">
        <v>9</v>
      </c>
      <c r="C180" s="34">
        <v>15</v>
      </c>
      <c r="D180" s="35">
        <v>2</v>
      </c>
      <c r="E180" s="36"/>
      <c r="F180" s="7" t="s">
        <v>267</v>
      </c>
      <c r="G180" s="53" t="s">
        <v>424</v>
      </c>
      <c r="H180" s="8">
        <v>21952958.07</v>
      </c>
      <c r="I180" s="8">
        <v>5396976.15</v>
      </c>
      <c r="J180" s="9">
        <v>24.58</v>
      </c>
      <c r="K180" s="8">
        <v>26146433.45</v>
      </c>
      <c r="L180" s="8">
        <v>4585558.14</v>
      </c>
      <c r="M180" s="9">
        <v>17.53</v>
      </c>
      <c r="N180" s="8">
        <v>-4193475.38</v>
      </c>
      <c r="O180" s="8">
        <v>811418.01</v>
      </c>
      <c r="P180" s="9">
        <v>-19.1</v>
      </c>
      <c r="Q180" s="9">
        <v>15.03</v>
      </c>
    </row>
    <row r="181" spans="1:17" ht="12.75">
      <c r="A181" s="34">
        <v>6</v>
      </c>
      <c r="B181" s="34">
        <v>9</v>
      </c>
      <c r="C181" s="34">
        <v>16</v>
      </c>
      <c r="D181" s="35">
        <v>2</v>
      </c>
      <c r="E181" s="36"/>
      <c r="F181" s="7" t="s">
        <v>267</v>
      </c>
      <c r="G181" s="53" t="s">
        <v>425</v>
      </c>
      <c r="H181" s="8">
        <v>12298148</v>
      </c>
      <c r="I181" s="8">
        <v>3613334.37</v>
      </c>
      <c r="J181" s="9">
        <v>29.38</v>
      </c>
      <c r="K181" s="8">
        <v>13344148</v>
      </c>
      <c r="L181" s="8">
        <v>2459173.76</v>
      </c>
      <c r="M181" s="9">
        <v>18.42</v>
      </c>
      <c r="N181" s="8">
        <v>-1046000</v>
      </c>
      <c r="O181" s="8">
        <v>1154160.61</v>
      </c>
      <c r="P181" s="9">
        <v>-8.5</v>
      </c>
      <c r="Q181" s="9">
        <v>31.94</v>
      </c>
    </row>
    <row r="182" spans="1:17" ht="12.75">
      <c r="A182" s="34">
        <v>6</v>
      </c>
      <c r="B182" s="34">
        <v>7</v>
      </c>
      <c r="C182" s="34">
        <v>10</v>
      </c>
      <c r="D182" s="35">
        <v>2</v>
      </c>
      <c r="E182" s="36"/>
      <c r="F182" s="7" t="s">
        <v>267</v>
      </c>
      <c r="G182" s="53" t="s">
        <v>426</v>
      </c>
      <c r="H182" s="8">
        <v>31842355.37</v>
      </c>
      <c r="I182" s="8">
        <v>8200487.15</v>
      </c>
      <c r="J182" s="9">
        <v>25.75</v>
      </c>
      <c r="K182" s="8">
        <v>34057464.21</v>
      </c>
      <c r="L182" s="8">
        <v>7056190.92</v>
      </c>
      <c r="M182" s="9">
        <v>20.71</v>
      </c>
      <c r="N182" s="8">
        <v>-2215108.84</v>
      </c>
      <c r="O182" s="8">
        <v>1144296.23</v>
      </c>
      <c r="P182" s="9">
        <v>-6.95</v>
      </c>
      <c r="Q182" s="9">
        <v>13.95</v>
      </c>
    </row>
    <row r="183" spans="1:17" ht="12.75">
      <c r="A183" s="34">
        <v>6</v>
      </c>
      <c r="B183" s="34">
        <v>1</v>
      </c>
      <c r="C183" s="34">
        <v>19</v>
      </c>
      <c r="D183" s="35">
        <v>2</v>
      </c>
      <c r="E183" s="36"/>
      <c r="F183" s="7" t="s">
        <v>267</v>
      </c>
      <c r="G183" s="53" t="s">
        <v>427</v>
      </c>
      <c r="H183" s="8">
        <v>25116694</v>
      </c>
      <c r="I183" s="8">
        <v>6705098.22</v>
      </c>
      <c r="J183" s="9">
        <v>26.69</v>
      </c>
      <c r="K183" s="8">
        <v>28731694</v>
      </c>
      <c r="L183" s="8">
        <v>5694807.05</v>
      </c>
      <c r="M183" s="9">
        <v>19.82</v>
      </c>
      <c r="N183" s="8">
        <v>-3615000</v>
      </c>
      <c r="O183" s="8">
        <v>1010291.17</v>
      </c>
      <c r="P183" s="9">
        <v>-14.39</v>
      </c>
      <c r="Q183" s="9">
        <v>15.06</v>
      </c>
    </row>
    <row r="184" spans="1:17" ht="12.75">
      <c r="A184" s="34">
        <v>6</v>
      </c>
      <c r="B184" s="34">
        <v>20</v>
      </c>
      <c r="C184" s="34">
        <v>14</v>
      </c>
      <c r="D184" s="35">
        <v>2</v>
      </c>
      <c r="E184" s="36"/>
      <c r="F184" s="7" t="s">
        <v>267</v>
      </c>
      <c r="G184" s="53" t="s">
        <v>428</v>
      </c>
      <c r="H184" s="8">
        <v>110310665.27</v>
      </c>
      <c r="I184" s="8">
        <v>30424829.06</v>
      </c>
      <c r="J184" s="9">
        <v>27.58</v>
      </c>
      <c r="K184" s="8">
        <v>113878700.01</v>
      </c>
      <c r="L184" s="8">
        <v>25310633.63</v>
      </c>
      <c r="M184" s="9">
        <v>22.22</v>
      </c>
      <c r="N184" s="8">
        <v>-3568034.74</v>
      </c>
      <c r="O184" s="8">
        <v>5114195.43</v>
      </c>
      <c r="P184" s="9">
        <v>-3.23</v>
      </c>
      <c r="Q184" s="9">
        <v>16.8</v>
      </c>
    </row>
    <row r="185" spans="1:17" ht="12.75">
      <c r="A185" s="34">
        <v>6</v>
      </c>
      <c r="B185" s="34">
        <v>3</v>
      </c>
      <c r="C185" s="34">
        <v>14</v>
      </c>
      <c r="D185" s="35">
        <v>2</v>
      </c>
      <c r="E185" s="36"/>
      <c r="F185" s="7" t="s">
        <v>267</v>
      </c>
      <c r="G185" s="53" t="s">
        <v>429</v>
      </c>
      <c r="H185" s="8">
        <v>17280920.03</v>
      </c>
      <c r="I185" s="8">
        <v>4205790.09</v>
      </c>
      <c r="J185" s="9">
        <v>24.33</v>
      </c>
      <c r="K185" s="8">
        <v>20598999.49</v>
      </c>
      <c r="L185" s="8">
        <v>3465086.03</v>
      </c>
      <c r="M185" s="9">
        <v>16.82</v>
      </c>
      <c r="N185" s="8">
        <v>-3318079.46</v>
      </c>
      <c r="O185" s="8">
        <v>740704.06</v>
      </c>
      <c r="P185" s="9">
        <v>-19.2</v>
      </c>
      <c r="Q185" s="9">
        <v>17.61</v>
      </c>
    </row>
    <row r="186" spans="1:17" ht="12.75">
      <c r="A186" s="34">
        <v>6</v>
      </c>
      <c r="B186" s="34">
        <v>6</v>
      </c>
      <c r="C186" s="34">
        <v>11</v>
      </c>
      <c r="D186" s="35">
        <v>2</v>
      </c>
      <c r="E186" s="36"/>
      <c r="F186" s="7" t="s">
        <v>267</v>
      </c>
      <c r="G186" s="53" t="s">
        <v>430</v>
      </c>
      <c r="H186" s="8">
        <v>21923160</v>
      </c>
      <c r="I186" s="8">
        <v>6371406.13</v>
      </c>
      <c r="J186" s="9">
        <v>29.06</v>
      </c>
      <c r="K186" s="8">
        <v>25391845</v>
      </c>
      <c r="L186" s="8">
        <v>5209389.13</v>
      </c>
      <c r="M186" s="9">
        <v>20.51</v>
      </c>
      <c r="N186" s="8">
        <v>-3468685</v>
      </c>
      <c r="O186" s="8">
        <v>1162017</v>
      </c>
      <c r="P186" s="9">
        <v>-15.82</v>
      </c>
      <c r="Q186" s="9">
        <v>18.23</v>
      </c>
    </row>
    <row r="187" spans="1:17" ht="12.75">
      <c r="A187" s="34">
        <v>6</v>
      </c>
      <c r="B187" s="34">
        <v>14</v>
      </c>
      <c r="C187" s="34">
        <v>11</v>
      </c>
      <c r="D187" s="35">
        <v>2</v>
      </c>
      <c r="E187" s="36"/>
      <c r="F187" s="7" t="s">
        <v>267</v>
      </c>
      <c r="G187" s="53" t="s">
        <v>431</v>
      </c>
      <c r="H187" s="8">
        <v>36399509</v>
      </c>
      <c r="I187" s="8">
        <v>9304036.37</v>
      </c>
      <c r="J187" s="9">
        <v>25.56</v>
      </c>
      <c r="K187" s="8">
        <v>40254126</v>
      </c>
      <c r="L187" s="8">
        <v>7791225.39</v>
      </c>
      <c r="M187" s="9">
        <v>19.35</v>
      </c>
      <c r="N187" s="8">
        <v>-3854617</v>
      </c>
      <c r="O187" s="8">
        <v>1512810.98</v>
      </c>
      <c r="P187" s="9">
        <v>-10.58</v>
      </c>
      <c r="Q187" s="9">
        <v>16.25</v>
      </c>
    </row>
    <row r="188" spans="1:17" ht="12.75">
      <c r="A188" s="34">
        <v>6</v>
      </c>
      <c r="B188" s="34">
        <v>7</v>
      </c>
      <c r="C188" s="34">
        <v>2</v>
      </c>
      <c r="D188" s="35">
        <v>3</v>
      </c>
      <c r="E188" s="36"/>
      <c r="F188" s="7" t="s">
        <v>267</v>
      </c>
      <c r="G188" s="53" t="s">
        <v>432</v>
      </c>
      <c r="H188" s="8">
        <v>47661692.58</v>
      </c>
      <c r="I188" s="8">
        <v>14447794.44</v>
      </c>
      <c r="J188" s="9">
        <v>30.31</v>
      </c>
      <c r="K188" s="8">
        <v>49216178.58</v>
      </c>
      <c r="L188" s="8">
        <v>11267598.03</v>
      </c>
      <c r="M188" s="9">
        <v>22.89</v>
      </c>
      <c r="N188" s="8">
        <v>-1554486</v>
      </c>
      <c r="O188" s="8">
        <v>3180196.41</v>
      </c>
      <c r="P188" s="9">
        <v>-3.26</v>
      </c>
      <c r="Q188" s="9">
        <v>22.01</v>
      </c>
    </row>
    <row r="189" spans="1:17" ht="12.75">
      <c r="A189" s="34">
        <v>6</v>
      </c>
      <c r="B189" s="34">
        <v>9</v>
      </c>
      <c r="C189" s="34">
        <v>1</v>
      </c>
      <c r="D189" s="35">
        <v>3</v>
      </c>
      <c r="E189" s="36"/>
      <c r="F189" s="7" t="s">
        <v>267</v>
      </c>
      <c r="G189" s="53" t="s">
        <v>433</v>
      </c>
      <c r="H189" s="8">
        <v>72022455.88</v>
      </c>
      <c r="I189" s="8">
        <v>17645292.02</v>
      </c>
      <c r="J189" s="9">
        <v>24.49</v>
      </c>
      <c r="K189" s="8">
        <v>77241192.66</v>
      </c>
      <c r="L189" s="8">
        <v>14130011.94</v>
      </c>
      <c r="M189" s="9">
        <v>18.29</v>
      </c>
      <c r="N189" s="8">
        <v>-5218736.78</v>
      </c>
      <c r="O189" s="8">
        <v>3515280.08</v>
      </c>
      <c r="P189" s="9">
        <v>-7.24</v>
      </c>
      <c r="Q189" s="9">
        <v>19.92</v>
      </c>
    </row>
    <row r="190" spans="1:17" ht="12.75">
      <c r="A190" s="34">
        <v>6</v>
      </c>
      <c r="B190" s="34">
        <v>9</v>
      </c>
      <c r="C190" s="34">
        <v>3</v>
      </c>
      <c r="D190" s="35">
        <v>3</v>
      </c>
      <c r="E190" s="36"/>
      <c r="F190" s="7" t="s">
        <v>267</v>
      </c>
      <c r="G190" s="53" t="s">
        <v>434</v>
      </c>
      <c r="H190" s="8">
        <v>59283363.77</v>
      </c>
      <c r="I190" s="8">
        <v>15494538.11</v>
      </c>
      <c r="J190" s="9">
        <v>26.13</v>
      </c>
      <c r="K190" s="8">
        <v>62108976.77</v>
      </c>
      <c r="L190" s="8">
        <v>12728040.02</v>
      </c>
      <c r="M190" s="9">
        <v>20.49</v>
      </c>
      <c r="N190" s="8">
        <v>-2825613</v>
      </c>
      <c r="O190" s="8">
        <v>2766498.09</v>
      </c>
      <c r="P190" s="9">
        <v>-4.76</v>
      </c>
      <c r="Q190" s="9">
        <v>17.85</v>
      </c>
    </row>
    <row r="191" spans="1:17" ht="12.75">
      <c r="A191" s="34">
        <v>6</v>
      </c>
      <c r="B191" s="34">
        <v>2</v>
      </c>
      <c r="C191" s="34">
        <v>5</v>
      </c>
      <c r="D191" s="35">
        <v>3</v>
      </c>
      <c r="E191" s="36"/>
      <c r="F191" s="7" t="s">
        <v>267</v>
      </c>
      <c r="G191" s="53" t="s">
        <v>435</v>
      </c>
      <c r="H191" s="8">
        <v>34309019</v>
      </c>
      <c r="I191" s="8">
        <v>7941777.06</v>
      </c>
      <c r="J191" s="9">
        <v>23.14</v>
      </c>
      <c r="K191" s="8">
        <v>37161344.85</v>
      </c>
      <c r="L191" s="8">
        <v>7375086.34</v>
      </c>
      <c r="M191" s="9">
        <v>19.84</v>
      </c>
      <c r="N191" s="8">
        <v>-2852325.85</v>
      </c>
      <c r="O191" s="8">
        <v>566690.72</v>
      </c>
      <c r="P191" s="9">
        <v>-8.31</v>
      </c>
      <c r="Q191" s="9">
        <v>7.13</v>
      </c>
    </row>
    <row r="192" spans="1:17" ht="12.75">
      <c r="A192" s="34">
        <v>6</v>
      </c>
      <c r="B192" s="34">
        <v>2</v>
      </c>
      <c r="C192" s="34">
        <v>6</v>
      </c>
      <c r="D192" s="35">
        <v>3</v>
      </c>
      <c r="E192" s="36"/>
      <c r="F192" s="7" t="s">
        <v>267</v>
      </c>
      <c r="G192" s="53" t="s">
        <v>436</v>
      </c>
      <c r="H192" s="8">
        <v>18732612</v>
      </c>
      <c r="I192" s="8">
        <v>5131866.83</v>
      </c>
      <c r="J192" s="9">
        <v>27.39</v>
      </c>
      <c r="K192" s="8">
        <v>21080545</v>
      </c>
      <c r="L192" s="8">
        <v>4143686.7</v>
      </c>
      <c r="M192" s="9">
        <v>19.65</v>
      </c>
      <c r="N192" s="8">
        <v>-2347933</v>
      </c>
      <c r="O192" s="8">
        <v>988180.13</v>
      </c>
      <c r="P192" s="9">
        <v>-12.53</v>
      </c>
      <c r="Q192" s="9">
        <v>19.25</v>
      </c>
    </row>
    <row r="193" spans="1:17" ht="12.75">
      <c r="A193" s="34">
        <v>6</v>
      </c>
      <c r="B193" s="34">
        <v>5</v>
      </c>
      <c r="C193" s="34">
        <v>5</v>
      </c>
      <c r="D193" s="35">
        <v>3</v>
      </c>
      <c r="E193" s="36"/>
      <c r="F193" s="7" t="s">
        <v>267</v>
      </c>
      <c r="G193" s="53" t="s">
        <v>437</v>
      </c>
      <c r="H193" s="8">
        <v>83883983.78</v>
      </c>
      <c r="I193" s="8">
        <v>19854904.96</v>
      </c>
      <c r="J193" s="9">
        <v>23.66</v>
      </c>
      <c r="K193" s="8">
        <v>96456983.78</v>
      </c>
      <c r="L193" s="8">
        <v>16700710.44</v>
      </c>
      <c r="M193" s="9">
        <v>17.31</v>
      </c>
      <c r="N193" s="8">
        <v>-12573000</v>
      </c>
      <c r="O193" s="8">
        <v>3154194.52</v>
      </c>
      <c r="P193" s="9">
        <v>-14.98</v>
      </c>
      <c r="Q193" s="9">
        <v>15.88</v>
      </c>
    </row>
    <row r="194" spans="1:17" ht="12.75">
      <c r="A194" s="34">
        <v>6</v>
      </c>
      <c r="B194" s="34">
        <v>2</v>
      </c>
      <c r="C194" s="34">
        <v>7</v>
      </c>
      <c r="D194" s="35">
        <v>3</v>
      </c>
      <c r="E194" s="36"/>
      <c r="F194" s="7" t="s">
        <v>267</v>
      </c>
      <c r="G194" s="53" t="s">
        <v>438</v>
      </c>
      <c r="H194" s="8">
        <v>32202024.15</v>
      </c>
      <c r="I194" s="8">
        <v>9100202.67</v>
      </c>
      <c r="J194" s="9">
        <v>28.25</v>
      </c>
      <c r="K194" s="8">
        <v>33632024.15</v>
      </c>
      <c r="L194" s="8">
        <v>7429301.62</v>
      </c>
      <c r="M194" s="9">
        <v>22.08</v>
      </c>
      <c r="N194" s="8">
        <v>-1430000</v>
      </c>
      <c r="O194" s="8">
        <v>1670901.05</v>
      </c>
      <c r="P194" s="9">
        <v>-4.44</v>
      </c>
      <c r="Q194" s="9">
        <v>18.36</v>
      </c>
    </row>
    <row r="195" spans="1:17" ht="12.75">
      <c r="A195" s="34">
        <v>6</v>
      </c>
      <c r="B195" s="34">
        <v>12</v>
      </c>
      <c r="C195" s="34">
        <v>2</v>
      </c>
      <c r="D195" s="35">
        <v>3</v>
      </c>
      <c r="E195" s="36"/>
      <c r="F195" s="7" t="s">
        <v>267</v>
      </c>
      <c r="G195" s="53" t="s">
        <v>439</v>
      </c>
      <c r="H195" s="8">
        <v>33005864.1</v>
      </c>
      <c r="I195" s="8">
        <v>10314334.85</v>
      </c>
      <c r="J195" s="9">
        <v>31.25</v>
      </c>
      <c r="K195" s="8">
        <v>36329864.1</v>
      </c>
      <c r="L195" s="8">
        <v>7549630.51</v>
      </c>
      <c r="M195" s="9">
        <v>20.78</v>
      </c>
      <c r="N195" s="8">
        <v>-3324000</v>
      </c>
      <c r="O195" s="8">
        <v>2764704.34</v>
      </c>
      <c r="P195" s="9">
        <v>-10.07</v>
      </c>
      <c r="Q195" s="9">
        <v>26.8</v>
      </c>
    </row>
    <row r="196" spans="1:17" ht="12.75">
      <c r="A196" s="34">
        <v>6</v>
      </c>
      <c r="B196" s="34">
        <v>8</v>
      </c>
      <c r="C196" s="34">
        <v>5</v>
      </c>
      <c r="D196" s="35">
        <v>3</v>
      </c>
      <c r="E196" s="36"/>
      <c r="F196" s="7" t="s">
        <v>267</v>
      </c>
      <c r="G196" s="53" t="s">
        <v>440</v>
      </c>
      <c r="H196" s="8">
        <v>34506380</v>
      </c>
      <c r="I196" s="8">
        <v>10019187.97</v>
      </c>
      <c r="J196" s="9">
        <v>29.03</v>
      </c>
      <c r="K196" s="8">
        <v>44005547</v>
      </c>
      <c r="L196" s="8">
        <v>7526640.23</v>
      </c>
      <c r="M196" s="9">
        <v>17.1</v>
      </c>
      <c r="N196" s="8">
        <v>-9499167</v>
      </c>
      <c r="O196" s="8">
        <v>2492547.74</v>
      </c>
      <c r="P196" s="9">
        <v>-27.52</v>
      </c>
      <c r="Q196" s="9">
        <v>24.87</v>
      </c>
    </row>
    <row r="197" spans="1:1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267</v>
      </c>
      <c r="G197" s="53" t="s">
        <v>441</v>
      </c>
      <c r="H197" s="8">
        <v>35460479.29</v>
      </c>
      <c r="I197" s="8">
        <v>9921382.05</v>
      </c>
      <c r="J197" s="9">
        <v>27.97</v>
      </c>
      <c r="K197" s="8">
        <v>38748619.87</v>
      </c>
      <c r="L197" s="8">
        <v>8763230.07</v>
      </c>
      <c r="M197" s="9">
        <v>22.61</v>
      </c>
      <c r="N197" s="8">
        <v>-3288140.58</v>
      </c>
      <c r="O197" s="8">
        <v>1158151.98</v>
      </c>
      <c r="P197" s="9">
        <v>-9.27</v>
      </c>
      <c r="Q197" s="9">
        <v>11.67</v>
      </c>
    </row>
    <row r="198" spans="1:1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267</v>
      </c>
      <c r="G198" s="53" t="s">
        <v>442</v>
      </c>
      <c r="H198" s="8">
        <v>37165583</v>
      </c>
      <c r="I198" s="8">
        <v>9036915.59</v>
      </c>
      <c r="J198" s="9">
        <v>24.31</v>
      </c>
      <c r="K198" s="8">
        <v>42036821</v>
      </c>
      <c r="L198" s="8">
        <v>7158649.9</v>
      </c>
      <c r="M198" s="9">
        <v>17.02</v>
      </c>
      <c r="N198" s="8">
        <v>-4871238</v>
      </c>
      <c r="O198" s="8">
        <v>1878265.69</v>
      </c>
      <c r="P198" s="9">
        <v>-13.1</v>
      </c>
      <c r="Q198" s="9">
        <v>20.78</v>
      </c>
    </row>
    <row r="199" spans="1:1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267</v>
      </c>
      <c r="G199" s="53" t="s">
        <v>443</v>
      </c>
      <c r="H199" s="8">
        <v>38663044.3</v>
      </c>
      <c r="I199" s="8">
        <v>9820439.69</v>
      </c>
      <c r="J199" s="9">
        <v>25.4</v>
      </c>
      <c r="K199" s="8">
        <v>39804338.8</v>
      </c>
      <c r="L199" s="8">
        <v>7946265.18</v>
      </c>
      <c r="M199" s="9">
        <v>19.96</v>
      </c>
      <c r="N199" s="8">
        <v>-1141294.5</v>
      </c>
      <c r="O199" s="8">
        <v>1874174.51</v>
      </c>
      <c r="P199" s="9">
        <v>-2.95</v>
      </c>
      <c r="Q199" s="9">
        <v>19.08</v>
      </c>
    </row>
    <row r="200" spans="1:1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267</v>
      </c>
      <c r="G200" s="53" t="s">
        <v>444</v>
      </c>
      <c r="H200" s="8">
        <v>31496376</v>
      </c>
      <c r="I200" s="8">
        <v>8197782.28</v>
      </c>
      <c r="J200" s="9">
        <v>26.02</v>
      </c>
      <c r="K200" s="8">
        <v>34267049</v>
      </c>
      <c r="L200" s="8">
        <v>6888684.03</v>
      </c>
      <c r="M200" s="9">
        <v>20.1</v>
      </c>
      <c r="N200" s="8">
        <v>-2770673</v>
      </c>
      <c r="O200" s="8">
        <v>1309098.25</v>
      </c>
      <c r="P200" s="9">
        <v>-8.79</v>
      </c>
      <c r="Q200" s="9">
        <v>15.96</v>
      </c>
    </row>
    <row r="201" spans="1:1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267</v>
      </c>
      <c r="G201" s="53" t="s">
        <v>445</v>
      </c>
      <c r="H201" s="8">
        <v>31810892.6</v>
      </c>
      <c r="I201" s="8">
        <v>7768988.37</v>
      </c>
      <c r="J201" s="9">
        <v>24.42</v>
      </c>
      <c r="K201" s="8">
        <v>32560892.6</v>
      </c>
      <c r="L201" s="8">
        <v>7396011.73</v>
      </c>
      <c r="M201" s="9">
        <v>22.71</v>
      </c>
      <c r="N201" s="8">
        <v>-750000</v>
      </c>
      <c r="O201" s="8">
        <v>372976.64</v>
      </c>
      <c r="P201" s="9">
        <v>-2.35</v>
      </c>
      <c r="Q201" s="9">
        <v>4.8</v>
      </c>
    </row>
    <row r="202" spans="1:1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267</v>
      </c>
      <c r="G202" s="53" t="s">
        <v>446</v>
      </c>
      <c r="H202" s="8">
        <v>105143821.95</v>
      </c>
      <c r="I202" s="8">
        <v>29799837.19</v>
      </c>
      <c r="J202" s="9">
        <v>28.34</v>
      </c>
      <c r="K202" s="8">
        <v>114851079.14</v>
      </c>
      <c r="L202" s="8">
        <v>25612131.05</v>
      </c>
      <c r="M202" s="9">
        <v>22.3</v>
      </c>
      <c r="N202" s="8">
        <v>-9707257.19</v>
      </c>
      <c r="O202" s="8">
        <v>4187706.14</v>
      </c>
      <c r="P202" s="9">
        <v>-9.23</v>
      </c>
      <c r="Q202" s="9">
        <v>14.05</v>
      </c>
    </row>
    <row r="203" spans="1:1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267</v>
      </c>
      <c r="G203" s="53" t="s">
        <v>447</v>
      </c>
      <c r="H203" s="8">
        <v>32247753</v>
      </c>
      <c r="I203" s="8">
        <v>8690057.01</v>
      </c>
      <c r="J203" s="9">
        <v>26.94</v>
      </c>
      <c r="K203" s="8">
        <v>33927736</v>
      </c>
      <c r="L203" s="8">
        <v>7546218.59</v>
      </c>
      <c r="M203" s="9">
        <v>22.24</v>
      </c>
      <c r="N203" s="8">
        <v>-1679983</v>
      </c>
      <c r="O203" s="8">
        <v>1143838.42</v>
      </c>
      <c r="P203" s="9">
        <v>-5.2</v>
      </c>
      <c r="Q203" s="9">
        <v>13.16</v>
      </c>
    </row>
    <row r="204" spans="1:1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267</v>
      </c>
      <c r="G204" s="53" t="s">
        <v>448</v>
      </c>
      <c r="H204" s="8">
        <v>58565124.34</v>
      </c>
      <c r="I204" s="8">
        <v>14003673.06</v>
      </c>
      <c r="J204" s="9">
        <v>23.91</v>
      </c>
      <c r="K204" s="8">
        <v>75661817.49</v>
      </c>
      <c r="L204" s="8">
        <v>19294562.65</v>
      </c>
      <c r="M204" s="9">
        <v>25.5</v>
      </c>
      <c r="N204" s="8">
        <v>-17096693.15</v>
      </c>
      <c r="O204" s="8">
        <v>-5290889.59</v>
      </c>
      <c r="P204" s="9">
        <v>-29.19</v>
      </c>
      <c r="Q204" s="9">
        <v>-37.78</v>
      </c>
    </row>
    <row r="205" spans="1:1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267</v>
      </c>
      <c r="G205" s="53" t="s">
        <v>449</v>
      </c>
      <c r="H205" s="8">
        <v>88172089</v>
      </c>
      <c r="I205" s="8">
        <v>23583938.45</v>
      </c>
      <c r="J205" s="9">
        <v>26.74</v>
      </c>
      <c r="K205" s="8">
        <v>107772967.85</v>
      </c>
      <c r="L205" s="8">
        <v>20203334.25</v>
      </c>
      <c r="M205" s="9">
        <v>18.74</v>
      </c>
      <c r="N205" s="8">
        <v>-19600878.85</v>
      </c>
      <c r="O205" s="8">
        <v>3380604.2</v>
      </c>
      <c r="P205" s="9">
        <v>-22.23</v>
      </c>
      <c r="Q205" s="9">
        <v>14.33</v>
      </c>
    </row>
    <row r="206" spans="1:1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267</v>
      </c>
      <c r="G206" s="53" t="s">
        <v>450</v>
      </c>
      <c r="H206" s="8">
        <v>26297695.36</v>
      </c>
      <c r="I206" s="8">
        <v>7008820.48</v>
      </c>
      <c r="J206" s="9">
        <v>26.65</v>
      </c>
      <c r="K206" s="8">
        <v>29074465.43</v>
      </c>
      <c r="L206" s="8">
        <v>5997820.75</v>
      </c>
      <c r="M206" s="9">
        <v>20.62</v>
      </c>
      <c r="N206" s="8">
        <v>-2776770.07</v>
      </c>
      <c r="O206" s="8">
        <v>1010999.73</v>
      </c>
      <c r="P206" s="9">
        <v>-10.55</v>
      </c>
      <c r="Q206" s="9">
        <v>14.42</v>
      </c>
    </row>
    <row r="207" spans="1:1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267</v>
      </c>
      <c r="G207" s="53" t="s">
        <v>451</v>
      </c>
      <c r="H207" s="8">
        <v>74315070.44</v>
      </c>
      <c r="I207" s="8">
        <v>19716166.01</v>
      </c>
      <c r="J207" s="9">
        <v>26.53</v>
      </c>
      <c r="K207" s="8">
        <v>78762486.59</v>
      </c>
      <c r="L207" s="8">
        <v>16252544.87</v>
      </c>
      <c r="M207" s="9">
        <v>20.63</v>
      </c>
      <c r="N207" s="8">
        <v>-4447416.15</v>
      </c>
      <c r="O207" s="8">
        <v>3463621.14</v>
      </c>
      <c r="P207" s="9">
        <v>-5.98</v>
      </c>
      <c r="Q207" s="9">
        <v>17.56</v>
      </c>
    </row>
    <row r="208" spans="1:1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267</v>
      </c>
      <c r="G208" s="53" t="s">
        <v>452</v>
      </c>
      <c r="H208" s="8">
        <v>53519018.35</v>
      </c>
      <c r="I208" s="8">
        <v>14056910.53</v>
      </c>
      <c r="J208" s="9">
        <v>26.26</v>
      </c>
      <c r="K208" s="8">
        <v>59498866.26</v>
      </c>
      <c r="L208" s="8">
        <v>11790291.68</v>
      </c>
      <c r="M208" s="9">
        <v>19.81</v>
      </c>
      <c r="N208" s="8">
        <v>-5979847.91</v>
      </c>
      <c r="O208" s="8">
        <v>2266618.85</v>
      </c>
      <c r="P208" s="9">
        <v>-11.17</v>
      </c>
      <c r="Q208" s="9">
        <v>16.12</v>
      </c>
    </row>
    <row r="209" spans="1:1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267</v>
      </c>
      <c r="G209" s="53" t="s">
        <v>453</v>
      </c>
      <c r="H209" s="8">
        <v>73220901.4</v>
      </c>
      <c r="I209" s="8">
        <v>18112400.6</v>
      </c>
      <c r="J209" s="9">
        <v>24.73</v>
      </c>
      <c r="K209" s="8">
        <v>87049662.1</v>
      </c>
      <c r="L209" s="8">
        <v>18831425.05</v>
      </c>
      <c r="M209" s="9">
        <v>21.63</v>
      </c>
      <c r="N209" s="8">
        <v>-13828760.7</v>
      </c>
      <c r="O209" s="8">
        <v>-719024.45</v>
      </c>
      <c r="P209" s="9">
        <v>-18.88</v>
      </c>
      <c r="Q209" s="9">
        <v>-3.96</v>
      </c>
    </row>
    <row r="210" spans="1:1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267</v>
      </c>
      <c r="G210" s="53" t="s">
        <v>454</v>
      </c>
      <c r="H210" s="8">
        <v>31855140.37</v>
      </c>
      <c r="I210" s="8">
        <v>7644097.86</v>
      </c>
      <c r="J210" s="9">
        <v>23.99</v>
      </c>
      <c r="K210" s="8">
        <v>33792940.37</v>
      </c>
      <c r="L210" s="8">
        <v>6303414.76</v>
      </c>
      <c r="M210" s="9">
        <v>18.65</v>
      </c>
      <c r="N210" s="8">
        <v>-1937800</v>
      </c>
      <c r="O210" s="8">
        <v>1340683.1</v>
      </c>
      <c r="P210" s="9">
        <v>-6.08</v>
      </c>
      <c r="Q210" s="9">
        <v>17.53</v>
      </c>
    </row>
    <row r="211" spans="1:1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267</v>
      </c>
      <c r="G211" s="53" t="s">
        <v>455</v>
      </c>
      <c r="H211" s="8">
        <v>135433435.47</v>
      </c>
      <c r="I211" s="8">
        <v>30029860.11</v>
      </c>
      <c r="J211" s="9">
        <v>22.17</v>
      </c>
      <c r="K211" s="8">
        <v>155114082.51</v>
      </c>
      <c r="L211" s="8">
        <v>22595135.84</v>
      </c>
      <c r="M211" s="9">
        <v>14.56</v>
      </c>
      <c r="N211" s="8">
        <v>-19680647.04</v>
      </c>
      <c r="O211" s="8">
        <v>7434724.27</v>
      </c>
      <c r="P211" s="9">
        <v>-14.53</v>
      </c>
      <c r="Q211" s="9">
        <v>24.75</v>
      </c>
    </row>
    <row r="212" spans="1:1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267</v>
      </c>
      <c r="G212" s="53" t="s">
        <v>456</v>
      </c>
      <c r="H212" s="8">
        <v>31874539</v>
      </c>
      <c r="I212" s="8">
        <v>8963777.83</v>
      </c>
      <c r="J212" s="9">
        <v>28.12</v>
      </c>
      <c r="K212" s="8">
        <v>35163699.51</v>
      </c>
      <c r="L212" s="8">
        <v>7955795.21</v>
      </c>
      <c r="M212" s="9">
        <v>22.62</v>
      </c>
      <c r="N212" s="8">
        <v>-3289160.51</v>
      </c>
      <c r="O212" s="8">
        <v>1007982.62</v>
      </c>
      <c r="P212" s="9">
        <v>-10.31</v>
      </c>
      <c r="Q212" s="9">
        <v>11.24</v>
      </c>
    </row>
    <row r="213" spans="1:1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267</v>
      </c>
      <c r="G213" s="53" t="s">
        <v>457</v>
      </c>
      <c r="H213" s="8">
        <v>54685679.26</v>
      </c>
      <c r="I213" s="8">
        <v>14755895.86</v>
      </c>
      <c r="J213" s="9">
        <v>26.98</v>
      </c>
      <c r="K213" s="8">
        <v>59333007.75</v>
      </c>
      <c r="L213" s="8">
        <v>11558277.27</v>
      </c>
      <c r="M213" s="9">
        <v>19.48</v>
      </c>
      <c r="N213" s="8">
        <v>-4647328.49</v>
      </c>
      <c r="O213" s="8">
        <v>3197618.59</v>
      </c>
      <c r="P213" s="9">
        <v>-8.49</v>
      </c>
      <c r="Q213" s="9">
        <v>21.67</v>
      </c>
    </row>
    <row r="214" spans="1:1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267</v>
      </c>
      <c r="G214" s="53" t="s">
        <v>458</v>
      </c>
      <c r="H214" s="8">
        <v>34069667.74</v>
      </c>
      <c r="I214" s="8">
        <v>9591334.56</v>
      </c>
      <c r="J214" s="9">
        <v>28.15</v>
      </c>
      <c r="K214" s="8">
        <v>37711809.81</v>
      </c>
      <c r="L214" s="8">
        <v>7778166.42</v>
      </c>
      <c r="M214" s="9">
        <v>20.62</v>
      </c>
      <c r="N214" s="8">
        <v>-3642142.07</v>
      </c>
      <c r="O214" s="8">
        <v>1813168.14</v>
      </c>
      <c r="P214" s="9">
        <v>-10.69</v>
      </c>
      <c r="Q214" s="9">
        <v>18.9</v>
      </c>
    </row>
    <row r="215" spans="1:1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267</v>
      </c>
      <c r="G215" s="53" t="s">
        <v>459</v>
      </c>
      <c r="H215" s="8">
        <v>28097273.43</v>
      </c>
      <c r="I215" s="8">
        <v>7203564.9</v>
      </c>
      <c r="J215" s="9">
        <v>25.63</v>
      </c>
      <c r="K215" s="8">
        <v>28631509.06</v>
      </c>
      <c r="L215" s="8">
        <v>5817807.1</v>
      </c>
      <c r="M215" s="9">
        <v>20.31</v>
      </c>
      <c r="N215" s="8">
        <v>-534235.63</v>
      </c>
      <c r="O215" s="8">
        <v>1385757.8</v>
      </c>
      <c r="P215" s="9">
        <v>-1.9</v>
      </c>
      <c r="Q215" s="9">
        <v>19.23</v>
      </c>
    </row>
    <row r="216" spans="1:1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267</v>
      </c>
      <c r="G216" s="53" t="s">
        <v>460</v>
      </c>
      <c r="H216" s="8">
        <v>41243992.8</v>
      </c>
      <c r="I216" s="8">
        <v>10538439.32</v>
      </c>
      <c r="J216" s="9">
        <v>25.55</v>
      </c>
      <c r="K216" s="8">
        <v>43406632.8</v>
      </c>
      <c r="L216" s="8">
        <v>8965884.65</v>
      </c>
      <c r="M216" s="9">
        <v>20.65</v>
      </c>
      <c r="N216" s="8">
        <v>-2162640</v>
      </c>
      <c r="O216" s="8">
        <v>1572554.67</v>
      </c>
      <c r="P216" s="9">
        <v>-5.24</v>
      </c>
      <c r="Q216" s="9">
        <v>14.92</v>
      </c>
    </row>
    <row r="217" spans="1:1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267</v>
      </c>
      <c r="G217" s="53" t="s">
        <v>461</v>
      </c>
      <c r="H217" s="8">
        <v>33622303.98</v>
      </c>
      <c r="I217" s="8">
        <v>10485528.86</v>
      </c>
      <c r="J217" s="9">
        <v>31.18</v>
      </c>
      <c r="K217" s="8">
        <v>37297493.63</v>
      </c>
      <c r="L217" s="8">
        <v>6366491.14</v>
      </c>
      <c r="M217" s="9">
        <v>17.06</v>
      </c>
      <c r="N217" s="8">
        <v>-3675189.65</v>
      </c>
      <c r="O217" s="8">
        <v>4119037.72</v>
      </c>
      <c r="P217" s="9">
        <v>-10.93</v>
      </c>
      <c r="Q217" s="9">
        <v>39.28</v>
      </c>
    </row>
    <row r="218" spans="1:1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462</v>
      </c>
      <c r="G218" s="53" t="s">
        <v>463</v>
      </c>
      <c r="H218" s="8">
        <v>417070420.47</v>
      </c>
      <c r="I218" s="8">
        <v>123303635.99</v>
      </c>
      <c r="J218" s="9">
        <v>29.56</v>
      </c>
      <c r="K218" s="8">
        <v>466061345.61</v>
      </c>
      <c r="L218" s="8">
        <v>93106666</v>
      </c>
      <c r="M218" s="9">
        <v>19.97</v>
      </c>
      <c r="N218" s="8">
        <v>-48990925.14</v>
      </c>
      <c r="O218" s="8">
        <v>30196969.99</v>
      </c>
      <c r="P218" s="9">
        <v>-11.74</v>
      </c>
      <c r="Q218" s="9">
        <v>24.48</v>
      </c>
    </row>
    <row r="219" spans="1:1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462</v>
      </c>
      <c r="G219" s="53" t="s">
        <v>464</v>
      </c>
      <c r="H219" s="8">
        <v>584042405.26</v>
      </c>
      <c r="I219" s="8">
        <v>179657974.17</v>
      </c>
      <c r="J219" s="9">
        <v>30.76</v>
      </c>
      <c r="K219" s="8">
        <v>586868967.38</v>
      </c>
      <c r="L219" s="8">
        <v>125209749.31</v>
      </c>
      <c r="M219" s="9">
        <v>21.33</v>
      </c>
      <c r="N219" s="8">
        <v>-2826562.12</v>
      </c>
      <c r="O219" s="8">
        <v>54448224.86</v>
      </c>
      <c r="P219" s="9">
        <v>-0.48</v>
      </c>
      <c r="Q219" s="9">
        <v>30.3</v>
      </c>
    </row>
    <row r="220" spans="1:1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462</v>
      </c>
      <c r="G220" s="53" t="s">
        <v>465</v>
      </c>
      <c r="H220" s="8">
        <v>2735400856.5</v>
      </c>
      <c r="I220" s="8">
        <v>734520116.68</v>
      </c>
      <c r="J220" s="9">
        <v>26.85</v>
      </c>
      <c r="K220" s="8">
        <v>2854584431.44</v>
      </c>
      <c r="L220" s="8">
        <v>679177473.48</v>
      </c>
      <c r="M220" s="9">
        <v>23.79</v>
      </c>
      <c r="N220" s="8">
        <v>-119183574.94</v>
      </c>
      <c r="O220" s="8">
        <v>55342643.2</v>
      </c>
      <c r="P220" s="9">
        <v>-4.35</v>
      </c>
      <c r="Q220" s="9">
        <v>7.53</v>
      </c>
    </row>
    <row r="221" spans="1:1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462</v>
      </c>
      <c r="G221" s="53" t="s">
        <v>466</v>
      </c>
      <c r="H221" s="8">
        <v>559514094</v>
      </c>
      <c r="I221" s="8">
        <v>145950569.45</v>
      </c>
      <c r="J221" s="9">
        <v>26.08</v>
      </c>
      <c r="K221" s="8">
        <v>633955151</v>
      </c>
      <c r="L221" s="8">
        <v>116258072.76</v>
      </c>
      <c r="M221" s="9">
        <v>18.33</v>
      </c>
      <c r="N221" s="8">
        <v>-74441057</v>
      </c>
      <c r="O221" s="8">
        <v>29692496.69</v>
      </c>
      <c r="P221" s="9">
        <v>-13.3</v>
      </c>
      <c r="Q221" s="9">
        <v>20.34</v>
      </c>
    </row>
    <row r="222" spans="1:1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467</v>
      </c>
      <c r="G222" s="53" t="s">
        <v>468</v>
      </c>
      <c r="H222" s="8">
        <v>147944745.26</v>
      </c>
      <c r="I222" s="8">
        <v>33784980.48</v>
      </c>
      <c r="J222" s="9">
        <v>22.83</v>
      </c>
      <c r="K222" s="8">
        <v>163144855.6</v>
      </c>
      <c r="L222" s="8">
        <v>29856567.56</v>
      </c>
      <c r="M222" s="9">
        <v>18.3</v>
      </c>
      <c r="N222" s="8">
        <v>-15200110.34</v>
      </c>
      <c r="O222" s="8">
        <v>3928412.92</v>
      </c>
      <c r="P222" s="9">
        <v>-10.27</v>
      </c>
      <c r="Q222" s="9">
        <v>11.62</v>
      </c>
    </row>
    <row r="223" spans="1:1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467</v>
      </c>
      <c r="G223" s="53" t="s">
        <v>469</v>
      </c>
      <c r="H223" s="8">
        <v>122701678.38</v>
      </c>
      <c r="I223" s="8">
        <v>38344095.32</v>
      </c>
      <c r="J223" s="9">
        <v>31.24</v>
      </c>
      <c r="K223" s="8">
        <v>155057522.49</v>
      </c>
      <c r="L223" s="8">
        <v>29573031.26</v>
      </c>
      <c r="M223" s="9">
        <v>19.07</v>
      </c>
      <c r="N223" s="8">
        <v>-32355844.11</v>
      </c>
      <c r="O223" s="8">
        <v>8771064.06</v>
      </c>
      <c r="P223" s="9">
        <v>-26.36</v>
      </c>
      <c r="Q223" s="9">
        <v>22.87</v>
      </c>
    </row>
    <row r="224" spans="1:1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467</v>
      </c>
      <c r="G224" s="53" t="s">
        <v>470</v>
      </c>
      <c r="H224" s="8">
        <v>114039090.98</v>
      </c>
      <c r="I224" s="8">
        <v>22149454.2</v>
      </c>
      <c r="J224" s="9">
        <v>19.42</v>
      </c>
      <c r="K224" s="8">
        <v>145822497.42</v>
      </c>
      <c r="L224" s="8">
        <v>17558706.22</v>
      </c>
      <c r="M224" s="9">
        <v>12.04</v>
      </c>
      <c r="N224" s="8">
        <v>-31783406.44</v>
      </c>
      <c r="O224" s="8">
        <v>4590747.98</v>
      </c>
      <c r="P224" s="9">
        <v>-27.87</v>
      </c>
      <c r="Q224" s="9">
        <v>20.72</v>
      </c>
    </row>
    <row r="225" spans="1:1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467</v>
      </c>
      <c r="G225" s="53" t="s">
        <v>471</v>
      </c>
      <c r="H225" s="8">
        <v>92889901.97</v>
      </c>
      <c r="I225" s="8">
        <v>24236640.06</v>
      </c>
      <c r="J225" s="9">
        <v>26.09</v>
      </c>
      <c r="K225" s="8">
        <v>105781706.24</v>
      </c>
      <c r="L225" s="8">
        <v>18722044.25</v>
      </c>
      <c r="M225" s="9">
        <v>17.69</v>
      </c>
      <c r="N225" s="8">
        <v>-12891804.27</v>
      </c>
      <c r="O225" s="8">
        <v>5514595.81</v>
      </c>
      <c r="P225" s="9">
        <v>-13.87</v>
      </c>
      <c r="Q225" s="9">
        <v>22.75</v>
      </c>
    </row>
    <row r="226" spans="1:1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467</v>
      </c>
      <c r="G226" s="53" t="s">
        <v>472</v>
      </c>
      <c r="H226" s="8">
        <v>70883601.19</v>
      </c>
      <c r="I226" s="8">
        <v>22537780.82</v>
      </c>
      <c r="J226" s="9">
        <v>31.79</v>
      </c>
      <c r="K226" s="8">
        <v>78914528.21</v>
      </c>
      <c r="L226" s="8">
        <v>18881439.53</v>
      </c>
      <c r="M226" s="9">
        <v>23.92</v>
      </c>
      <c r="N226" s="8">
        <v>-8030927.02</v>
      </c>
      <c r="O226" s="8">
        <v>3656341.29</v>
      </c>
      <c r="P226" s="9">
        <v>-11.32</v>
      </c>
      <c r="Q226" s="9">
        <v>16.22</v>
      </c>
    </row>
    <row r="227" spans="1:1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467</v>
      </c>
      <c r="G227" s="53" t="s">
        <v>473</v>
      </c>
      <c r="H227" s="8">
        <v>118764951.35</v>
      </c>
      <c r="I227" s="8">
        <v>29395169.47</v>
      </c>
      <c r="J227" s="9">
        <v>24.75</v>
      </c>
      <c r="K227" s="8">
        <v>134776384.91</v>
      </c>
      <c r="L227" s="8">
        <v>24379405.59</v>
      </c>
      <c r="M227" s="9">
        <v>18.08</v>
      </c>
      <c r="N227" s="8">
        <v>-16011433.56</v>
      </c>
      <c r="O227" s="8">
        <v>5015763.88</v>
      </c>
      <c r="P227" s="9">
        <v>-13.48</v>
      </c>
      <c r="Q227" s="9">
        <v>17.06</v>
      </c>
    </row>
    <row r="228" spans="1:1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467</v>
      </c>
      <c r="G228" s="53" t="s">
        <v>474</v>
      </c>
      <c r="H228" s="8">
        <v>131914778.96</v>
      </c>
      <c r="I228" s="8">
        <v>36158639.6</v>
      </c>
      <c r="J228" s="9">
        <v>27.41</v>
      </c>
      <c r="K228" s="8">
        <v>144186460.66</v>
      </c>
      <c r="L228" s="8">
        <v>28688832.72</v>
      </c>
      <c r="M228" s="9">
        <v>19.89</v>
      </c>
      <c r="N228" s="8">
        <v>-12271681.7</v>
      </c>
      <c r="O228" s="8">
        <v>7469806.88</v>
      </c>
      <c r="P228" s="9">
        <v>-9.3</v>
      </c>
      <c r="Q228" s="9">
        <v>20.65</v>
      </c>
    </row>
    <row r="229" spans="1:1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467</v>
      </c>
      <c r="G229" s="53" t="s">
        <v>475</v>
      </c>
      <c r="H229" s="8">
        <v>122430191</v>
      </c>
      <c r="I229" s="8">
        <v>29797796.84</v>
      </c>
      <c r="J229" s="9">
        <v>24.33</v>
      </c>
      <c r="K229" s="8">
        <v>134717313</v>
      </c>
      <c r="L229" s="8">
        <v>23874045.52</v>
      </c>
      <c r="M229" s="9">
        <v>17.72</v>
      </c>
      <c r="N229" s="8">
        <v>-12287122</v>
      </c>
      <c r="O229" s="8">
        <v>5923751.32</v>
      </c>
      <c r="P229" s="9">
        <v>-10.03</v>
      </c>
      <c r="Q229" s="9">
        <v>19.87</v>
      </c>
    </row>
    <row r="230" spans="1:1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467</v>
      </c>
      <c r="G230" s="53" t="s">
        <v>476</v>
      </c>
      <c r="H230" s="8">
        <v>175284286</v>
      </c>
      <c r="I230" s="8">
        <v>45450026.13</v>
      </c>
      <c r="J230" s="9">
        <v>25.92</v>
      </c>
      <c r="K230" s="8">
        <v>195552415</v>
      </c>
      <c r="L230" s="8">
        <v>34709612.3</v>
      </c>
      <c r="M230" s="9">
        <v>17.74</v>
      </c>
      <c r="N230" s="8">
        <v>-20268129</v>
      </c>
      <c r="O230" s="8">
        <v>10740413.83</v>
      </c>
      <c r="P230" s="9">
        <v>-11.56</v>
      </c>
      <c r="Q230" s="9">
        <v>23.63</v>
      </c>
    </row>
    <row r="231" spans="1:1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467</v>
      </c>
      <c r="G231" s="53" t="s">
        <v>477</v>
      </c>
      <c r="H231" s="8">
        <v>74483071</v>
      </c>
      <c r="I231" s="8">
        <v>19595709.96</v>
      </c>
      <c r="J231" s="9">
        <v>26.3</v>
      </c>
      <c r="K231" s="8">
        <v>88074400</v>
      </c>
      <c r="L231" s="8">
        <v>16921773.22</v>
      </c>
      <c r="M231" s="9">
        <v>19.21</v>
      </c>
      <c r="N231" s="8">
        <v>-13591329</v>
      </c>
      <c r="O231" s="8">
        <v>2673936.74</v>
      </c>
      <c r="P231" s="9">
        <v>-18.24</v>
      </c>
      <c r="Q231" s="9">
        <v>13.64</v>
      </c>
    </row>
    <row r="232" spans="1:1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467</v>
      </c>
      <c r="G232" s="53" t="s">
        <v>478</v>
      </c>
      <c r="H232" s="8">
        <v>167090726.83</v>
      </c>
      <c r="I232" s="8">
        <v>44171850.81</v>
      </c>
      <c r="J232" s="9">
        <v>26.43</v>
      </c>
      <c r="K232" s="8">
        <v>192550219.89</v>
      </c>
      <c r="L232" s="8">
        <v>28915204.21</v>
      </c>
      <c r="M232" s="9">
        <v>15.01</v>
      </c>
      <c r="N232" s="8">
        <v>-25459493.06</v>
      </c>
      <c r="O232" s="8">
        <v>15256646.6</v>
      </c>
      <c r="P232" s="9">
        <v>-15.23</v>
      </c>
      <c r="Q232" s="9">
        <v>34.53</v>
      </c>
    </row>
    <row r="233" spans="1:1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467</v>
      </c>
      <c r="G233" s="53" t="s">
        <v>479</v>
      </c>
      <c r="H233" s="8">
        <v>73698735</v>
      </c>
      <c r="I233" s="8">
        <v>19003744.53</v>
      </c>
      <c r="J233" s="9">
        <v>25.78</v>
      </c>
      <c r="K233" s="8">
        <v>88073253</v>
      </c>
      <c r="L233" s="8">
        <v>15363479.85</v>
      </c>
      <c r="M233" s="9">
        <v>17.44</v>
      </c>
      <c r="N233" s="8">
        <v>-14374518</v>
      </c>
      <c r="O233" s="8">
        <v>3640264.68</v>
      </c>
      <c r="P233" s="9">
        <v>-19.5</v>
      </c>
      <c r="Q233" s="9">
        <v>19.15</v>
      </c>
    </row>
    <row r="234" spans="1:1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467</v>
      </c>
      <c r="G234" s="53" t="s">
        <v>480</v>
      </c>
      <c r="H234" s="8">
        <v>43352622.85</v>
      </c>
      <c r="I234" s="8">
        <v>10981180.04</v>
      </c>
      <c r="J234" s="9">
        <v>25.32</v>
      </c>
      <c r="K234" s="8">
        <v>52115469.42</v>
      </c>
      <c r="L234" s="8">
        <v>8499480.13</v>
      </c>
      <c r="M234" s="9">
        <v>16.3</v>
      </c>
      <c r="N234" s="8">
        <v>-8762846.57</v>
      </c>
      <c r="O234" s="8">
        <v>2481699.91</v>
      </c>
      <c r="P234" s="9">
        <v>-20.21</v>
      </c>
      <c r="Q234" s="9">
        <v>22.59</v>
      </c>
    </row>
    <row r="235" spans="1:1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467</v>
      </c>
      <c r="G235" s="53" t="s">
        <v>481</v>
      </c>
      <c r="H235" s="8">
        <v>145830979.29</v>
      </c>
      <c r="I235" s="8">
        <v>45429561.79</v>
      </c>
      <c r="J235" s="9">
        <v>31.15</v>
      </c>
      <c r="K235" s="8">
        <v>153099332.29</v>
      </c>
      <c r="L235" s="8">
        <v>34925546.53</v>
      </c>
      <c r="M235" s="9">
        <v>22.81</v>
      </c>
      <c r="N235" s="8">
        <v>-7268353</v>
      </c>
      <c r="O235" s="8">
        <v>10504015.26</v>
      </c>
      <c r="P235" s="9">
        <v>-4.98</v>
      </c>
      <c r="Q235" s="9">
        <v>23.12</v>
      </c>
    </row>
    <row r="236" spans="1:1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467</v>
      </c>
      <c r="G236" s="53" t="s">
        <v>482</v>
      </c>
      <c r="H236" s="8">
        <v>97696138.25</v>
      </c>
      <c r="I236" s="8">
        <v>20681140.11</v>
      </c>
      <c r="J236" s="9">
        <v>21.16</v>
      </c>
      <c r="K236" s="8">
        <v>108183686.46</v>
      </c>
      <c r="L236" s="8">
        <v>15299818.94</v>
      </c>
      <c r="M236" s="9">
        <v>14.14</v>
      </c>
      <c r="N236" s="8">
        <v>-10487548.21</v>
      </c>
      <c r="O236" s="8">
        <v>5381321.17</v>
      </c>
      <c r="P236" s="9">
        <v>-10.73</v>
      </c>
      <c r="Q236" s="9">
        <v>26.02</v>
      </c>
    </row>
    <row r="237" spans="1:1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467</v>
      </c>
      <c r="G237" s="53" t="s">
        <v>483</v>
      </c>
      <c r="H237" s="8">
        <v>71370073</v>
      </c>
      <c r="I237" s="8">
        <v>22105037.87</v>
      </c>
      <c r="J237" s="9">
        <v>30.97</v>
      </c>
      <c r="K237" s="8">
        <v>82995223</v>
      </c>
      <c r="L237" s="8">
        <v>17015371.77</v>
      </c>
      <c r="M237" s="9">
        <v>20.5</v>
      </c>
      <c r="N237" s="8">
        <v>-11625150</v>
      </c>
      <c r="O237" s="8">
        <v>5089666.1</v>
      </c>
      <c r="P237" s="9">
        <v>-16.28</v>
      </c>
      <c r="Q237" s="9">
        <v>23.02</v>
      </c>
    </row>
    <row r="238" spans="1:1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467</v>
      </c>
      <c r="G238" s="53" t="s">
        <v>484</v>
      </c>
      <c r="H238" s="8">
        <v>98373516.98</v>
      </c>
      <c r="I238" s="8">
        <v>26819421.11</v>
      </c>
      <c r="J238" s="9">
        <v>27.26</v>
      </c>
      <c r="K238" s="8">
        <v>105718657.49</v>
      </c>
      <c r="L238" s="8">
        <v>19644032.51</v>
      </c>
      <c r="M238" s="9">
        <v>18.58</v>
      </c>
      <c r="N238" s="8">
        <v>-7345140.51</v>
      </c>
      <c r="O238" s="8">
        <v>7175388.6</v>
      </c>
      <c r="P238" s="9">
        <v>-7.46</v>
      </c>
      <c r="Q238" s="9">
        <v>26.75</v>
      </c>
    </row>
    <row r="239" spans="1:1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467</v>
      </c>
      <c r="G239" s="53" t="s">
        <v>485</v>
      </c>
      <c r="H239" s="8">
        <v>110261639.23</v>
      </c>
      <c r="I239" s="8">
        <v>28183185.54</v>
      </c>
      <c r="J239" s="9">
        <v>25.56</v>
      </c>
      <c r="K239" s="8">
        <v>114377700.57</v>
      </c>
      <c r="L239" s="8">
        <v>23249022.24</v>
      </c>
      <c r="M239" s="9">
        <v>20.32</v>
      </c>
      <c r="N239" s="8">
        <v>-4116061.34</v>
      </c>
      <c r="O239" s="8">
        <v>4934163.3</v>
      </c>
      <c r="P239" s="9">
        <v>-3.73</v>
      </c>
      <c r="Q239" s="9">
        <v>17.5</v>
      </c>
    </row>
    <row r="240" spans="1:1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467</v>
      </c>
      <c r="G240" s="53" t="s">
        <v>486</v>
      </c>
      <c r="H240" s="8">
        <v>81681447.37</v>
      </c>
      <c r="I240" s="8">
        <v>22738583.26</v>
      </c>
      <c r="J240" s="9">
        <v>27.83</v>
      </c>
      <c r="K240" s="8">
        <v>83114047.44</v>
      </c>
      <c r="L240" s="8">
        <v>19174661.91</v>
      </c>
      <c r="M240" s="9">
        <v>23.07</v>
      </c>
      <c r="N240" s="8">
        <v>-1432600.07</v>
      </c>
      <c r="O240" s="8">
        <v>3563921.35</v>
      </c>
      <c r="P240" s="9">
        <v>-1.75</v>
      </c>
      <c r="Q240" s="9">
        <v>15.67</v>
      </c>
    </row>
    <row r="241" spans="1:1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467</v>
      </c>
      <c r="G241" s="53" t="s">
        <v>487</v>
      </c>
      <c r="H241" s="8">
        <v>103565279.2</v>
      </c>
      <c r="I241" s="8">
        <v>19357640.35</v>
      </c>
      <c r="J241" s="9">
        <v>18.69</v>
      </c>
      <c r="K241" s="8">
        <v>105517410.75</v>
      </c>
      <c r="L241" s="8">
        <v>16075531.43</v>
      </c>
      <c r="M241" s="9">
        <v>15.23</v>
      </c>
      <c r="N241" s="8">
        <v>-1952131.55</v>
      </c>
      <c r="O241" s="8">
        <v>3282108.92</v>
      </c>
      <c r="P241" s="9">
        <v>-1.88</v>
      </c>
      <c r="Q241" s="9">
        <v>16.95</v>
      </c>
    </row>
    <row r="242" spans="1:1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488</v>
      </c>
      <c r="G242" s="53" t="s">
        <v>489</v>
      </c>
      <c r="H242" s="8">
        <v>1356459032.5</v>
      </c>
      <c r="I242" s="8">
        <v>251564233</v>
      </c>
      <c r="J242" s="9">
        <v>18.54</v>
      </c>
      <c r="K242" s="8">
        <v>1384823896</v>
      </c>
      <c r="L242" s="8">
        <v>171918750.49</v>
      </c>
      <c r="M242" s="9">
        <v>12.41</v>
      </c>
      <c r="N242" s="8">
        <v>-28364863.5</v>
      </c>
      <c r="O242" s="8">
        <v>79645482.51</v>
      </c>
      <c r="P242" s="9">
        <v>-2.09</v>
      </c>
      <c r="Q242" s="9">
        <v>31.66</v>
      </c>
    </row>
    <row r="243" spans="1:17" ht="12.75">
      <c r="A243" s="34">
        <v>6</v>
      </c>
      <c r="B243" s="34">
        <v>8</v>
      </c>
      <c r="C243" s="34">
        <v>1</v>
      </c>
      <c r="D243" s="35" t="s">
        <v>490</v>
      </c>
      <c r="E243" s="36">
        <v>271</v>
      </c>
      <c r="F243" s="7" t="s">
        <v>490</v>
      </c>
      <c r="G243" s="53" t="s">
        <v>491</v>
      </c>
      <c r="H243" s="8">
        <v>835475</v>
      </c>
      <c r="I243" s="8">
        <v>490050.13</v>
      </c>
      <c r="J243" s="9">
        <v>58.65</v>
      </c>
      <c r="K243" s="8">
        <v>577475</v>
      </c>
      <c r="L243" s="8">
        <v>50084.13</v>
      </c>
      <c r="M243" s="9">
        <v>8.67</v>
      </c>
      <c r="N243" s="8">
        <v>258000</v>
      </c>
      <c r="O243" s="8">
        <v>439966</v>
      </c>
      <c r="P243" s="9">
        <v>30.88</v>
      </c>
      <c r="Q243" s="9">
        <v>89.77</v>
      </c>
    </row>
    <row r="244" spans="1:17" ht="24">
      <c r="A244" s="34">
        <v>6</v>
      </c>
      <c r="B244" s="34">
        <v>19</v>
      </c>
      <c r="C244" s="34">
        <v>1</v>
      </c>
      <c r="D244" s="35" t="s">
        <v>490</v>
      </c>
      <c r="E244" s="36">
        <v>270</v>
      </c>
      <c r="F244" s="7" t="s">
        <v>490</v>
      </c>
      <c r="G244" s="53" t="s">
        <v>492</v>
      </c>
      <c r="H244" s="8">
        <v>5270224</v>
      </c>
      <c r="I244" s="8">
        <v>1688950.35</v>
      </c>
      <c r="J244" s="9">
        <v>32.04</v>
      </c>
      <c r="K244" s="8">
        <v>5069164</v>
      </c>
      <c r="L244" s="8">
        <v>989321.06</v>
      </c>
      <c r="M244" s="9">
        <v>19.51</v>
      </c>
      <c r="N244" s="8">
        <v>201060</v>
      </c>
      <c r="O244" s="8">
        <v>699629.29</v>
      </c>
      <c r="P244" s="9">
        <v>3.81</v>
      </c>
      <c r="Q244" s="9">
        <v>41.42</v>
      </c>
    </row>
    <row r="245" spans="1:17" ht="12.75">
      <c r="A245" s="34">
        <v>6</v>
      </c>
      <c r="B245" s="34">
        <v>7</v>
      </c>
      <c r="C245" s="34">
        <v>1</v>
      </c>
      <c r="D245" s="35" t="s">
        <v>490</v>
      </c>
      <c r="E245" s="36">
        <v>187</v>
      </c>
      <c r="F245" s="7" t="s">
        <v>490</v>
      </c>
      <c r="G245" s="53" t="s">
        <v>493</v>
      </c>
      <c r="H245" s="8">
        <v>119875</v>
      </c>
      <c r="I245" s="8">
        <v>31570.16</v>
      </c>
      <c r="J245" s="9">
        <v>26.33</v>
      </c>
      <c r="K245" s="8">
        <v>339100</v>
      </c>
      <c r="L245" s="8">
        <v>61645.6</v>
      </c>
      <c r="M245" s="9">
        <v>18.17</v>
      </c>
      <c r="N245" s="8">
        <v>-219225</v>
      </c>
      <c r="O245" s="8">
        <v>-30075.44</v>
      </c>
      <c r="P245" s="9">
        <v>-182.87</v>
      </c>
      <c r="Q245" s="9">
        <v>-95.26</v>
      </c>
    </row>
    <row r="246" spans="1:17" ht="12.75">
      <c r="A246" s="34">
        <v>6</v>
      </c>
      <c r="B246" s="34">
        <v>1</v>
      </c>
      <c r="C246" s="34">
        <v>1</v>
      </c>
      <c r="D246" s="35" t="s">
        <v>490</v>
      </c>
      <c r="E246" s="36">
        <v>188</v>
      </c>
      <c r="F246" s="7" t="s">
        <v>490</v>
      </c>
      <c r="G246" s="53" t="s">
        <v>493</v>
      </c>
      <c r="H246" s="8">
        <v>1949570</v>
      </c>
      <c r="I246" s="8">
        <v>499309.52</v>
      </c>
      <c r="J246" s="9">
        <v>25.61</v>
      </c>
      <c r="K246" s="8">
        <v>1949570</v>
      </c>
      <c r="L246" s="8">
        <v>333216.58</v>
      </c>
      <c r="M246" s="9">
        <v>17.09</v>
      </c>
      <c r="N246" s="8">
        <v>0</v>
      </c>
      <c r="O246" s="8">
        <v>166092.94</v>
      </c>
      <c r="P246" s="9">
        <v>0</v>
      </c>
      <c r="Q246" s="9">
        <v>33.26</v>
      </c>
    </row>
    <row r="247" spans="1:17" ht="12.75">
      <c r="A247" s="34">
        <v>6</v>
      </c>
      <c r="B247" s="34">
        <v>13</v>
      </c>
      <c r="C247" s="34">
        <v>4</v>
      </c>
      <c r="D247" s="35" t="s">
        <v>490</v>
      </c>
      <c r="E247" s="36">
        <v>186</v>
      </c>
      <c r="F247" s="7" t="s">
        <v>490</v>
      </c>
      <c r="G247" s="182" t="s">
        <v>494</v>
      </c>
      <c r="H247" s="8">
        <v>2400</v>
      </c>
      <c r="I247" s="8">
        <v>2400</v>
      </c>
      <c r="J247" s="9">
        <v>100</v>
      </c>
      <c r="K247" s="8">
        <v>2400</v>
      </c>
      <c r="L247" s="8">
        <v>967.57</v>
      </c>
      <c r="M247" s="9">
        <v>40.31</v>
      </c>
      <c r="N247" s="8">
        <v>0</v>
      </c>
      <c r="O247" s="8">
        <v>1432.43</v>
      </c>
      <c r="P247" s="9">
        <v>0</v>
      </c>
      <c r="Q247" s="9">
        <v>59.68</v>
      </c>
    </row>
    <row r="248" spans="1:17" ht="24">
      <c r="A248" s="34">
        <v>6</v>
      </c>
      <c r="B248" s="34">
        <v>15</v>
      </c>
      <c r="C248" s="34">
        <v>0</v>
      </c>
      <c r="D248" s="35" t="s">
        <v>490</v>
      </c>
      <c r="E248" s="36">
        <v>220</v>
      </c>
      <c r="F248" s="7" t="s">
        <v>490</v>
      </c>
      <c r="G248" s="53" t="s">
        <v>497</v>
      </c>
      <c r="H248" s="8">
        <v>164000</v>
      </c>
      <c r="I248" s="8">
        <v>42.22</v>
      </c>
      <c r="J248" s="9">
        <v>0.02</v>
      </c>
      <c r="K248" s="8">
        <v>387087</v>
      </c>
      <c r="L248" s="8">
        <v>28388.1</v>
      </c>
      <c r="M248" s="9">
        <v>7.33</v>
      </c>
      <c r="N248" s="8">
        <v>-223087</v>
      </c>
      <c r="O248" s="8">
        <v>-28345.88</v>
      </c>
      <c r="P248" s="9">
        <v>-136.02</v>
      </c>
      <c r="Q248" s="9">
        <v>-67138.51</v>
      </c>
    </row>
    <row r="249" spans="1:17" ht="12.75">
      <c r="A249" s="34">
        <v>6</v>
      </c>
      <c r="B249" s="34">
        <v>9</v>
      </c>
      <c r="C249" s="34">
        <v>1</v>
      </c>
      <c r="D249" s="35" t="s">
        <v>490</v>
      </c>
      <c r="E249" s="36">
        <v>140</v>
      </c>
      <c r="F249" s="7" t="s">
        <v>490</v>
      </c>
      <c r="G249" s="53" t="s">
        <v>495</v>
      </c>
      <c r="H249" s="8">
        <v>64530</v>
      </c>
      <c r="I249" s="8">
        <v>33500</v>
      </c>
      <c r="J249" s="9">
        <v>51.91</v>
      </c>
      <c r="K249" s="8">
        <v>80530</v>
      </c>
      <c r="L249" s="8">
        <v>15630.13</v>
      </c>
      <c r="M249" s="9">
        <v>19.4</v>
      </c>
      <c r="N249" s="8">
        <v>-16000</v>
      </c>
      <c r="O249" s="8">
        <v>17869.87</v>
      </c>
      <c r="P249" s="9">
        <v>-24.79</v>
      </c>
      <c r="Q249" s="9">
        <v>53.34</v>
      </c>
    </row>
    <row r="250" spans="1:17" ht="12.75">
      <c r="A250" s="34">
        <v>6</v>
      </c>
      <c r="B250" s="34">
        <v>8</v>
      </c>
      <c r="C250" s="34">
        <v>1</v>
      </c>
      <c r="D250" s="35" t="s">
        <v>490</v>
      </c>
      <c r="E250" s="36">
        <v>265</v>
      </c>
      <c r="F250" s="7" t="s">
        <v>490</v>
      </c>
      <c r="G250" s="53" t="s">
        <v>496</v>
      </c>
      <c r="H250" s="8">
        <v>35855624</v>
      </c>
      <c r="I250" s="8">
        <v>9620547.05</v>
      </c>
      <c r="J250" s="9">
        <v>26.83</v>
      </c>
      <c r="K250" s="8">
        <v>40852172</v>
      </c>
      <c r="L250" s="8">
        <v>6072229.08</v>
      </c>
      <c r="M250" s="9">
        <v>14.86</v>
      </c>
      <c r="N250" s="8">
        <v>-4996548</v>
      </c>
      <c r="O250" s="8">
        <v>3548317.97</v>
      </c>
      <c r="P250" s="9">
        <v>-13.93</v>
      </c>
      <c r="Q250" s="9">
        <v>36.88</v>
      </c>
    </row>
  </sheetData>
  <sheetProtection/>
  <mergeCells count="26">
    <mergeCell ref="A4:A6"/>
    <mergeCell ref="F4:G6"/>
    <mergeCell ref="H4:J4"/>
    <mergeCell ref="A7:G7"/>
    <mergeCell ref="C4:C6"/>
    <mergeCell ref="D4:D6"/>
    <mergeCell ref="E4:E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7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AA250"/>
  <sheetViews>
    <sheetView zoomScale="75" zoomScaleNormal="75" zoomScalePageLayoutView="0" workbookViewId="0" topLeftCell="A1">
      <pane xSplit="7" ySplit="8" topLeftCell="H22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3" sqref="G243"/>
    </sheetView>
  </sheetViews>
  <sheetFormatPr defaultColWidth="9.140625" defaultRowHeight="12.75"/>
  <cols>
    <col min="1" max="6" width="4.28125" style="0" customWidth="1"/>
    <col min="7" max="7" width="40.8515625" style="0" customWidth="1"/>
    <col min="8" max="13" width="14.7109375" style="0" customWidth="1"/>
    <col min="14" max="16" width="8.140625" style="0" customWidth="1"/>
    <col min="17" max="22" width="14.71093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1 kwartału 2021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145" t="s">
        <v>0</v>
      </c>
      <c r="B4" s="145" t="s">
        <v>1</v>
      </c>
      <c r="C4" s="145" t="s">
        <v>2</v>
      </c>
      <c r="D4" s="145" t="s">
        <v>3</v>
      </c>
      <c r="E4" s="145" t="s">
        <v>53</v>
      </c>
      <c r="F4" s="145" t="s">
        <v>56</v>
      </c>
      <c r="G4" s="145"/>
      <c r="H4" s="144" t="s">
        <v>12</v>
      </c>
      <c r="I4" s="144"/>
      <c r="J4" s="144"/>
      <c r="K4" s="144"/>
      <c r="L4" s="144"/>
      <c r="M4" s="144"/>
      <c r="N4" s="144" t="s">
        <v>7</v>
      </c>
      <c r="O4" s="144"/>
      <c r="P4" s="144"/>
      <c r="Q4" s="144" t="s">
        <v>13</v>
      </c>
      <c r="R4" s="144"/>
      <c r="S4" s="144"/>
      <c r="T4" s="144"/>
      <c r="U4" s="144"/>
      <c r="V4" s="144"/>
      <c r="W4" s="144" t="s">
        <v>7</v>
      </c>
      <c r="X4" s="144"/>
      <c r="Y4" s="144"/>
      <c r="Z4" s="144" t="s">
        <v>14</v>
      </c>
      <c r="AA4" s="144"/>
    </row>
    <row r="5" spans="1:27" ht="12.75">
      <c r="A5" s="145"/>
      <c r="B5" s="145"/>
      <c r="C5" s="145"/>
      <c r="D5" s="145"/>
      <c r="E5" s="145"/>
      <c r="F5" s="145"/>
      <c r="G5" s="145"/>
      <c r="H5" s="141" t="s">
        <v>54</v>
      </c>
      <c r="I5" s="141" t="s">
        <v>15</v>
      </c>
      <c r="J5" s="141"/>
      <c r="K5" s="141" t="s">
        <v>16</v>
      </c>
      <c r="L5" s="141" t="s">
        <v>15</v>
      </c>
      <c r="M5" s="141"/>
      <c r="N5" s="143" t="s">
        <v>17</v>
      </c>
      <c r="O5" s="142"/>
      <c r="P5" s="142"/>
      <c r="Q5" s="141" t="s">
        <v>54</v>
      </c>
      <c r="R5" s="140" t="s">
        <v>15</v>
      </c>
      <c r="S5" s="140"/>
      <c r="T5" s="141" t="s">
        <v>16</v>
      </c>
      <c r="U5" s="140" t="s">
        <v>15</v>
      </c>
      <c r="V5" s="140"/>
      <c r="W5" s="143" t="s">
        <v>18</v>
      </c>
      <c r="X5" s="139"/>
      <c r="Y5" s="139"/>
      <c r="Z5" s="140" t="s">
        <v>4</v>
      </c>
      <c r="AA5" s="140" t="s">
        <v>5</v>
      </c>
    </row>
    <row r="6" spans="1:27" ht="64.5" customHeight="1">
      <c r="A6" s="145"/>
      <c r="B6" s="145"/>
      <c r="C6" s="145"/>
      <c r="D6" s="145"/>
      <c r="E6" s="145"/>
      <c r="F6" s="145"/>
      <c r="G6" s="145"/>
      <c r="H6" s="141"/>
      <c r="I6" s="14" t="s">
        <v>19</v>
      </c>
      <c r="J6" s="14" t="s">
        <v>20</v>
      </c>
      <c r="K6" s="141"/>
      <c r="L6" s="14" t="s">
        <v>19</v>
      </c>
      <c r="M6" s="14" t="s">
        <v>20</v>
      </c>
      <c r="N6" s="143"/>
      <c r="O6" s="54" t="s">
        <v>19</v>
      </c>
      <c r="P6" s="54" t="s">
        <v>20</v>
      </c>
      <c r="Q6" s="141"/>
      <c r="R6" s="14" t="s">
        <v>21</v>
      </c>
      <c r="S6" s="14" t="s">
        <v>22</v>
      </c>
      <c r="T6" s="141"/>
      <c r="U6" s="14" t="s">
        <v>21</v>
      </c>
      <c r="V6" s="14" t="s">
        <v>22</v>
      </c>
      <c r="W6" s="143"/>
      <c r="X6" s="54" t="s">
        <v>21</v>
      </c>
      <c r="Y6" s="54" t="s">
        <v>22</v>
      </c>
      <c r="Z6" s="140"/>
      <c r="AA6" s="140"/>
    </row>
    <row r="7" spans="1:27" ht="12.75">
      <c r="A7" s="145"/>
      <c r="B7" s="145"/>
      <c r="C7" s="145"/>
      <c r="D7" s="145"/>
      <c r="E7" s="145"/>
      <c r="F7" s="145"/>
      <c r="G7" s="145"/>
      <c r="H7" s="141" t="s">
        <v>10</v>
      </c>
      <c r="I7" s="141"/>
      <c r="J7" s="141"/>
      <c r="K7" s="141" t="s">
        <v>10</v>
      </c>
      <c r="L7" s="141"/>
      <c r="M7" s="141"/>
      <c r="N7" s="141" t="s">
        <v>11</v>
      </c>
      <c r="O7" s="141"/>
      <c r="P7" s="141"/>
      <c r="Q7" s="141" t="s">
        <v>10</v>
      </c>
      <c r="R7" s="141"/>
      <c r="S7" s="141"/>
      <c r="T7" s="141" t="s">
        <v>10</v>
      </c>
      <c r="U7" s="141"/>
      <c r="V7" s="141"/>
      <c r="W7" s="141" t="s">
        <v>11</v>
      </c>
      <c r="X7" s="141"/>
      <c r="Y7" s="141"/>
      <c r="Z7" s="140" t="s">
        <v>10</v>
      </c>
      <c r="AA7" s="140"/>
    </row>
    <row r="8" spans="1:27" ht="12.7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138">
        <v>6</v>
      </c>
      <c r="G8" s="138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 t="s">
        <v>57</v>
      </c>
      <c r="AA8" s="38" t="s">
        <v>58</v>
      </c>
    </row>
    <row r="9" spans="1:2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267</v>
      </c>
      <c r="G9" s="53" t="s">
        <v>268</v>
      </c>
      <c r="H9" s="8">
        <v>135173450</v>
      </c>
      <c r="I9" s="8">
        <v>11463400</v>
      </c>
      <c r="J9" s="8">
        <v>123710050</v>
      </c>
      <c r="K9" s="8">
        <v>38198970.47</v>
      </c>
      <c r="L9" s="8">
        <v>2441893.98</v>
      </c>
      <c r="M9" s="8">
        <v>35757076.49</v>
      </c>
      <c r="N9" s="9">
        <v>28.25</v>
      </c>
      <c r="O9" s="9">
        <v>21.3</v>
      </c>
      <c r="P9" s="9">
        <v>28.9</v>
      </c>
      <c r="Q9" s="8">
        <v>143127247</v>
      </c>
      <c r="R9" s="8">
        <v>19970000</v>
      </c>
      <c r="S9" s="8">
        <v>123157247</v>
      </c>
      <c r="T9" s="8">
        <v>28831711.23</v>
      </c>
      <c r="U9" s="8">
        <v>561284.51</v>
      </c>
      <c r="V9" s="8">
        <v>28270426.72</v>
      </c>
      <c r="W9" s="9">
        <v>20.14</v>
      </c>
      <c r="X9" s="9">
        <v>2.81</v>
      </c>
      <c r="Y9" s="9">
        <v>22.95</v>
      </c>
      <c r="Z9" s="8">
        <v>552803</v>
      </c>
      <c r="AA9" s="8">
        <v>7486649.77</v>
      </c>
    </row>
    <row r="10" spans="1:2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267</v>
      </c>
      <c r="G10" s="53" t="s">
        <v>269</v>
      </c>
      <c r="H10" s="8">
        <v>73818055.68</v>
      </c>
      <c r="I10" s="8">
        <v>2478729</v>
      </c>
      <c r="J10" s="8">
        <v>71339326.68</v>
      </c>
      <c r="K10" s="8">
        <v>21198837.5</v>
      </c>
      <c r="L10" s="8">
        <v>515916.23</v>
      </c>
      <c r="M10" s="8">
        <v>20682921.27</v>
      </c>
      <c r="N10" s="9">
        <v>28.71</v>
      </c>
      <c r="O10" s="9">
        <v>20.81</v>
      </c>
      <c r="P10" s="9">
        <v>28.99</v>
      </c>
      <c r="Q10" s="8">
        <v>83208289.68</v>
      </c>
      <c r="R10" s="8">
        <v>12126512</v>
      </c>
      <c r="S10" s="8">
        <v>71081777.68</v>
      </c>
      <c r="T10" s="8">
        <v>18752827.02</v>
      </c>
      <c r="U10" s="8">
        <v>1071513.74</v>
      </c>
      <c r="V10" s="8">
        <v>17681313.28</v>
      </c>
      <c r="W10" s="9">
        <v>22.53</v>
      </c>
      <c r="X10" s="9">
        <v>8.83</v>
      </c>
      <c r="Y10" s="9">
        <v>24.87</v>
      </c>
      <c r="Z10" s="8">
        <v>257549</v>
      </c>
      <c r="AA10" s="8">
        <v>3001607.99</v>
      </c>
    </row>
    <row r="11" spans="1:2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267</v>
      </c>
      <c r="G11" s="53" t="s">
        <v>270</v>
      </c>
      <c r="H11" s="8">
        <v>94067692.6</v>
      </c>
      <c r="I11" s="8">
        <v>16964876.25</v>
      </c>
      <c r="J11" s="8">
        <v>77102816.35</v>
      </c>
      <c r="K11" s="8">
        <v>23177352.98</v>
      </c>
      <c r="L11" s="8">
        <v>1642406.96</v>
      </c>
      <c r="M11" s="8">
        <v>21534946.02</v>
      </c>
      <c r="N11" s="9">
        <v>24.63</v>
      </c>
      <c r="O11" s="9">
        <v>9.68</v>
      </c>
      <c r="P11" s="9">
        <v>27.93</v>
      </c>
      <c r="Q11" s="8">
        <v>110006903.63</v>
      </c>
      <c r="R11" s="8">
        <v>34540134.93</v>
      </c>
      <c r="S11" s="8">
        <v>75466768.7</v>
      </c>
      <c r="T11" s="8">
        <v>20259696</v>
      </c>
      <c r="U11" s="8">
        <v>1938345.64</v>
      </c>
      <c r="V11" s="8">
        <v>18321350.36</v>
      </c>
      <c r="W11" s="9">
        <v>18.41</v>
      </c>
      <c r="X11" s="9">
        <v>5.61</v>
      </c>
      <c r="Y11" s="9">
        <v>24.27</v>
      </c>
      <c r="Z11" s="8">
        <v>1636047.65</v>
      </c>
      <c r="AA11" s="8">
        <v>3213595.66</v>
      </c>
    </row>
    <row r="12" spans="1:2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267</v>
      </c>
      <c r="G12" s="53" t="s">
        <v>271</v>
      </c>
      <c r="H12" s="8">
        <v>85245697.41</v>
      </c>
      <c r="I12" s="8">
        <v>9325122.22</v>
      </c>
      <c r="J12" s="8">
        <v>75920575.19</v>
      </c>
      <c r="K12" s="8">
        <v>21491379.49</v>
      </c>
      <c r="L12" s="8">
        <v>7255.49</v>
      </c>
      <c r="M12" s="8">
        <v>21484124</v>
      </c>
      <c r="N12" s="9">
        <v>25.21</v>
      </c>
      <c r="O12" s="9">
        <v>0.07</v>
      </c>
      <c r="P12" s="9">
        <v>28.29</v>
      </c>
      <c r="Q12" s="8">
        <v>95794095.62</v>
      </c>
      <c r="R12" s="8">
        <v>20405272.27</v>
      </c>
      <c r="S12" s="8">
        <v>75388823.35</v>
      </c>
      <c r="T12" s="8">
        <v>19343365.28</v>
      </c>
      <c r="U12" s="8">
        <v>1048288.69</v>
      </c>
      <c r="V12" s="8">
        <v>18295076.59</v>
      </c>
      <c r="W12" s="9">
        <v>20.19</v>
      </c>
      <c r="X12" s="9">
        <v>5.13</v>
      </c>
      <c r="Y12" s="9">
        <v>24.26</v>
      </c>
      <c r="Z12" s="8">
        <v>531751.84</v>
      </c>
      <c r="AA12" s="8">
        <v>3189047.41</v>
      </c>
    </row>
    <row r="13" spans="1:2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267</v>
      </c>
      <c r="G13" s="53" t="s">
        <v>272</v>
      </c>
      <c r="H13" s="8">
        <v>170893933.72</v>
      </c>
      <c r="I13" s="8">
        <v>30054086</v>
      </c>
      <c r="J13" s="8">
        <v>140839847.72</v>
      </c>
      <c r="K13" s="8">
        <v>39104687.86</v>
      </c>
      <c r="L13" s="8">
        <v>718499.13</v>
      </c>
      <c r="M13" s="8">
        <v>38386188.73</v>
      </c>
      <c r="N13" s="9">
        <v>22.88</v>
      </c>
      <c r="O13" s="9">
        <v>2.39</v>
      </c>
      <c r="P13" s="9">
        <v>27.25</v>
      </c>
      <c r="Q13" s="8">
        <v>172027698.44</v>
      </c>
      <c r="R13" s="8">
        <v>34162054</v>
      </c>
      <c r="S13" s="8">
        <v>137865644.44</v>
      </c>
      <c r="T13" s="8">
        <v>36045472.15</v>
      </c>
      <c r="U13" s="8">
        <v>2437302.3</v>
      </c>
      <c r="V13" s="8">
        <v>33608169.85</v>
      </c>
      <c r="W13" s="9">
        <v>20.95</v>
      </c>
      <c r="X13" s="9">
        <v>7.13</v>
      </c>
      <c r="Y13" s="9">
        <v>24.37</v>
      </c>
      <c r="Z13" s="8">
        <v>2974203.28</v>
      </c>
      <c r="AA13" s="8">
        <v>4778018.88</v>
      </c>
    </row>
    <row r="14" spans="1:2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267</v>
      </c>
      <c r="G14" s="53" t="s">
        <v>273</v>
      </c>
      <c r="H14" s="8">
        <v>109045271</v>
      </c>
      <c r="I14" s="8">
        <v>9976078</v>
      </c>
      <c r="J14" s="8">
        <v>99069193</v>
      </c>
      <c r="K14" s="8">
        <v>31814665.48</v>
      </c>
      <c r="L14" s="8">
        <v>2668001.24</v>
      </c>
      <c r="M14" s="8">
        <v>29146664.24</v>
      </c>
      <c r="N14" s="9">
        <v>29.17</v>
      </c>
      <c r="O14" s="9">
        <v>26.74</v>
      </c>
      <c r="P14" s="9">
        <v>29.42</v>
      </c>
      <c r="Q14" s="8">
        <v>117129446</v>
      </c>
      <c r="R14" s="8">
        <v>18470351</v>
      </c>
      <c r="S14" s="8">
        <v>98659095</v>
      </c>
      <c r="T14" s="8">
        <v>25943565.41</v>
      </c>
      <c r="U14" s="8">
        <v>2026623.18</v>
      </c>
      <c r="V14" s="8">
        <v>23916942.23</v>
      </c>
      <c r="W14" s="9">
        <v>22.14</v>
      </c>
      <c r="X14" s="9">
        <v>10.97</v>
      </c>
      <c r="Y14" s="9">
        <v>24.24</v>
      </c>
      <c r="Z14" s="8">
        <v>410098</v>
      </c>
      <c r="AA14" s="8">
        <v>5229722.01</v>
      </c>
    </row>
    <row r="15" spans="1:2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267</v>
      </c>
      <c r="G15" s="53" t="s">
        <v>274</v>
      </c>
      <c r="H15" s="8">
        <v>140055657.84</v>
      </c>
      <c r="I15" s="8">
        <v>7461783.97</v>
      </c>
      <c r="J15" s="8">
        <v>132593873.87</v>
      </c>
      <c r="K15" s="8">
        <v>37910104.93</v>
      </c>
      <c r="L15" s="8">
        <v>259049.4</v>
      </c>
      <c r="M15" s="8">
        <v>37651055.53</v>
      </c>
      <c r="N15" s="9">
        <v>27.06</v>
      </c>
      <c r="O15" s="9">
        <v>3.47</v>
      </c>
      <c r="P15" s="9">
        <v>28.39</v>
      </c>
      <c r="Q15" s="8">
        <v>143988887.66</v>
      </c>
      <c r="R15" s="8">
        <v>13742972.78</v>
      </c>
      <c r="S15" s="8">
        <v>130245914.88</v>
      </c>
      <c r="T15" s="8">
        <v>32267943.58</v>
      </c>
      <c r="U15" s="8">
        <v>434235.5</v>
      </c>
      <c r="V15" s="8">
        <v>31833708.08</v>
      </c>
      <c r="W15" s="9">
        <v>22.41</v>
      </c>
      <c r="X15" s="9">
        <v>3.15</v>
      </c>
      <c r="Y15" s="9">
        <v>24.44</v>
      </c>
      <c r="Z15" s="8">
        <v>2347958.99</v>
      </c>
      <c r="AA15" s="8">
        <v>5817347.45</v>
      </c>
    </row>
    <row r="16" spans="1:2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267</v>
      </c>
      <c r="G16" s="53" t="s">
        <v>275</v>
      </c>
      <c r="H16" s="8">
        <v>81713404.85</v>
      </c>
      <c r="I16" s="8">
        <v>1798520</v>
      </c>
      <c r="J16" s="8">
        <v>79914884.85</v>
      </c>
      <c r="K16" s="8">
        <v>23283217.37</v>
      </c>
      <c r="L16" s="8">
        <v>167156.92</v>
      </c>
      <c r="M16" s="8">
        <v>23116060.45</v>
      </c>
      <c r="N16" s="9">
        <v>28.49</v>
      </c>
      <c r="O16" s="9">
        <v>9.29</v>
      </c>
      <c r="P16" s="9">
        <v>28.92</v>
      </c>
      <c r="Q16" s="8">
        <v>84482175.85</v>
      </c>
      <c r="R16" s="8">
        <v>7752415</v>
      </c>
      <c r="S16" s="8">
        <v>76729760.85</v>
      </c>
      <c r="T16" s="8">
        <v>20753985.8</v>
      </c>
      <c r="U16" s="8">
        <v>289608.87</v>
      </c>
      <c r="V16" s="8">
        <v>20464376.93</v>
      </c>
      <c r="W16" s="9">
        <v>24.56</v>
      </c>
      <c r="X16" s="9">
        <v>3.73</v>
      </c>
      <c r="Y16" s="9">
        <v>26.67</v>
      </c>
      <c r="Z16" s="8">
        <v>3185124</v>
      </c>
      <c r="AA16" s="8">
        <v>2651683.52</v>
      </c>
    </row>
    <row r="17" spans="1:2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267</v>
      </c>
      <c r="G17" s="53" t="s">
        <v>276</v>
      </c>
      <c r="H17" s="8">
        <v>290932843.32</v>
      </c>
      <c r="I17" s="8">
        <v>13320620</v>
      </c>
      <c r="J17" s="8">
        <v>277612223.32</v>
      </c>
      <c r="K17" s="8">
        <v>78201418.16</v>
      </c>
      <c r="L17" s="8">
        <v>632598.77</v>
      </c>
      <c r="M17" s="8">
        <v>77568819.39</v>
      </c>
      <c r="N17" s="9">
        <v>26.87</v>
      </c>
      <c r="O17" s="9">
        <v>4.74</v>
      </c>
      <c r="P17" s="9">
        <v>27.94</v>
      </c>
      <c r="Q17" s="8">
        <v>337869376.97</v>
      </c>
      <c r="R17" s="8">
        <v>49634000</v>
      </c>
      <c r="S17" s="8">
        <v>288235376.97</v>
      </c>
      <c r="T17" s="8">
        <v>69120585.55</v>
      </c>
      <c r="U17" s="8">
        <v>1178573.91</v>
      </c>
      <c r="V17" s="8">
        <v>67942011.64</v>
      </c>
      <c r="W17" s="9">
        <v>20.45</v>
      </c>
      <c r="X17" s="9">
        <v>2.37</v>
      </c>
      <c r="Y17" s="9">
        <v>23.57</v>
      </c>
      <c r="Z17" s="8">
        <v>-10623153.65</v>
      </c>
      <c r="AA17" s="8">
        <v>9626807.75</v>
      </c>
    </row>
    <row r="18" spans="1:2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267</v>
      </c>
      <c r="G18" s="53" t="s">
        <v>277</v>
      </c>
      <c r="H18" s="8">
        <v>85703228.61</v>
      </c>
      <c r="I18" s="8">
        <v>12771209.66</v>
      </c>
      <c r="J18" s="8">
        <v>72932018.95</v>
      </c>
      <c r="K18" s="8">
        <v>21264903.25</v>
      </c>
      <c r="L18" s="8">
        <v>477928.38</v>
      </c>
      <c r="M18" s="8">
        <v>20786974.87</v>
      </c>
      <c r="N18" s="9">
        <v>24.81</v>
      </c>
      <c r="O18" s="9">
        <v>3.74</v>
      </c>
      <c r="P18" s="9">
        <v>28.5</v>
      </c>
      <c r="Q18" s="8">
        <v>90120865.65</v>
      </c>
      <c r="R18" s="8">
        <v>17572409.5</v>
      </c>
      <c r="S18" s="8">
        <v>72548456.15</v>
      </c>
      <c r="T18" s="8">
        <v>17897857.56</v>
      </c>
      <c r="U18" s="8">
        <v>84364.18</v>
      </c>
      <c r="V18" s="8">
        <v>17813493.38</v>
      </c>
      <c r="W18" s="9">
        <v>19.85</v>
      </c>
      <c r="X18" s="9">
        <v>0.48</v>
      </c>
      <c r="Y18" s="9">
        <v>24.55</v>
      </c>
      <c r="Z18" s="8">
        <v>383562.8</v>
      </c>
      <c r="AA18" s="8">
        <v>2973481.49</v>
      </c>
    </row>
    <row r="19" spans="1:2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267</v>
      </c>
      <c r="G19" s="53" t="s">
        <v>278</v>
      </c>
      <c r="H19" s="8">
        <v>25631662.27</v>
      </c>
      <c r="I19" s="8">
        <v>3000823</v>
      </c>
      <c r="J19" s="8">
        <v>22630839.27</v>
      </c>
      <c r="K19" s="8">
        <v>6561178.79</v>
      </c>
      <c r="L19" s="8">
        <v>668302.99</v>
      </c>
      <c r="M19" s="8">
        <v>5892875.8</v>
      </c>
      <c r="N19" s="9">
        <v>25.59</v>
      </c>
      <c r="O19" s="9">
        <v>22.27</v>
      </c>
      <c r="P19" s="9">
        <v>26.03</v>
      </c>
      <c r="Q19" s="8">
        <v>28455202.56</v>
      </c>
      <c r="R19" s="8">
        <v>6388116</v>
      </c>
      <c r="S19" s="8">
        <v>22067086.56</v>
      </c>
      <c r="T19" s="8">
        <v>6177664.5</v>
      </c>
      <c r="U19" s="8">
        <v>625220.01</v>
      </c>
      <c r="V19" s="8">
        <v>5552444.49</v>
      </c>
      <c r="W19" s="9">
        <v>21.71</v>
      </c>
      <c r="X19" s="9">
        <v>9.78</v>
      </c>
      <c r="Y19" s="9">
        <v>25.16</v>
      </c>
      <c r="Z19" s="8">
        <v>563752.71</v>
      </c>
      <c r="AA19" s="8">
        <v>340431.31</v>
      </c>
    </row>
    <row r="20" spans="1:2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267</v>
      </c>
      <c r="G20" s="53" t="s">
        <v>279</v>
      </c>
      <c r="H20" s="8">
        <v>15534541.35</v>
      </c>
      <c r="I20" s="8">
        <v>2964386.2</v>
      </c>
      <c r="J20" s="8">
        <v>12570155.15</v>
      </c>
      <c r="K20" s="8">
        <v>4034359.84</v>
      </c>
      <c r="L20" s="8">
        <v>349391.01</v>
      </c>
      <c r="M20" s="8">
        <v>3684968.83</v>
      </c>
      <c r="N20" s="9">
        <v>25.97</v>
      </c>
      <c r="O20" s="9">
        <v>11.78</v>
      </c>
      <c r="P20" s="9">
        <v>29.31</v>
      </c>
      <c r="Q20" s="8">
        <v>15495248.35</v>
      </c>
      <c r="R20" s="8">
        <v>3075986.93</v>
      </c>
      <c r="S20" s="8">
        <v>12419261.42</v>
      </c>
      <c r="T20" s="8">
        <v>3224341.85</v>
      </c>
      <c r="U20" s="8">
        <v>78507</v>
      </c>
      <c r="V20" s="8">
        <v>3145834.85</v>
      </c>
      <c r="W20" s="9">
        <v>20.8</v>
      </c>
      <c r="X20" s="9">
        <v>2.55</v>
      </c>
      <c r="Y20" s="9">
        <v>25.33</v>
      </c>
      <c r="Z20" s="8">
        <v>150893.73</v>
      </c>
      <c r="AA20" s="8">
        <v>539133.98</v>
      </c>
    </row>
    <row r="21" spans="1:2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267</v>
      </c>
      <c r="G21" s="53" t="s">
        <v>280</v>
      </c>
      <c r="H21" s="8">
        <v>205792634.4</v>
      </c>
      <c r="I21" s="8">
        <v>29296333.04</v>
      </c>
      <c r="J21" s="8">
        <v>176496301.36</v>
      </c>
      <c r="K21" s="8">
        <v>60122350.17</v>
      </c>
      <c r="L21" s="8">
        <v>11601781.96</v>
      </c>
      <c r="M21" s="8">
        <v>48520568.21</v>
      </c>
      <c r="N21" s="9">
        <v>29.21</v>
      </c>
      <c r="O21" s="9">
        <v>39.6</v>
      </c>
      <c r="P21" s="9">
        <v>27.49</v>
      </c>
      <c r="Q21" s="8">
        <v>243909487.86</v>
      </c>
      <c r="R21" s="8">
        <v>69009616.79</v>
      </c>
      <c r="S21" s="8">
        <v>174899871.07</v>
      </c>
      <c r="T21" s="8">
        <v>49391112.3</v>
      </c>
      <c r="U21" s="8">
        <v>7770874.54</v>
      </c>
      <c r="V21" s="8">
        <v>41620237.76</v>
      </c>
      <c r="W21" s="9">
        <v>20.24</v>
      </c>
      <c r="X21" s="9">
        <v>11.26</v>
      </c>
      <c r="Y21" s="9">
        <v>23.79</v>
      </c>
      <c r="Z21" s="8">
        <v>1596430.29</v>
      </c>
      <c r="AA21" s="8">
        <v>6900330.45</v>
      </c>
    </row>
    <row r="22" spans="1:2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267</v>
      </c>
      <c r="G22" s="53" t="s">
        <v>281</v>
      </c>
      <c r="H22" s="8">
        <v>33293113.44</v>
      </c>
      <c r="I22" s="8">
        <v>11218696.37</v>
      </c>
      <c r="J22" s="8">
        <v>22074417.07</v>
      </c>
      <c r="K22" s="8">
        <v>6539951.09</v>
      </c>
      <c r="L22" s="8">
        <v>270460.3</v>
      </c>
      <c r="M22" s="8">
        <v>6269490.79</v>
      </c>
      <c r="N22" s="9">
        <v>19.64</v>
      </c>
      <c r="O22" s="9">
        <v>2.41</v>
      </c>
      <c r="P22" s="9">
        <v>28.4</v>
      </c>
      <c r="Q22" s="8">
        <v>36660025.44</v>
      </c>
      <c r="R22" s="8">
        <v>15340957.38</v>
      </c>
      <c r="S22" s="8">
        <v>21319068.06</v>
      </c>
      <c r="T22" s="8">
        <v>5499099.8</v>
      </c>
      <c r="U22" s="8">
        <v>185097.85</v>
      </c>
      <c r="V22" s="8">
        <v>5314001.95</v>
      </c>
      <c r="W22" s="9">
        <v>15</v>
      </c>
      <c r="X22" s="9">
        <v>1.2</v>
      </c>
      <c r="Y22" s="9">
        <v>24.92</v>
      </c>
      <c r="Z22" s="8">
        <v>755349.01</v>
      </c>
      <c r="AA22" s="8">
        <v>955488.84</v>
      </c>
    </row>
    <row r="23" spans="1:2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267</v>
      </c>
      <c r="G23" s="53" t="s">
        <v>282</v>
      </c>
      <c r="H23" s="8">
        <v>119922597.22</v>
      </c>
      <c r="I23" s="8">
        <v>32021177</v>
      </c>
      <c r="J23" s="8">
        <v>87901420.22</v>
      </c>
      <c r="K23" s="8">
        <v>25841177.93</v>
      </c>
      <c r="L23" s="8">
        <v>359028.3</v>
      </c>
      <c r="M23" s="8">
        <v>25482149.63</v>
      </c>
      <c r="N23" s="9">
        <v>21.54</v>
      </c>
      <c r="O23" s="9">
        <v>1.12</v>
      </c>
      <c r="P23" s="9">
        <v>28.98</v>
      </c>
      <c r="Q23" s="8">
        <v>122391029.97</v>
      </c>
      <c r="R23" s="8">
        <v>34410446</v>
      </c>
      <c r="S23" s="8">
        <v>87980583.97</v>
      </c>
      <c r="T23" s="8">
        <v>23780938.84</v>
      </c>
      <c r="U23" s="8">
        <v>399484.33</v>
      </c>
      <c r="V23" s="8">
        <v>23381454.51</v>
      </c>
      <c r="W23" s="9">
        <v>19.43</v>
      </c>
      <c r="X23" s="9">
        <v>1.16</v>
      </c>
      <c r="Y23" s="9">
        <v>26.57</v>
      </c>
      <c r="Z23" s="8">
        <v>-79163.75</v>
      </c>
      <c r="AA23" s="8">
        <v>2100695.12</v>
      </c>
    </row>
    <row r="24" spans="1:2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267</v>
      </c>
      <c r="G24" s="53" t="s">
        <v>283</v>
      </c>
      <c r="H24" s="8">
        <v>68876701</v>
      </c>
      <c r="I24" s="8">
        <v>7263379</v>
      </c>
      <c r="J24" s="8">
        <v>61613322</v>
      </c>
      <c r="K24" s="8">
        <v>17283713.45</v>
      </c>
      <c r="L24" s="8">
        <v>541461.52</v>
      </c>
      <c r="M24" s="8">
        <v>16742251.93</v>
      </c>
      <c r="N24" s="9">
        <v>25.09</v>
      </c>
      <c r="O24" s="9">
        <v>7.45</v>
      </c>
      <c r="P24" s="9">
        <v>27.17</v>
      </c>
      <c r="Q24" s="8">
        <v>76339651</v>
      </c>
      <c r="R24" s="8">
        <v>15257819</v>
      </c>
      <c r="S24" s="8">
        <v>61081832</v>
      </c>
      <c r="T24" s="8">
        <v>14615062.41</v>
      </c>
      <c r="U24" s="8">
        <v>34999.99</v>
      </c>
      <c r="V24" s="8">
        <v>14580062.42</v>
      </c>
      <c r="W24" s="9">
        <v>19.14</v>
      </c>
      <c r="X24" s="9">
        <v>0.22</v>
      </c>
      <c r="Y24" s="9">
        <v>23.86</v>
      </c>
      <c r="Z24" s="8">
        <v>531490</v>
      </c>
      <c r="AA24" s="8">
        <v>2162189.51</v>
      </c>
    </row>
    <row r="25" spans="1:2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267</v>
      </c>
      <c r="G25" s="53" t="s">
        <v>284</v>
      </c>
      <c r="H25" s="8">
        <v>24032785.23</v>
      </c>
      <c r="I25" s="8">
        <v>5634377.23</v>
      </c>
      <c r="J25" s="8">
        <v>18398408</v>
      </c>
      <c r="K25" s="8">
        <v>5717363.92</v>
      </c>
      <c r="L25" s="8">
        <v>527430.72</v>
      </c>
      <c r="M25" s="8">
        <v>5189933.2</v>
      </c>
      <c r="N25" s="9">
        <v>23.78</v>
      </c>
      <c r="O25" s="9">
        <v>9.36</v>
      </c>
      <c r="P25" s="9">
        <v>28.2</v>
      </c>
      <c r="Q25" s="8">
        <v>26810773.23</v>
      </c>
      <c r="R25" s="8">
        <v>8574065.5</v>
      </c>
      <c r="S25" s="8">
        <v>18236707.73</v>
      </c>
      <c r="T25" s="8">
        <v>4856431.48</v>
      </c>
      <c r="U25" s="8">
        <v>862050.95</v>
      </c>
      <c r="V25" s="8">
        <v>3994380.53</v>
      </c>
      <c r="W25" s="9">
        <v>18.11</v>
      </c>
      <c r="X25" s="9">
        <v>10.05</v>
      </c>
      <c r="Y25" s="9">
        <v>21.9</v>
      </c>
      <c r="Z25" s="8">
        <v>161700.27</v>
      </c>
      <c r="AA25" s="8">
        <v>1195552.67</v>
      </c>
    </row>
    <row r="26" spans="1:2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267</v>
      </c>
      <c r="G26" s="53" t="s">
        <v>285</v>
      </c>
      <c r="H26" s="8">
        <v>34708787.86</v>
      </c>
      <c r="I26" s="8">
        <v>4783249.61</v>
      </c>
      <c r="J26" s="8">
        <v>29925538.25</v>
      </c>
      <c r="K26" s="8">
        <v>9234755.85</v>
      </c>
      <c r="L26" s="8">
        <v>469587</v>
      </c>
      <c r="M26" s="8">
        <v>8765168.85</v>
      </c>
      <c r="N26" s="9">
        <v>26.6</v>
      </c>
      <c r="O26" s="9">
        <v>9.81</v>
      </c>
      <c r="P26" s="9">
        <v>29.28</v>
      </c>
      <c r="Q26" s="8">
        <v>35217865.23</v>
      </c>
      <c r="R26" s="8">
        <v>7277970.34</v>
      </c>
      <c r="S26" s="8">
        <v>27939894.89</v>
      </c>
      <c r="T26" s="8">
        <v>8955396.47</v>
      </c>
      <c r="U26" s="8">
        <v>1500710.72</v>
      </c>
      <c r="V26" s="8">
        <v>7454685.75</v>
      </c>
      <c r="W26" s="9">
        <v>25.42</v>
      </c>
      <c r="X26" s="9">
        <v>20.61</v>
      </c>
      <c r="Y26" s="9">
        <v>26.68</v>
      </c>
      <c r="Z26" s="8">
        <v>1985643.36</v>
      </c>
      <c r="AA26" s="8">
        <v>1310483.1</v>
      </c>
    </row>
    <row r="27" spans="1:2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267</v>
      </c>
      <c r="G27" s="53" t="s">
        <v>285</v>
      </c>
      <c r="H27" s="8">
        <v>22883169.62</v>
      </c>
      <c r="I27" s="8">
        <v>2393414.04</v>
      </c>
      <c r="J27" s="8">
        <v>20489755.58</v>
      </c>
      <c r="K27" s="8">
        <v>6072463.13</v>
      </c>
      <c r="L27" s="8">
        <v>336411.64</v>
      </c>
      <c r="M27" s="8">
        <v>5736051.49</v>
      </c>
      <c r="N27" s="9">
        <v>26.53</v>
      </c>
      <c r="O27" s="9">
        <v>14.05</v>
      </c>
      <c r="P27" s="9">
        <v>27.99</v>
      </c>
      <c r="Q27" s="8">
        <v>24594094.62</v>
      </c>
      <c r="R27" s="8">
        <v>5125948.51</v>
      </c>
      <c r="S27" s="8">
        <v>19468146.11</v>
      </c>
      <c r="T27" s="8">
        <v>4861937.39</v>
      </c>
      <c r="U27" s="8">
        <v>7657.97</v>
      </c>
      <c r="V27" s="8">
        <v>4854279.42</v>
      </c>
      <c r="W27" s="9">
        <v>19.76</v>
      </c>
      <c r="X27" s="9">
        <v>0.14</v>
      </c>
      <c r="Y27" s="9">
        <v>24.93</v>
      </c>
      <c r="Z27" s="8">
        <v>1021609.47</v>
      </c>
      <c r="AA27" s="8">
        <v>881772.07</v>
      </c>
    </row>
    <row r="28" spans="1:2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267</v>
      </c>
      <c r="G28" s="53" t="s">
        <v>286</v>
      </c>
      <c r="H28" s="8">
        <v>16359489</v>
      </c>
      <c r="I28" s="8">
        <v>0</v>
      </c>
      <c r="J28" s="8">
        <v>16359489</v>
      </c>
      <c r="K28" s="8">
        <v>4764040.32</v>
      </c>
      <c r="L28" s="8">
        <v>10.82</v>
      </c>
      <c r="M28" s="8">
        <v>4764029.5</v>
      </c>
      <c r="N28" s="9">
        <v>29.12</v>
      </c>
      <c r="O28" s="9"/>
      <c r="P28" s="9">
        <v>29.12</v>
      </c>
      <c r="Q28" s="8">
        <v>16959489</v>
      </c>
      <c r="R28" s="8">
        <v>1888899.28</v>
      </c>
      <c r="S28" s="8">
        <v>15070589.72</v>
      </c>
      <c r="T28" s="8">
        <v>3796414.26</v>
      </c>
      <c r="U28" s="8">
        <v>89159.28</v>
      </c>
      <c r="V28" s="8">
        <v>3707254.98</v>
      </c>
      <c r="W28" s="9">
        <v>22.38</v>
      </c>
      <c r="X28" s="9">
        <v>4.72</v>
      </c>
      <c r="Y28" s="9">
        <v>24.59</v>
      </c>
      <c r="Z28" s="8">
        <v>1288899.28</v>
      </c>
      <c r="AA28" s="8">
        <v>1056774.52</v>
      </c>
    </row>
    <row r="29" spans="1:2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267</v>
      </c>
      <c r="G29" s="53" t="s">
        <v>287</v>
      </c>
      <c r="H29" s="8">
        <v>25119101</v>
      </c>
      <c r="I29" s="8">
        <v>7238738</v>
      </c>
      <c r="J29" s="8">
        <v>17880363</v>
      </c>
      <c r="K29" s="8">
        <v>5490409.85</v>
      </c>
      <c r="L29" s="8">
        <v>426547.86</v>
      </c>
      <c r="M29" s="8">
        <v>5063861.99</v>
      </c>
      <c r="N29" s="9">
        <v>21.85</v>
      </c>
      <c r="O29" s="9">
        <v>5.89</v>
      </c>
      <c r="P29" s="9">
        <v>28.32</v>
      </c>
      <c r="Q29" s="8">
        <v>28187132.12</v>
      </c>
      <c r="R29" s="8">
        <v>10777001</v>
      </c>
      <c r="S29" s="8">
        <v>17410131.12</v>
      </c>
      <c r="T29" s="8">
        <v>4798000.84</v>
      </c>
      <c r="U29" s="8">
        <v>847467.23</v>
      </c>
      <c r="V29" s="8">
        <v>3950533.61</v>
      </c>
      <c r="W29" s="9">
        <v>17.02</v>
      </c>
      <c r="X29" s="9">
        <v>7.86</v>
      </c>
      <c r="Y29" s="9">
        <v>22.69</v>
      </c>
      <c r="Z29" s="8">
        <v>470231.88</v>
      </c>
      <c r="AA29" s="8">
        <v>1113328.38</v>
      </c>
    </row>
    <row r="30" spans="1:2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267</v>
      </c>
      <c r="G30" s="53" t="s">
        <v>288</v>
      </c>
      <c r="H30" s="8">
        <v>16240756</v>
      </c>
      <c r="I30" s="8">
        <v>1896525</v>
      </c>
      <c r="J30" s="8">
        <v>14344231</v>
      </c>
      <c r="K30" s="8">
        <v>4252960.63</v>
      </c>
      <c r="L30" s="8">
        <v>219001.34</v>
      </c>
      <c r="M30" s="8">
        <v>4033959.29</v>
      </c>
      <c r="N30" s="9">
        <v>26.18</v>
      </c>
      <c r="O30" s="9">
        <v>11.54</v>
      </c>
      <c r="P30" s="9">
        <v>28.12</v>
      </c>
      <c r="Q30" s="8">
        <v>17593572</v>
      </c>
      <c r="R30" s="8">
        <v>3624761.2</v>
      </c>
      <c r="S30" s="8">
        <v>13968810.8</v>
      </c>
      <c r="T30" s="8">
        <v>3643513.56</v>
      </c>
      <c r="U30" s="8">
        <v>137726.29</v>
      </c>
      <c r="V30" s="8">
        <v>3505787.27</v>
      </c>
      <c r="W30" s="9">
        <v>20.7</v>
      </c>
      <c r="X30" s="9">
        <v>3.79</v>
      </c>
      <c r="Y30" s="9">
        <v>25.09</v>
      </c>
      <c r="Z30" s="8">
        <v>375420.2</v>
      </c>
      <c r="AA30" s="8">
        <v>528172.02</v>
      </c>
    </row>
    <row r="31" spans="1:2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267</v>
      </c>
      <c r="G31" s="53" t="s">
        <v>289</v>
      </c>
      <c r="H31" s="8">
        <v>17285969.4</v>
      </c>
      <c r="I31" s="8">
        <v>1925480.4</v>
      </c>
      <c r="J31" s="8">
        <v>15360489</v>
      </c>
      <c r="K31" s="8">
        <v>4706216.63</v>
      </c>
      <c r="L31" s="8">
        <v>339687.84</v>
      </c>
      <c r="M31" s="8">
        <v>4366528.79</v>
      </c>
      <c r="N31" s="9">
        <v>27.22</v>
      </c>
      <c r="O31" s="9">
        <v>17.64</v>
      </c>
      <c r="P31" s="9">
        <v>28.42</v>
      </c>
      <c r="Q31" s="8">
        <v>20019460.17</v>
      </c>
      <c r="R31" s="8">
        <v>4264767.48</v>
      </c>
      <c r="S31" s="8">
        <v>15754692.69</v>
      </c>
      <c r="T31" s="8">
        <v>3873705.65</v>
      </c>
      <c r="U31" s="8">
        <v>1599</v>
      </c>
      <c r="V31" s="8">
        <v>3872106.65</v>
      </c>
      <c r="W31" s="9">
        <v>19.34</v>
      </c>
      <c r="X31" s="9">
        <v>0.03</v>
      </c>
      <c r="Y31" s="9">
        <v>24.57</v>
      </c>
      <c r="Z31" s="8">
        <v>-394203.69</v>
      </c>
      <c r="AA31" s="8">
        <v>494422.14</v>
      </c>
    </row>
    <row r="32" spans="1:2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267</v>
      </c>
      <c r="G32" s="53" t="s">
        <v>290</v>
      </c>
      <c r="H32" s="8">
        <v>75288624.38</v>
      </c>
      <c r="I32" s="8">
        <v>7286662.76</v>
      </c>
      <c r="J32" s="8">
        <v>68001961.62</v>
      </c>
      <c r="K32" s="8">
        <v>20308848.43</v>
      </c>
      <c r="L32" s="8">
        <v>48209</v>
      </c>
      <c r="M32" s="8">
        <v>20260639.43</v>
      </c>
      <c r="N32" s="9">
        <v>26.97</v>
      </c>
      <c r="O32" s="9">
        <v>0.66</v>
      </c>
      <c r="P32" s="9">
        <v>29.79</v>
      </c>
      <c r="Q32" s="8">
        <v>77914650.08</v>
      </c>
      <c r="R32" s="8">
        <v>13020229.42</v>
      </c>
      <c r="S32" s="8">
        <v>64894420.66</v>
      </c>
      <c r="T32" s="8">
        <v>16965494.83</v>
      </c>
      <c r="U32" s="8">
        <v>1124699.78</v>
      </c>
      <c r="V32" s="8">
        <v>15840795.05</v>
      </c>
      <c r="W32" s="9">
        <v>21.77</v>
      </c>
      <c r="X32" s="9">
        <v>8.63</v>
      </c>
      <c r="Y32" s="9">
        <v>24.41</v>
      </c>
      <c r="Z32" s="8">
        <v>3107540.96</v>
      </c>
      <c r="AA32" s="8">
        <v>4419844.38</v>
      </c>
    </row>
    <row r="33" spans="1:2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267</v>
      </c>
      <c r="G33" s="53" t="s">
        <v>291</v>
      </c>
      <c r="H33" s="8">
        <v>13280101.26</v>
      </c>
      <c r="I33" s="8">
        <v>500000</v>
      </c>
      <c r="J33" s="8">
        <v>12780101.26</v>
      </c>
      <c r="K33" s="8">
        <v>4127653.19</v>
      </c>
      <c r="L33" s="8">
        <v>500000</v>
      </c>
      <c r="M33" s="8">
        <v>3627653.19</v>
      </c>
      <c r="N33" s="9">
        <v>31.08</v>
      </c>
      <c r="O33" s="9">
        <v>100</v>
      </c>
      <c r="P33" s="9">
        <v>28.38</v>
      </c>
      <c r="Q33" s="8">
        <v>15904501.26</v>
      </c>
      <c r="R33" s="8">
        <v>3221919.8</v>
      </c>
      <c r="S33" s="8">
        <v>12682581.46</v>
      </c>
      <c r="T33" s="8">
        <v>2835418.26</v>
      </c>
      <c r="U33" s="8">
        <v>30</v>
      </c>
      <c r="V33" s="8">
        <v>2835388.26</v>
      </c>
      <c r="W33" s="9">
        <v>17.82</v>
      </c>
      <c r="X33" s="9">
        <v>0</v>
      </c>
      <c r="Y33" s="9">
        <v>22.35</v>
      </c>
      <c r="Z33" s="8">
        <v>97519.8</v>
      </c>
      <c r="AA33" s="8">
        <v>792264.93</v>
      </c>
    </row>
    <row r="34" spans="1:2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267</v>
      </c>
      <c r="G34" s="53" t="s">
        <v>268</v>
      </c>
      <c r="H34" s="8">
        <v>75192008.6</v>
      </c>
      <c r="I34" s="8">
        <v>6738555.44</v>
      </c>
      <c r="J34" s="8">
        <v>68453453.16</v>
      </c>
      <c r="K34" s="8">
        <v>21267566.39</v>
      </c>
      <c r="L34" s="8">
        <v>722192.71</v>
      </c>
      <c r="M34" s="8">
        <v>20545373.68</v>
      </c>
      <c r="N34" s="9">
        <v>28.28</v>
      </c>
      <c r="O34" s="9">
        <v>10.71</v>
      </c>
      <c r="P34" s="9">
        <v>30.01</v>
      </c>
      <c r="Q34" s="8">
        <v>87765062.87</v>
      </c>
      <c r="R34" s="8">
        <v>21438795.47</v>
      </c>
      <c r="S34" s="8">
        <v>66326267.4</v>
      </c>
      <c r="T34" s="8">
        <v>18783689.69</v>
      </c>
      <c r="U34" s="8">
        <v>2672294.2</v>
      </c>
      <c r="V34" s="8">
        <v>16111395.49</v>
      </c>
      <c r="W34" s="9">
        <v>21.4</v>
      </c>
      <c r="X34" s="9">
        <v>12.46</v>
      </c>
      <c r="Y34" s="9">
        <v>24.29</v>
      </c>
      <c r="Z34" s="8">
        <v>2127185.76</v>
      </c>
      <c r="AA34" s="8">
        <v>4433978.19</v>
      </c>
    </row>
    <row r="35" spans="1:2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267</v>
      </c>
      <c r="G35" s="53" t="s">
        <v>292</v>
      </c>
      <c r="H35" s="8">
        <v>36477773</v>
      </c>
      <c r="I35" s="8">
        <v>18233174</v>
      </c>
      <c r="J35" s="8">
        <v>18244599</v>
      </c>
      <c r="K35" s="8">
        <v>5365226.18</v>
      </c>
      <c r="L35" s="8">
        <v>133905.81</v>
      </c>
      <c r="M35" s="8">
        <v>5231320.37</v>
      </c>
      <c r="N35" s="9">
        <v>14.7</v>
      </c>
      <c r="O35" s="9">
        <v>0.73</v>
      </c>
      <c r="P35" s="9">
        <v>28.67</v>
      </c>
      <c r="Q35" s="8">
        <v>38632114.72</v>
      </c>
      <c r="R35" s="8">
        <v>21298179.33</v>
      </c>
      <c r="S35" s="8">
        <v>17333935.39</v>
      </c>
      <c r="T35" s="8">
        <v>4418006.02</v>
      </c>
      <c r="U35" s="8">
        <v>25449.81</v>
      </c>
      <c r="V35" s="8">
        <v>4392556.21</v>
      </c>
      <c r="W35" s="9">
        <v>11.43</v>
      </c>
      <c r="X35" s="9">
        <v>0.11</v>
      </c>
      <c r="Y35" s="9">
        <v>25.34</v>
      </c>
      <c r="Z35" s="8">
        <v>910663.61</v>
      </c>
      <c r="AA35" s="8">
        <v>838764.16</v>
      </c>
    </row>
    <row r="36" spans="1:2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267</v>
      </c>
      <c r="G36" s="53" t="s">
        <v>293</v>
      </c>
      <c r="H36" s="8">
        <v>39227762.73</v>
      </c>
      <c r="I36" s="8">
        <v>7958659.79</v>
      </c>
      <c r="J36" s="8">
        <v>31269102.94</v>
      </c>
      <c r="K36" s="8">
        <v>9351422.92</v>
      </c>
      <c r="L36" s="8">
        <v>297638.99</v>
      </c>
      <c r="M36" s="8">
        <v>9053783.93</v>
      </c>
      <c r="N36" s="9">
        <v>23.83</v>
      </c>
      <c r="O36" s="9">
        <v>3.73</v>
      </c>
      <c r="P36" s="9">
        <v>28.95</v>
      </c>
      <c r="Q36" s="8">
        <v>44001753.3</v>
      </c>
      <c r="R36" s="8">
        <v>13829774.8</v>
      </c>
      <c r="S36" s="8">
        <v>30171978.5</v>
      </c>
      <c r="T36" s="8">
        <v>7989167.13</v>
      </c>
      <c r="U36" s="8">
        <v>596229.47</v>
      </c>
      <c r="V36" s="8">
        <v>7392937.66</v>
      </c>
      <c r="W36" s="9">
        <v>18.15</v>
      </c>
      <c r="X36" s="9">
        <v>4.31</v>
      </c>
      <c r="Y36" s="9">
        <v>24.5</v>
      </c>
      <c r="Z36" s="8">
        <v>1097124.44</v>
      </c>
      <c r="AA36" s="8">
        <v>1660846.27</v>
      </c>
    </row>
    <row r="37" spans="1:2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267</v>
      </c>
      <c r="G37" s="53" t="s">
        <v>294</v>
      </c>
      <c r="H37" s="8">
        <v>16971720</v>
      </c>
      <c r="I37" s="8">
        <v>0</v>
      </c>
      <c r="J37" s="8">
        <v>16971720</v>
      </c>
      <c r="K37" s="8">
        <v>4787874.44</v>
      </c>
      <c r="L37" s="8">
        <v>0</v>
      </c>
      <c r="M37" s="8">
        <v>4787874.44</v>
      </c>
      <c r="N37" s="9">
        <v>28.21</v>
      </c>
      <c r="O37" s="9"/>
      <c r="P37" s="9">
        <v>28.21</v>
      </c>
      <c r="Q37" s="8">
        <v>17693654</v>
      </c>
      <c r="R37" s="8">
        <v>2119466</v>
      </c>
      <c r="S37" s="8">
        <v>15574188</v>
      </c>
      <c r="T37" s="8">
        <v>3768260</v>
      </c>
      <c r="U37" s="8">
        <v>1230</v>
      </c>
      <c r="V37" s="8">
        <v>3767030</v>
      </c>
      <c r="W37" s="9">
        <v>21.29</v>
      </c>
      <c r="X37" s="9">
        <v>0.05</v>
      </c>
      <c r="Y37" s="9">
        <v>24.18</v>
      </c>
      <c r="Z37" s="8">
        <v>1397532</v>
      </c>
      <c r="AA37" s="8">
        <v>1020844.44</v>
      </c>
    </row>
    <row r="38" spans="1:2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267</v>
      </c>
      <c r="G38" s="53" t="s">
        <v>295</v>
      </c>
      <c r="H38" s="8">
        <v>72612675.06</v>
      </c>
      <c r="I38" s="8">
        <v>6908372.98</v>
      </c>
      <c r="J38" s="8">
        <v>65704302.08</v>
      </c>
      <c r="K38" s="8">
        <v>22975514.78</v>
      </c>
      <c r="L38" s="8">
        <v>3969727.04</v>
      </c>
      <c r="M38" s="8">
        <v>19005787.74</v>
      </c>
      <c r="N38" s="9">
        <v>31.64</v>
      </c>
      <c r="O38" s="9">
        <v>57.46</v>
      </c>
      <c r="P38" s="9">
        <v>28.92</v>
      </c>
      <c r="Q38" s="8">
        <v>73763690.06</v>
      </c>
      <c r="R38" s="8">
        <v>12438076.81</v>
      </c>
      <c r="S38" s="8">
        <v>61325613.25</v>
      </c>
      <c r="T38" s="8">
        <v>15949355.8</v>
      </c>
      <c r="U38" s="8">
        <v>43134.8</v>
      </c>
      <c r="V38" s="8">
        <v>15906221</v>
      </c>
      <c r="W38" s="9">
        <v>21.62</v>
      </c>
      <c r="X38" s="9">
        <v>0.34</v>
      </c>
      <c r="Y38" s="9">
        <v>25.93</v>
      </c>
      <c r="Z38" s="8">
        <v>4378688.83</v>
      </c>
      <c r="AA38" s="8">
        <v>3099566.74</v>
      </c>
    </row>
    <row r="39" spans="1:2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267</v>
      </c>
      <c r="G39" s="53" t="s">
        <v>296</v>
      </c>
      <c r="H39" s="8">
        <v>37445079.53</v>
      </c>
      <c r="I39" s="8">
        <v>6070924.57</v>
      </c>
      <c r="J39" s="8">
        <v>31374154.96</v>
      </c>
      <c r="K39" s="8">
        <v>9633711.8</v>
      </c>
      <c r="L39" s="8">
        <v>436866</v>
      </c>
      <c r="M39" s="8">
        <v>9196845.8</v>
      </c>
      <c r="N39" s="9">
        <v>25.72</v>
      </c>
      <c r="O39" s="9">
        <v>7.19</v>
      </c>
      <c r="P39" s="9">
        <v>29.31</v>
      </c>
      <c r="Q39" s="8">
        <v>44448460.39</v>
      </c>
      <c r="R39" s="8">
        <v>14098626.03</v>
      </c>
      <c r="S39" s="8">
        <v>30349834.36</v>
      </c>
      <c r="T39" s="8">
        <v>7825510.18</v>
      </c>
      <c r="U39" s="8">
        <v>328464.91</v>
      </c>
      <c r="V39" s="8">
        <v>7497045.27</v>
      </c>
      <c r="W39" s="9">
        <v>17.6</v>
      </c>
      <c r="X39" s="9">
        <v>2.32</v>
      </c>
      <c r="Y39" s="9">
        <v>24.7</v>
      </c>
      <c r="Z39" s="8">
        <v>1024320.6</v>
      </c>
      <c r="AA39" s="8">
        <v>1699800.53</v>
      </c>
    </row>
    <row r="40" spans="1:2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267</v>
      </c>
      <c r="G40" s="53" t="s">
        <v>297</v>
      </c>
      <c r="H40" s="8">
        <v>16747860</v>
      </c>
      <c r="I40" s="8">
        <v>2947822</v>
      </c>
      <c r="J40" s="8">
        <v>13800038</v>
      </c>
      <c r="K40" s="8">
        <v>3864692.12</v>
      </c>
      <c r="L40" s="8">
        <v>15429.08</v>
      </c>
      <c r="M40" s="8">
        <v>3849263.04</v>
      </c>
      <c r="N40" s="9">
        <v>23.07</v>
      </c>
      <c r="O40" s="9">
        <v>0.52</v>
      </c>
      <c r="P40" s="9">
        <v>27.89</v>
      </c>
      <c r="Q40" s="8">
        <v>17615860</v>
      </c>
      <c r="R40" s="8">
        <v>5311974</v>
      </c>
      <c r="S40" s="8">
        <v>12303886</v>
      </c>
      <c r="T40" s="8">
        <v>3156898.91</v>
      </c>
      <c r="U40" s="8">
        <v>44648.35</v>
      </c>
      <c r="V40" s="8">
        <v>3112250.56</v>
      </c>
      <c r="W40" s="9">
        <v>17.92</v>
      </c>
      <c r="X40" s="9">
        <v>0.84</v>
      </c>
      <c r="Y40" s="9">
        <v>25.29</v>
      </c>
      <c r="Z40" s="8">
        <v>1496152</v>
      </c>
      <c r="AA40" s="8">
        <v>737012.48</v>
      </c>
    </row>
    <row r="41" spans="1:2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267</v>
      </c>
      <c r="G41" s="53" t="s">
        <v>298</v>
      </c>
      <c r="H41" s="8">
        <v>54041764.85</v>
      </c>
      <c r="I41" s="8">
        <v>6261263.09</v>
      </c>
      <c r="J41" s="8">
        <v>47780501.76</v>
      </c>
      <c r="K41" s="8">
        <v>14650800.98</v>
      </c>
      <c r="L41" s="8">
        <v>140293.9</v>
      </c>
      <c r="M41" s="8">
        <v>14510507.08</v>
      </c>
      <c r="N41" s="9">
        <v>27.11</v>
      </c>
      <c r="O41" s="9">
        <v>2.24</v>
      </c>
      <c r="P41" s="9">
        <v>30.36</v>
      </c>
      <c r="Q41" s="8">
        <v>66484777.56</v>
      </c>
      <c r="R41" s="8">
        <v>17967331.48</v>
      </c>
      <c r="S41" s="8">
        <v>48517446.08</v>
      </c>
      <c r="T41" s="8">
        <v>11756479.35</v>
      </c>
      <c r="U41" s="8">
        <v>38534</v>
      </c>
      <c r="V41" s="8">
        <v>11717945.35</v>
      </c>
      <c r="W41" s="9">
        <v>17.68</v>
      </c>
      <c r="X41" s="9">
        <v>0.21</v>
      </c>
      <c r="Y41" s="9">
        <v>24.15</v>
      </c>
      <c r="Z41" s="8">
        <v>-736944.32</v>
      </c>
      <c r="AA41" s="8">
        <v>2792561.73</v>
      </c>
    </row>
    <row r="42" spans="1:2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267</v>
      </c>
      <c r="G42" s="53" t="s">
        <v>299</v>
      </c>
      <c r="H42" s="8">
        <v>24888639</v>
      </c>
      <c r="I42" s="8">
        <v>5421092</v>
      </c>
      <c r="J42" s="8">
        <v>19467547</v>
      </c>
      <c r="K42" s="8">
        <v>5758974.5</v>
      </c>
      <c r="L42" s="8">
        <v>72758.43</v>
      </c>
      <c r="M42" s="8">
        <v>5686216.07</v>
      </c>
      <c r="N42" s="9">
        <v>23.13</v>
      </c>
      <c r="O42" s="9">
        <v>1.34</v>
      </c>
      <c r="P42" s="9">
        <v>29.2</v>
      </c>
      <c r="Q42" s="8">
        <v>25288639</v>
      </c>
      <c r="R42" s="8">
        <v>6663925.83</v>
      </c>
      <c r="S42" s="8">
        <v>18624713.17</v>
      </c>
      <c r="T42" s="8">
        <v>4450858.99</v>
      </c>
      <c r="U42" s="8">
        <v>2460</v>
      </c>
      <c r="V42" s="8">
        <v>4448398.99</v>
      </c>
      <c r="W42" s="9">
        <v>17.6</v>
      </c>
      <c r="X42" s="9">
        <v>0.03</v>
      </c>
      <c r="Y42" s="9">
        <v>23.88</v>
      </c>
      <c r="Z42" s="8">
        <v>842833.83</v>
      </c>
      <c r="AA42" s="8">
        <v>1237817.08</v>
      </c>
    </row>
    <row r="43" spans="1:2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267</v>
      </c>
      <c r="G43" s="53" t="s">
        <v>300</v>
      </c>
      <c r="H43" s="8">
        <v>24063181.49</v>
      </c>
      <c r="I43" s="8">
        <v>3423019.1</v>
      </c>
      <c r="J43" s="8">
        <v>20640162.39</v>
      </c>
      <c r="K43" s="8">
        <v>6857540.99</v>
      </c>
      <c r="L43" s="8">
        <v>1215966</v>
      </c>
      <c r="M43" s="8">
        <v>5641574.99</v>
      </c>
      <c r="N43" s="9">
        <v>28.49</v>
      </c>
      <c r="O43" s="9">
        <v>35.52</v>
      </c>
      <c r="P43" s="9">
        <v>27.33</v>
      </c>
      <c r="Q43" s="8">
        <v>23696071.49</v>
      </c>
      <c r="R43" s="8">
        <v>3939066</v>
      </c>
      <c r="S43" s="8">
        <v>19757005.49</v>
      </c>
      <c r="T43" s="8">
        <v>4591278.24</v>
      </c>
      <c r="U43" s="8">
        <v>0</v>
      </c>
      <c r="V43" s="8">
        <v>4591278.24</v>
      </c>
      <c r="W43" s="9">
        <v>19.37</v>
      </c>
      <c r="X43" s="9">
        <v>0</v>
      </c>
      <c r="Y43" s="9">
        <v>23.23</v>
      </c>
      <c r="Z43" s="8">
        <v>883156.9</v>
      </c>
      <c r="AA43" s="8">
        <v>1050296.75</v>
      </c>
    </row>
    <row r="44" spans="1:2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267</v>
      </c>
      <c r="G44" s="53" t="s">
        <v>301</v>
      </c>
      <c r="H44" s="8">
        <v>31174874</v>
      </c>
      <c r="I44" s="8">
        <v>8069903</v>
      </c>
      <c r="J44" s="8">
        <v>23104971</v>
      </c>
      <c r="K44" s="8">
        <v>6568475.62</v>
      </c>
      <c r="L44" s="8">
        <v>180039.29</v>
      </c>
      <c r="M44" s="8">
        <v>6388436.33</v>
      </c>
      <c r="N44" s="9">
        <v>21.06</v>
      </c>
      <c r="O44" s="9">
        <v>2.23</v>
      </c>
      <c r="P44" s="9">
        <v>27.64</v>
      </c>
      <c r="Q44" s="8">
        <v>31828203.14</v>
      </c>
      <c r="R44" s="8">
        <v>12028087</v>
      </c>
      <c r="S44" s="8">
        <v>19800116.14</v>
      </c>
      <c r="T44" s="8">
        <v>5103729.23</v>
      </c>
      <c r="U44" s="8">
        <v>2572.95</v>
      </c>
      <c r="V44" s="8">
        <v>5101156.28</v>
      </c>
      <c r="W44" s="9">
        <v>16.03</v>
      </c>
      <c r="X44" s="9">
        <v>0.02</v>
      </c>
      <c r="Y44" s="9">
        <v>25.76</v>
      </c>
      <c r="Z44" s="8">
        <v>3304854.86</v>
      </c>
      <c r="AA44" s="8">
        <v>1287280.05</v>
      </c>
    </row>
    <row r="45" spans="1:2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267</v>
      </c>
      <c r="G45" s="53" t="s">
        <v>302</v>
      </c>
      <c r="H45" s="8">
        <v>35797812.11</v>
      </c>
      <c r="I45" s="8">
        <v>6145368</v>
      </c>
      <c r="J45" s="8">
        <v>29652444.11</v>
      </c>
      <c r="K45" s="8">
        <v>8453719.17</v>
      </c>
      <c r="L45" s="8">
        <v>1857.63</v>
      </c>
      <c r="M45" s="8">
        <v>8451861.54</v>
      </c>
      <c r="N45" s="9">
        <v>23.61</v>
      </c>
      <c r="O45" s="9">
        <v>0.03</v>
      </c>
      <c r="P45" s="9">
        <v>28.5</v>
      </c>
      <c r="Q45" s="8">
        <v>34674947.11</v>
      </c>
      <c r="R45" s="8">
        <v>7981346</v>
      </c>
      <c r="S45" s="8">
        <v>26693601.11</v>
      </c>
      <c r="T45" s="8">
        <v>6259536.59</v>
      </c>
      <c r="U45" s="8">
        <v>23317.6</v>
      </c>
      <c r="V45" s="8">
        <v>6236218.99</v>
      </c>
      <c r="W45" s="9">
        <v>18.05</v>
      </c>
      <c r="X45" s="9">
        <v>0.29</v>
      </c>
      <c r="Y45" s="9">
        <v>23.36</v>
      </c>
      <c r="Z45" s="8">
        <v>2958843</v>
      </c>
      <c r="AA45" s="8">
        <v>2215642.55</v>
      </c>
    </row>
    <row r="46" spans="1:2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267</v>
      </c>
      <c r="G46" s="53" t="s">
        <v>303</v>
      </c>
      <c r="H46" s="8">
        <v>31078510.08</v>
      </c>
      <c r="I46" s="8">
        <v>5583993.32</v>
      </c>
      <c r="J46" s="8">
        <v>25494516.76</v>
      </c>
      <c r="K46" s="8">
        <v>7437808.13</v>
      </c>
      <c r="L46" s="8">
        <v>134732.5</v>
      </c>
      <c r="M46" s="8">
        <v>7303075.63</v>
      </c>
      <c r="N46" s="9">
        <v>23.93</v>
      </c>
      <c r="O46" s="9">
        <v>2.41</v>
      </c>
      <c r="P46" s="9">
        <v>28.64</v>
      </c>
      <c r="Q46" s="8">
        <v>30098510.08</v>
      </c>
      <c r="R46" s="8">
        <v>6430981.02</v>
      </c>
      <c r="S46" s="8">
        <v>23667529.06</v>
      </c>
      <c r="T46" s="8">
        <v>5968355.38</v>
      </c>
      <c r="U46" s="8">
        <v>21321.9</v>
      </c>
      <c r="V46" s="8">
        <v>5947033.48</v>
      </c>
      <c r="W46" s="9">
        <v>19.82</v>
      </c>
      <c r="X46" s="9">
        <v>0.33</v>
      </c>
      <c r="Y46" s="9">
        <v>25.12</v>
      </c>
      <c r="Z46" s="8">
        <v>1826987.7</v>
      </c>
      <c r="AA46" s="8">
        <v>1356042.15</v>
      </c>
    </row>
    <row r="47" spans="1:2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267</v>
      </c>
      <c r="G47" s="53" t="s">
        <v>304</v>
      </c>
      <c r="H47" s="8">
        <v>11774673</v>
      </c>
      <c r="I47" s="8">
        <v>1531545</v>
      </c>
      <c r="J47" s="8">
        <v>10243128</v>
      </c>
      <c r="K47" s="8">
        <v>2970337.95</v>
      </c>
      <c r="L47" s="8">
        <v>4355.27</v>
      </c>
      <c r="M47" s="8">
        <v>2965982.68</v>
      </c>
      <c r="N47" s="9">
        <v>25.22</v>
      </c>
      <c r="O47" s="9">
        <v>0.28</v>
      </c>
      <c r="P47" s="9">
        <v>28.95</v>
      </c>
      <c r="Q47" s="8">
        <v>14266097</v>
      </c>
      <c r="R47" s="8">
        <v>4087551</v>
      </c>
      <c r="S47" s="8">
        <v>10178546</v>
      </c>
      <c r="T47" s="8">
        <v>2422878.34</v>
      </c>
      <c r="U47" s="8">
        <v>9766.6</v>
      </c>
      <c r="V47" s="8">
        <v>2413111.74</v>
      </c>
      <c r="W47" s="9">
        <v>16.98</v>
      </c>
      <c r="X47" s="9">
        <v>0.23</v>
      </c>
      <c r="Y47" s="9">
        <v>23.7</v>
      </c>
      <c r="Z47" s="8">
        <v>64582</v>
      </c>
      <c r="AA47" s="8">
        <v>552870.94</v>
      </c>
    </row>
    <row r="48" spans="1:2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267</v>
      </c>
      <c r="G48" s="53" t="s">
        <v>305</v>
      </c>
      <c r="H48" s="8">
        <v>30773514.5</v>
      </c>
      <c r="I48" s="8">
        <v>7800964</v>
      </c>
      <c r="J48" s="8">
        <v>22972550.5</v>
      </c>
      <c r="K48" s="8">
        <v>6498386.7</v>
      </c>
      <c r="L48" s="8">
        <v>46173.19</v>
      </c>
      <c r="M48" s="8">
        <v>6452213.51</v>
      </c>
      <c r="N48" s="9">
        <v>21.11</v>
      </c>
      <c r="O48" s="9">
        <v>0.59</v>
      </c>
      <c r="P48" s="9">
        <v>28.08</v>
      </c>
      <c r="Q48" s="8">
        <v>30366114.5</v>
      </c>
      <c r="R48" s="8">
        <v>8657886.5</v>
      </c>
      <c r="S48" s="8">
        <v>21708228</v>
      </c>
      <c r="T48" s="8">
        <v>5390126.24</v>
      </c>
      <c r="U48" s="8">
        <v>4392.7</v>
      </c>
      <c r="V48" s="8">
        <v>5385733.54</v>
      </c>
      <c r="W48" s="9">
        <v>17.75</v>
      </c>
      <c r="X48" s="9">
        <v>0.05</v>
      </c>
      <c r="Y48" s="9">
        <v>24.8</v>
      </c>
      <c r="Z48" s="8">
        <v>1264322.5</v>
      </c>
      <c r="AA48" s="8">
        <v>1066479.97</v>
      </c>
    </row>
    <row r="49" spans="1:2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267</v>
      </c>
      <c r="G49" s="53" t="s">
        <v>306</v>
      </c>
      <c r="H49" s="8">
        <v>32868803.5</v>
      </c>
      <c r="I49" s="8">
        <v>4318024</v>
      </c>
      <c r="J49" s="8">
        <v>28550779.5</v>
      </c>
      <c r="K49" s="8">
        <v>8783427</v>
      </c>
      <c r="L49" s="8">
        <v>471110.81</v>
      </c>
      <c r="M49" s="8">
        <v>8312316.19</v>
      </c>
      <c r="N49" s="9">
        <v>26.72</v>
      </c>
      <c r="O49" s="9">
        <v>10.91</v>
      </c>
      <c r="P49" s="9">
        <v>29.11</v>
      </c>
      <c r="Q49" s="8">
        <v>33449240.37</v>
      </c>
      <c r="R49" s="8">
        <v>6929439.37</v>
      </c>
      <c r="S49" s="8">
        <v>26519801</v>
      </c>
      <c r="T49" s="8">
        <v>7360369.62</v>
      </c>
      <c r="U49" s="8">
        <v>419323.03</v>
      </c>
      <c r="V49" s="8">
        <v>6941046.59</v>
      </c>
      <c r="W49" s="9">
        <v>22</v>
      </c>
      <c r="X49" s="9">
        <v>6.05</v>
      </c>
      <c r="Y49" s="9">
        <v>26.17</v>
      </c>
      <c r="Z49" s="8">
        <v>2030978.5</v>
      </c>
      <c r="AA49" s="8">
        <v>1371269.6</v>
      </c>
    </row>
    <row r="50" spans="1:2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267</v>
      </c>
      <c r="G50" s="53" t="s">
        <v>307</v>
      </c>
      <c r="H50" s="8">
        <v>24452782.03</v>
      </c>
      <c r="I50" s="8">
        <v>3439672.03</v>
      </c>
      <c r="J50" s="8">
        <v>21013110</v>
      </c>
      <c r="K50" s="8">
        <v>6368313.26</v>
      </c>
      <c r="L50" s="8">
        <v>93470</v>
      </c>
      <c r="M50" s="8">
        <v>6274843.26</v>
      </c>
      <c r="N50" s="9">
        <v>26.04</v>
      </c>
      <c r="O50" s="9">
        <v>2.71</v>
      </c>
      <c r="P50" s="9">
        <v>29.86</v>
      </c>
      <c r="Q50" s="8">
        <v>25717361.63</v>
      </c>
      <c r="R50" s="8">
        <v>5302063.64</v>
      </c>
      <c r="S50" s="8">
        <v>20415297.99</v>
      </c>
      <c r="T50" s="8">
        <v>5674435.43</v>
      </c>
      <c r="U50" s="8">
        <v>34695.87</v>
      </c>
      <c r="V50" s="8">
        <v>5639739.56</v>
      </c>
      <c r="W50" s="9">
        <v>22.06</v>
      </c>
      <c r="X50" s="9">
        <v>0.65</v>
      </c>
      <c r="Y50" s="9">
        <v>27.62</v>
      </c>
      <c r="Z50" s="8">
        <v>597812.01</v>
      </c>
      <c r="AA50" s="8">
        <v>635103.7</v>
      </c>
    </row>
    <row r="51" spans="1:2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267</v>
      </c>
      <c r="G51" s="53" t="s">
        <v>308</v>
      </c>
      <c r="H51" s="8">
        <v>35206733</v>
      </c>
      <c r="I51" s="8">
        <v>3362765</v>
      </c>
      <c r="J51" s="8">
        <v>31843968</v>
      </c>
      <c r="K51" s="8">
        <v>9422646.74</v>
      </c>
      <c r="L51" s="8">
        <v>0</v>
      </c>
      <c r="M51" s="8">
        <v>9422646.74</v>
      </c>
      <c r="N51" s="9">
        <v>26.76</v>
      </c>
      <c r="O51" s="9">
        <v>0</v>
      </c>
      <c r="P51" s="9">
        <v>29.59</v>
      </c>
      <c r="Q51" s="8">
        <v>37581733</v>
      </c>
      <c r="R51" s="8">
        <v>8713940</v>
      </c>
      <c r="S51" s="8">
        <v>28867793</v>
      </c>
      <c r="T51" s="8">
        <v>10181626.29</v>
      </c>
      <c r="U51" s="8">
        <v>3327089.36</v>
      </c>
      <c r="V51" s="8">
        <v>6854536.93</v>
      </c>
      <c r="W51" s="9">
        <v>27.09</v>
      </c>
      <c r="X51" s="9">
        <v>38.18</v>
      </c>
      <c r="Y51" s="9">
        <v>23.74</v>
      </c>
      <c r="Z51" s="8">
        <v>2976175</v>
      </c>
      <c r="AA51" s="8">
        <v>2568109.81</v>
      </c>
    </row>
    <row r="52" spans="1:2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267</v>
      </c>
      <c r="G52" s="53" t="s">
        <v>309</v>
      </c>
      <c r="H52" s="8">
        <v>49042513.02</v>
      </c>
      <c r="I52" s="8">
        <v>4992514.36</v>
      </c>
      <c r="J52" s="8">
        <v>44049998.66</v>
      </c>
      <c r="K52" s="8">
        <v>13280890.79</v>
      </c>
      <c r="L52" s="8">
        <v>642114.35</v>
      </c>
      <c r="M52" s="8">
        <v>12638776.44</v>
      </c>
      <c r="N52" s="9">
        <v>27.08</v>
      </c>
      <c r="O52" s="9">
        <v>12.86</v>
      </c>
      <c r="P52" s="9">
        <v>28.69</v>
      </c>
      <c r="Q52" s="8">
        <v>54368232.84</v>
      </c>
      <c r="R52" s="8">
        <v>13619400.67</v>
      </c>
      <c r="S52" s="8">
        <v>40748832.17</v>
      </c>
      <c r="T52" s="8">
        <v>11450845.38</v>
      </c>
      <c r="U52" s="8">
        <v>1015811.85</v>
      </c>
      <c r="V52" s="8">
        <v>10435033.53</v>
      </c>
      <c r="W52" s="9">
        <v>21.06</v>
      </c>
      <c r="X52" s="9">
        <v>7.45</v>
      </c>
      <c r="Y52" s="9">
        <v>25.6</v>
      </c>
      <c r="Z52" s="8">
        <v>3301166.49</v>
      </c>
      <c r="AA52" s="8">
        <v>2203742.91</v>
      </c>
    </row>
    <row r="53" spans="1:2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267</v>
      </c>
      <c r="G53" s="53" t="s">
        <v>310</v>
      </c>
      <c r="H53" s="8">
        <v>85476079.4</v>
      </c>
      <c r="I53" s="8">
        <v>18702901.02</v>
      </c>
      <c r="J53" s="8">
        <v>66773178.38</v>
      </c>
      <c r="K53" s="8">
        <v>20060996.49</v>
      </c>
      <c r="L53" s="8">
        <v>521415.18</v>
      </c>
      <c r="M53" s="8">
        <v>19539581.31</v>
      </c>
      <c r="N53" s="9">
        <v>23.46</v>
      </c>
      <c r="O53" s="9">
        <v>2.78</v>
      </c>
      <c r="P53" s="9">
        <v>29.26</v>
      </c>
      <c r="Q53" s="8">
        <v>92125147.4</v>
      </c>
      <c r="R53" s="8">
        <v>27395851.63</v>
      </c>
      <c r="S53" s="8">
        <v>64729295.77</v>
      </c>
      <c r="T53" s="8">
        <v>18981562.68</v>
      </c>
      <c r="U53" s="8">
        <v>2151708.45</v>
      </c>
      <c r="V53" s="8">
        <v>16829854.23</v>
      </c>
      <c r="W53" s="9">
        <v>20.6</v>
      </c>
      <c r="X53" s="9">
        <v>7.85</v>
      </c>
      <c r="Y53" s="9">
        <v>26</v>
      </c>
      <c r="Z53" s="8">
        <v>2043882.61</v>
      </c>
      <c r="AA53" s="8">
        <v>2709727.08</v>
      </c>
    </row>
    <row r="54" spans="1:2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267</v>
      </c>
      <c r="G54" s="53" t="s">
        <v>311</v>
      </c>
      <c r="H54" s="8">
        <v>29714583.94</v>
      </c>
      <c r="I54" s="8">
        <v>3775307.83</v>
      </c>
      <c r="J54" s="8">
        <v>25939276.11</v>
      </c>
      <c r="K54" s="8">
        <v>7706834.56</v>
      </c>
      <c r="L54" s="8">
        <v>217721.58</v>
      </c>
      <c r="M54" s="8">
        <v>7489112.98</v>
      </c>
      <c r="N54" s="9">
        <v>25.93</v>
      </c>
      <c r="O54" s="9">
        <v>5.76</v>
      </c>
      <c r="P54" s="9">
        <v>28.87</v>
      </c>
      <c r="Q54" s="8">
        <v>34419222.29</v>
      </c>
      <c r="R54" s="8">
        <v>10236604.74</v>
      </c>
      <c r="S54" s="8">
        <v>24182617.55</v>
      </c>
      <c r="T54" s="8">
        <v>6260877.51</v>
      </c>
      <c r="U54" s="8">
        <v>192538.77</v>
      </c>
      <c r="V54" s="8">
        <v>6068338.74</v>
      </c>
      <c r="W54" s="9">
        <v>18.19</v>
      </c>
      <c r="X54" s="9">
        <v>1.88</v>
      </c>
      <c r="Y54" s="9">
        <v>25.09</v>
      </c>
      <c r="Z54" s="8">
        <v>1756658.56</v>
      </c>
      <c r="AA54" s="8">
        <v>1420774.24</v>
      </c>
    </row>
    <row r="55" spans="1:27" ht="12.75">
      <c r="A55" s="34">
        <v>6</v>
      </c>
      <c r="B55" s="34">
        <v>6</v>
      </c>
      <c r="C55" s="34">
        <v>3</v>
      </c>
      <c r="D55" s="35">
        <v>2</v>
      </c>
      <c r="E55" s="36"/>
      <c r="F55" s="7" t="s">
        <v>267</v>
      </c>
      <c r="G55" s="53" t="s">
        <v>312</v>
      </c>
      <c r="H55" s="8">
        <v>14543984.97</v>
      </c>
      <c r="I55" s="8">
        <v>1221968.14</v>
      </c>
      <c r="J55" s="8">
        <v>13322016.83</v>
      </c>
      <c r="K55" s="8">
        <v>3819883.35</v>
      </c>
      <c r="L55" s="8">
        <v>24450</v>
      </c>
      <c r="M55" s="8">
        <v>3795433.35</v>
      </c>
      <c r="N55" s="9">
        <v>26.26</v>
      </c>
      <c r="O55" s="9">
        <v>2</v>
      </c>
      <c r="P55" s="9">
        <v>28.48</v>
      </c>
      <c r="Q55" s="8">
        <v>16441503.15</v>
      </c>
      <c r="R55" s="8">
        <v>3735391.98</v>
      </c>
      <c r="S55" s="8">
        <v>12706111.17</v>
      </c>
      <c r="T55" s="8">
        <v>3118235.25</v>
      </c>
      <c r="U55" s="8">
        <v>0</v>
      </c>
      <c r="V55" s="8">
        <v>3118235.25</v>
      </c>
      <c r="W55" s="9">
        <v>18.96</v>
      </c>
      <c r="X55" s="9">
        <v>0</v>
      </c>
      <c r="Y55" s="9">
        <v>24.54</v>
      </c>
      <c r="Z55" s="8">
        <v>615905.66</v>
      </c>
      <c r="AA55" s="8">
        <v>677198.1</v>
      </c>
    </row>
    <row r="56" spans="1:27" ht="12.75">
      <c r="A56" s="34">
        <v>6</v>
      </c>
      <c r="B56" s="34">
        <v>7</v>
      </c>
      <c r="C56" s="34">
        <v>4</v>
      </c>
      <c r="D56" s="35">
        <v>2</v>
      </c>
      <c r="E56" s="36"/>
      <c r="F56" s="7" t="s">
        <v>267</v>
      </c>
      <c r="G56" s="53" t="s">
        <v>313</v>
      </c>
      <c r="H56" s="8">
        <v>40026106.62</v>
      </c>
      <c r="I56" s="8">
        <v>5720000</v>
      </c>
      <c r="J56" s="8">
        <v>34306106.62</v>
      </c>
      <c r="K56" s="8">
        <v>9229147.93</v>
      </c>
      <c r="L56" s="8">
        <v>280655.93</v>
      </c>
      <c r="M56" s="8">
        <v>8948492</v>
      </c>
      <c r="N56" s="9">
        <v>23.05</v>
      </c>
      <c r="O56" s="9">
        <v>4.9</v>
      </c>
      <c r="P56" s="9">
        <v>26.08</v>
      </c>
      <c r="Q56" s="8">
        <v>43061581.62</v>
      </c>
      <c r="R56" s="8">
        <v>8490000</v>
      </c>
      <c r="S56" s="8">
        <v>34571581.62</v>
      </c>
      <c r="T56" s="8">
        <v>9873188.24</v>
      </c>
      <c r="U56" s="8">
        <v>265492.88</v>
      </c>
      <c r="V56" s="8">
        <v>9607695.36</v>
      </c>
      <c r="W56" s="9">
        <v>22.92</v>
      </c>
      <c r="X56" s="9">
        <v>3.12</v>
      </c>
      <c r="Y56" s="9">
        <v>27.79</v>
      </c>
      <c r="Z56" s="8">
        <v>-265475</v>
      </c>
      <c r="AA56" s="8">
        <v>-659203.36</v>
      </c>
    </row>
    <row r="57" spans="1:27" ht="12.75">
      <c r="A57" s="34">
        <v>6</v>
      </c>
      <c r="B57" s="34">
        <v>20</v>
      </c>
      <c r="C57" s="34">
        <v>2</v>
      </c>
      <c r="D57" s="35">
        <v>2</v>
      </c>
      <c r="E57" s="36"/>
      <c r="F57" s="7" t="s">
        <v>267</v>
      </c>
      <c r="G57" s="53" t="s">
        <v>314</v>
      </c>
      <c r="H57" s="8">
        <v>18584700.31</v>
      </c>
      <c r="I57" s="8">
        <v>1617000</v>
      </c>
      <c r="J57" s="8">
        <v>16967700.31</v>
      </c>
      <c r="K57" s="8">
        <v>4867554.66</v>
      </c>
      <c r="L57" s="8">
        <v>0</v>
      </c>
      <c r="M57" s="8">
        <v>4867554.66</v>
      </c>
      <c r="N57" s="9">
        <v>26.19</v>
      </c>
      <c r="O57" s="9">
        <v>0</v>
      </c>
      <c r="P57" s="9">
        <v>28.68</v>
      </c>
      <c r="Q57" s="8">
        <v>19007700.31</v>
      </c>
      <c r="R57" s="8">
        <v>2407997.88</v>
      </c>
      <c r="S57" s="8">
        <v>16599702.43</v>
      </c>
      <c r="T57" s="8">
        <v>4270913.19</v>
      </c>
      <c r="U57" s="8">
        <v>0</v>
      </c>
      <c r="V57" s="8">
        <v>4270913.19</v>
      </c>
      <c r="W57" s="9">
        <v>22.46</v>
      </c>
      <c r="X57" s="9">
        <v>0</v>
      </c>
      <c r="Y57" s="9">
        <v>25.72</v>
      </c>
      <c r="Z57" s="8">
        <v>367997.88</v>
      </c>
      <c r="AA57" s="8">
        <v>596641.47</v>
      </c>
    </row>
    <row r="58" spans="1:27" ht="12.75">
      <c r="A58" s="34">
        <v>6</v>
      </c>
      <c r="B58" s="34">
        <v>19</v>
      </c>
      <c r="C58" s="34">
        <v>2</v>
      </c>
      <c r="D58" s="35">
        <v>2</v>
      </c>
      <c r="E58" s="36"/>
      <c r="F58" s="7" t="s">
        <v>267</v>
      </c>
      <c r="G58" s="53" t="s">
        <v>315</v>
      </c>
      <c r="H58" s="8">
        <v>14148704.6</v>
      </c>
      <c r="I58" s="8">
        <v>1232430.76</v>
      </c>
      <c r="J58" s="8">
        <v>12916273.84</v>
      </c>
      <c r="K58" s="8">
        <v>3553536.13</v>
      </c>
      <c r="L58" s="8">
        <v>5760</v>
      </c>
      <c r="M58" s="8">
        <v>3547776.13</v>
      </c>
      <c r="N58" s="9">
        <v>25.11</v>
      </c>
      <c r="O58" s="9">
        <v>0.46</v>
      </c>
      <c r="P58" s="9">
        <v>27.46</v>
      </c>
      <c r="Q58" s="8">
        <v>15578112.33</v>
      </c>
      <c r="R58" s="8">
        <v>3073963</v>
      </c>
      <c r="S58" s="8">
        <v>12504149.33</v>
      </c>
      <c r="T58" s="8">
        <v>3452407.81</v>
      </c>
      <c r="U58" s="8">
        <v>390182.41</v>
      </c>
      <c r="V58" s="8">
        <v>3062225.4</v>
      </c>
      <c r="W58" s="9">
        <v>22.16</v>
      </c>
      <c r="X58" s="9">
        <v>12.69</v>
      </c>
      <c r="Y58" s="9">
        <v>24.48</v>
      </c>
      <c r="Z58" s="8">
        <v>412124.51</v>
      </c>
      <c r="AA58" s="8">
        <v>485550.73</v>
      </c>
    </row>
    <row r="59" spans="1:27" ht="12.75">
      <c r="A59" s="34">
        <v>6</v>
      </c>
      <c r="B59" s="34">
        <v>19</v>
      </c>
      <c r="C59" s="34">
        <v>3</v>
      </c>
      <c r="D59" s="35">
        <v>2</v>
      </c>
      <c r="E59" s="36"/>
      <c r="F59" s="7" t="s">
        <v>267</v>
      </c>
      <c r="G59" s="53" t="s">
        <v>316</v>
      </c>
      <c r="H59" s="8">
        <v>18869390.62</v>
      </c>
      <c r="I59" s="8">
        <v>1768901.84</v>
      </c>
      <c r="J59" s="8">
        <v>17100488.78</v>
      </c>
      <c r="K59" s="8">
        <v>5484338.85</v>
      </c>
      <c r="L59" s="8">
        <v>465393.07</v>
      </c>
      <c r="M59" s="8">
        <v>5018945.78</v>
      </c>
      <c r="N59" s="9">
        <v>29.06</v>
      </c>
      <c r="O59" s="9">
        <v>26.3</v>
      </c>
      <c r="P59" s="9">
        <v>29.34</v>
      </c>
      <c r="Q59" s="8">
        <v>19929364.34</v>
      </c>
      <c r="R59" s="8">
        <v>4706106</v>
      </c>
      <c r="S59" s="8">
        <v>15223258.34</v>
      </c>
      <c r="T59" s="8">
        <v>4205738.34</v>
      </c>
      <c r="U59" s="8">
        <v>69300</v>
      </c>
      <c r="V59" s="8">
        <v>4136438.34</v>
      </c>
      <c r="W59" s="9">
        <v>21.1</v>
      </c>
      <c r="X59" s="9">
        <v>1.47</v>
      </c>
      <c r="Y59" s="9">
        <v>27.17</v>
      </c>
      <c r="Z59" s="8">
        <v>1877230.44</v>
      </c>
      <c r="AA59" s="8">
        <v>882507.44</v>
      </c>
    </row>
    <row r="60" spans="1:27" ht="12.75">
      <c r="A60" s="34">
        <v>6</v>
      </c>
      <c r="B60" s="34">
        <v>4</v>
      </c>
      <c r="C60" s="34">
        <v>3</v>
      </c>
      <c r="D60" s="35">
        <v>2</v>
      </c>
      <c r="E60" s="36"/>
      <c r="F60" s="7" t="s">
        <v>267</v>
      </c>
      <c r="G60" s="53" t="s">
        <v>317</v>
      </c>
      <c r="H60" s="8">
        <v>23566051</v>
      </c>
      <c r="I60" s="8">
        <v>737608</v>
      </c>
      <c r="J60" s="8">
        <v>22828443</v>
      </c>
      <c r="K60" s="8">
        <v>6385559.93</v>
      </c>
      <c r="L60" s="8">
        <v>0</v>
      </c>
      <c r="M60" s="8">
        <v>6385559.93</v>
      </c>
      <c r="N60" s="9">
        <v>27.09</v>
      </c>
      <c r="O60" s="9">
        <v>0</v>
      </c>
      <c r="P60" s="9">
        <v>27.97</v>
      </c>
      <c r="Q60" s="8">
        <v>23139012</v>
      </c>
      <c r="R60" s="8">
        <v>1314849.67</v>
      </c>
      <c r="S60" s="8">
        <v>21824162.33</v>
      </c>
      <c r="T60" s="8">
        <v>5404796.81</v>
      </c>
      <c r="U60" s="8">
        <v>2639.52</v>
      </c>
      <c r="V60" s="8">
        <v>5402157.29</v>
      </c>
      <c r="W60" s="9">
        <v>23.35</v>
      </c>
      <c r="X60" s="9">
        <v>0.2</v>
      </c>
      <c r="Y60" s="9">
        <v>24.75</v>
      </c>
      <c r="Z60" s="8">
        <v>1004280.67</v>
      </c>
      <c r="AA60" s="8">
        <v>983402.64</v>
      </c>
    </row>
    <row r="61" spans="1:27" ht="12.75">
      <c r="A61" s="34">
        <v>6</v>
      </c>
      <c r="B61" s="34">
        <v>4</v>
      </c>
      <c r="C61" s="34">
        <v>4</v>
      </c>
      <c r="D61" s="35">
        <v>2</v>
      </c>
      <c r="E61" s="36"/>
      <c r="F61" s="7" t="s">
        <v>267</v>
      </c>
      <c r="G61" s="53" t="s">
        <v>270</v>
      </c>
      <c r="H61" s="8">
        <v>45687919</v>
      </c>
      <c r="I61" s="8">
        <v>1469636</v>
      </c>
      <c r="J61" s="8">
        <v>44218283</v>
      </c>
      <c r="K61" s="8">
        <v>12925254.65</v>
      </c>
      <c r="L61" s="8">
        <v>403329.32</v>
      </c>
      <c r="M61" s="8">
        <v>12521925.33</v>
      </c>
      <c r="N61" s="9">
        <v>28.29</v>
      </c>
      <c r="O61" s="9">
        <v>27.44</v>
      </c>
      <c r="P61" s="9">
        <v>28.31</v>
      </c>
      <c r="Q61" s="8">
        <v>53088719</v>
      </c>
      <c r="R61" s="8">
        <v>8742653</v>
      </c>
      <c r="S61" s="8">
        <v>44346066</v>
      </c>
      <c r="T61" s="8">
        <v>9919895.64</v>
      </c>
      <c r="U61" s="8">
        <v>2364.93</v>
      </c>
      <c r="V61" s="8">
        <v>9917530.71</v>
      </c>
      <c r="W61" s="9">
        <v>18.68</v>
      </c>
      <c r="X61" s="9">
        <v>0.02</v>
      </c>
      <c r="Y61" s="9">
        <v>22.36</v>
      </c>
      <c r="Z61" s="8">
        <v>-127783</v>
      </c>
      <c r="AA61" s="8">
        <v>2604394.62</v>
      </c>
    </row>
    <row r="62" spans="1:27" ht="12.75">
      <c r="A62" s="34">
        <v>6</v>
      </c>
      <c r="B62" s="34">
        <v>6</v>
      </c>
      <c r="C62" s="34">
        <v>4</v>
      </c>
      <c r="D62" s="35">
        <v>2</v>
      </c>
      <c r="E62" s="36"/>
      <c r="F62" s="7" t="s">
        <v>267</v>
      </c>
      <c r="G62" s="53" t="s">
        <v>318</v>
      </c>
      <c r="H62" s="8">
        <v>39416856.26</v>
      </c>
      <c r="I62" s="8">
        <v>3448654.31</v>
      </c>
      <c r="J62" s="8">
        <v>35968201.95</v>
      </c>
      <c r="K62" s="8">
        <v>11042015.54</v>
      </c>
      <c r="L62" s="8">
        <v>749853.97</v>
      </c>
      <c r="M62" s="8">
        <v>10292161.57</v>
      </c>
      <c r="N62" s="9">
        <v>28.01</v>
      </c>
      <c r="O62" s="9">
        <v>21.74</v>
      </c>
      <c r="P62" s="9">
        <v>28.61</v>
      </c>
      <c r="Q62" s="8">
        <v>39402194.77</v>
      </c>
      <c r="R62" s="8">
        <v>5630669.23</v>
      </c>
      <c r="S62" s="8">
        <v>33771525.54</v>
      </c>
      <c r="T62" s="8">
        <v>9059566.49</v>
      </c>
      <c r="U62" s="8">
        <v>4349.69</v>
      </c>
      <c r="V62" s="8">
        <v>9055216.8</v>
      </c>
      <c r="W62" s="9">
        <v>22.99</v>
      </c>
      <c r="X62" s="9">
        <v>0.07</v>
      </c>
      <c r="Y62" s="9">
        <v>26.81</v>
      </c>
      <c r="Z62" s="8">
        <v>2196676.41</v>
      </c>
      <c r="AA62" s="8">
        <v>1236944.77</v>
      </c>
    </row>
    <row r="63" spans="1:27" ht="12.75">
      <c r="A63" s="34">
        <v>6</v>
      </c>
      <c r="B63" s="34">
        <v>9</v>
      </c>
      <c r="C63" s="34">
        <v>6</v>
      </c>
      <c r="D63" s="35">
        <v>2</v>
      </c>
      <c r="E63" s="36"/>
      <c r="F63" s="7" t="s">
        <v>267</v>
      </c>
      <c r="G63" s="53" t="s">
        <v>319</v>
      </c>
      <c r="H63" s="8">
        <v>37821572.95</v>
      </c>
      <c r="I63" s="8">
        <v>1120716.78</v>
      </c>
      <c r="J63" s="8">
        <v>36700856.17</v>
      </c>
      <c r="K63" s="8">
        <v>11215270.95</v>
      </c>
      <c r="L63" s="8">
        <v>184525.56</v>
      </c>
      <c r="M63" s="8">
        <v>11030745.39</v>
      </c>
      <c r="N63" s="9">
        <v>29.65</v>
      </c>
      <c r="O63" s="9">
        <v>16.46</v>
      </c>
      <c r="P63" s="9">
        <v>30.05</v>
      </c>
      <c r="Q63" s="8">
        <v>40451701.42</v>
      </c>
      <c r="R63" s="8">
        <v>6907937.03</v>
      </c>
      <c r="S63" s="8">
        <v>33543764.39</v>
      </c>
      <c r="T63" s="8">
        <v>8777124.78</v>
      </c>
      <c r="U63" s="8">
        <v>95225.01</v>
      </c>
      <c r="V63" s="8">
        <v>8681899.77</v>
      </c>
      <c r="W63" s="9">
        <v>21.69</v>
      </c>
      <c r="X63" s="9">
        <v>1.37</v>
      </c>
      <c r="Y63" s="9">
        <v>25.88</v>
      </c>
      <c r="Z63" s="8">
        <v>3157091.78</v>
      </c>
      <c r="AA63" s="8">
        <v>2348845.62</v>
      </c>
    </row>
    <row r="64" spans="1:27" ht="12.75">
      <c r="A64" s="34">
        <v>6</v>
      </c>
      <c r="B64" s="34">
        <v>13</v>
      </c>
      <c r="C64" s="34">
        <v>2</v>
      </c>
      <c r="D64" s="35">
        <v>2</v>
      </c>
      <c r="E64" s="36"/>
      <c r="F64" s="7" t="s">
        <v>267</v>
      </c>
      <c r="G64" s="53" t="s">
        <v>320</v>
      </c>
      <c r="H64" s="8">
        <v>25938255.55</v>
      </c>
      <c r="I64" s="8">
        <v>6612798</v>
      </c>
      <c r="J64" s="8">
        <v>19325457.55</v>
      </c>
      <c r="K64" s="8">
        <v>6171815.62</v>
      </c>
      <c r="L64" s="8">
        <v>956997.39</v>
      </c>
      <c r="M64" s="8">
        <v>5214818.23</v>
      </c>
      <c r="N64" s="9">
        <v>23.79</v>
      </c>
      <c r="O64" s="9">
        <v>14.47</v>
      </c>
      <c r="P64" s="9">
        <v>26.98</v>
      </c>
      <c r="Q64" s="8">
        <v>25766035.55</v>
      </c>
      <c r="R64" s="8">
        <v>7728126</v>
      </c>
      <c r="S64" s="8">
        <v>18037909.55</v>
      </c>
      <c r="T64" s="8">
        <v>4959425.46</v>
      </c>
      <c r="U64" s="8">
        <v>495361.11</v>
      </c>
      <c r="V64" s="8">
        <v>4464064.35</v>
      </c>
      <c r="W64" s="9">
        <v>19.24</v>
      </c>
      <c r="X64" s="9">
        <v>6.4</v>
      </c>
      <c r="Y64" s="9">
        <v>24.74</v>
      </c>
      <c r="Z64" s="8">
        <v>1287548</v>
      </c>
      <c r="AA64" s="8">
        <v>750753.88</v>
      </c>
    </row>
    <row r="65" spans="1:27" ht="12.75">
      <c r="A65" s="34">
        <v>6</v>
      </c>
      <c r="B65" s="34">
        <v>14</v>
      </c>
      <c r="C65" s="34">
        <v>3</v>
      </c>
      <c r="D65" s="35">
        <v>2</v>
      </c>
      <c r="E65" s="36"/>
      <c r="F65" s="7" t="s">
        <v>267</v>
      </c>
      <c r="G65" s="53" t="s">
        <v>321</v>
      </c>
      <c r="H65" s="8">
        <v>16863454</v>
      </c>
      <c r="I65" s="8">
        <v>55400</v>
      </c>
      <c r="J65" s="8">
        <v>16808054</v>
      </c>
      <c r="K65" s="8">
        <v>4787559.41</v>
      </c>
      <c r="L65" s="8">
        <v>2020.01</v>
      </c>
      <c r="M65" s="8">
        <v>4785539.4</v>
      </c>
      <c r="N65" s="9">
        <v>28.39</v>
      </c>
      <c r="O65" s="9">
        <v>3.64</v>
      </c>
      <c r="P65" s="9">
        <v>28.47</v>
      </c>
      <c r="Q65" s="8">
        <v>20807297.19</v>
      </c>
      <c r="R65" s="8">
        <v>4397342.73</v>
      </c>
      <c r="S65" s="8">
        <v>16409954.46</v>
      </c>
      <c r="T65" s="8">
        <v>3845364.43</v>
      </c>
      <c r="U65" s="8">
        <v>17516.81</v>
      </c>
      <c r="V65" s="8">
        <v>3827847.62</v>
      </c>
      <c r="W65" s="9">
        <v>18.48</v>
      </c>
      <c r="X65" s="9">
        <v>0.39</v>
      </c>
      <c r="Y65" s="9">
        <v>23.32</v>
      </c>
      <c r="Z65" s="8">
        <v>398099.54</v>
      </c>
      <c r="AA65" s="8">
        <v>957691.78</v>
      </c>
    </row>
    <row r="66" spans="1:27" ht="12.75">
      <c r="A66" s="34">
        <v>6</v>
      </c>
      <c r="B66" s="34">
        <v>1</v>
      </c>
      <c r="C66" s="34">
        <v>5</v>
      </c>
      <c r="D66" s="35">
        <v>2</v>
      </c>
      <c r="E66" s="36"/>
      <c r="F66" s="7" t="s">
        <v>267</v>
      </c>
      <c r="G66" s="53" t="s">
        <v>322</v>
      </c>
      <c r="H66" s="8">
        <v>32557908.2</v>
      </c>
      <c r="I66" s="8">
        <v>7539813.2</v>
      </c>
      <c r="J66" s="8">
        <v>25018095</v>
      </c>
      <c r="K66" s="8">
        <v>7478702.64</v>
      </c>
      <c r="L66" s="8">
        <v>254484.42</v>
      </c>
      <c r="M66" s="8">
        <v>7224218.22</v>
      </c>
      <c r="N66" s="9">
        <v>22.97</v>
      </c>
      <c r="O66" s="9">
        <v>3.37</v>
      </c>
      <c r="P66" s="9">
        <v>28.87</v>
      </c>
      <c r="Q66" s="8">
        <v>38795612.81</v>
      </c>
      <c r="R66" s="8">
        <v>16336616</v>
      </c>
      <c r="S66" s="8">
        <v>22458996.81</v>
      </c>
      <c r="T66" s="8">
        <v>5772309.65</v>
      </c>
      <c r="U66" s="8">
        <v>15</v>
      </c>
      <c r="V66" s="8">
        <v>5772294.65</v>
      </c>
      <c r="W66" s="9">
        <v>14.87</v>
      </c>
      <c r="X66" s="9">
        <v>0</v>
      </c>
      <c r="Y66" s="9">
        <v>25.7</v>
      </c>
      <c r="Z66" s="8">
        <v>2559098.19</v>
      </c>
      <c r="AA66" s="8">
        <v>1451923.57</v>
      </c>
    </row>
    <row r="67" spans="1:27" ht="12.75">
      <c r="A67" s="34">
        <v>6</v>
      </c>
      <c r="B67" s="34">
        <v>18</v>
      </c>
      <c r="C67" s="34">
        <v>3</v>
      </c>
      <c r="D67" s="35">
        <v>2</v>
      </c>
      <c r="E67" s="36"/>
      <c r="F67" s="7" t="s">
        <v>267</v>
      </c>
      <c r="G67" s="53" t="s">
        <v>323</v>
      </c>
      <c r="H67" s="8">
        <v>15832157.33</v>
      </c>
      <c r="I67" s="8">
        <v>787359.33</v>
      </c>
      <c r="J67" s="8">
        <v>15044798</v>
      </c>
      <c r="K67" s="8">
        <v>4266471.16</v>
      </c>
      <c r="L67" s="8">
        <v>50376.5</v>
      </c>
      <c r="M67" s="8">
        <v>4216094.66</v>
      </c>
      <c r="N67" s="9">
        <v>26.94</v>
      </c>
      <c r="O67" s="9">
        <v>6.39</v>
      </c>
      <c r="P67" s="9">
        <v>28.02</v>
      </c>
      <c r="Q67" s="8">
        <v>15999657.33</v>
      </c>
      <c r="R67" s="8">
        <v>2256090.63</v>
      </c>
      <c r="S67" s="8">
        <v>13743566.7</v>
      </c>
      <c r="T67" s="8">
        <v>3255909.38</v>
      </c>
      <c r="U67" s="8">
        <v>46508.1</v>
      </c>
      <c r="V67" s="8">
        <v>3209401.28</v>
      </c>
      <c r="W67" s="9">
        <v>20.34</v>
      </c>
      <c r="X67" s="9">
        <v>2.06</v>
      </c>
      <c r="Y67" s="9">
        <v>23.35</v>
      </c>
      <c r="Z67" s="8">
        <v>1301231.3</v>
      </c>
      <c r="AA67" s="8">
        <v>1006693.38</v>
      </c>
    </row>
    <row r="68" spans="1:27" ht="12.75">
      <c r="A68" s="34">
        <v>6</v>
      </c>
      <c r="B68" s="34">
        <v>9</v>
      </c>
      <c r="C68" s="34">
        <v>7</v>
      </c>
      <c r="D68" s="35">
        <v>2</v>
      </c>
      <c r="E68" s="36"/>
      <c r="F68" s="7" t="s">
        <v>267</v>
      </c>
      <c r="G68" s="53" t="s">
        <v>324</v>
      </c>
      <c r="H68" s="8">
        <v>80474009.93</v>
      </c>
      <c r="I68" s="8">
        <v>10173496.5</v>
      </c>
      <c r="J68" s="8">
        <v>70300513.43</v>
      </c>
      <c r="K68" s="8">
        <v>21115854.48</v>
      </c>
      <c r="L68" s="8">
        <v>875277.76</v>
      </c>
      <c r="M68" s="8">
        <v>20240576.72</v>
      </c>
      <c r="N68" s="9">
        <v>26.23</v>
      </c>
      <c r="O68" s="9">
        <v>8.6</v>
      </c>
      <c r="P68" s="9">
        <v>28.79</v>
      </c>
      <c r="Q68" s="8">
        <v>89506069.51</v>
      </c>
      <c r="R68" s="8">
        <v>22514646.08</v>
      </c>
      <c r="S68" s="8">
        <v>66991423.43</v>
      </c>
      <c r="T68" s="8">
        <v>16323004.87</v>
      </c>
      <c r="U68" s="8">
        <v>545429.16</v>
      </c>
      <c r="V68" s="8">
        <v>15777575.71</v>
      </c>
      <c r="W68" s="9">
        <v>18.23</v>
      </c>
      <c r="X68" s="9">
        <v>2.42</v>
      </c>
      <c r="Y68" s="9">
        <v>23.55</v>
      </c>
      <c r="Z68" s="8">
        <v>3309090</v>
      </c>
      <c r="AA68" s="8">
        <v>4463001.01</v>
      </c>
    </row>
    <row r="69" spans="1:27" ht="12.75">
      <c r="A69" s="34">
        <v>6</v>
      </c>
      <c r="B69" s="34">
        <v>8</v>
      </c>
      <c r="C69" s="34">
        <v>4</v>
      </c>
      <c r="D69" s="35">
        <v>2</v>
      </c>
      <c r="E69" s="36"/>
      <c r="F69" s="7" t="s">
        <v>267</v>
      </c>
      <c r="G69" s="53" t="s">
        <v>325</v>
      </c>
      <c r="H69" s="8">
        <v>15382715</v>
      </c>
      <c r="I69" s="8">
        <v>2774148.74</v>
      </c>
      <c r="J69" s="8">
        <v>12608566.26</v>
      </c>
      <c r="K69" s="8">
        <v>3588135.66</v>
      </c>
      <c r="L69" s="8">
        <v>147514.49</v>
      </c>
      <c r="M69" s="8">
        <v>3440621.17</v>
      </c>
      <c r="N69" s="9">
        <v>23.32</v>
      </c>
      <c r="O69" s="9">
        <v>5.31</v>
      </c>
      <c r="P69" s="9">
        <v>27.28</v>
      </c>
      <c r="Q69" s="8">
        <v>17153750</v>
      </c>
      <c r="R69" s="8">
        <v>4832602.97</v>
      </c>
      <c r="S69" s="8">
        <v>12321147.03</v>
      </c>
      <c r="T69" s="8">
        <v>3088402.44</v>
      </c>
      <c r="U69" s="8">
        <v>83647.84</v>
      </c>
      <c r="V69" s="8">
        <v>3004754.6</v>
      </c>
      <c r="W69" s="9">
        <v>18</v>
      </c>
      <c r="X69" s="9">
        <v>1.73</v>
      </c>
      <c r="Y69" s="9">
        <v>24.38</v>
      </c>
      <c r="Z69" s="8">
        <v>287419.23</v>
      </c>
      <c r="AA69" s="8">
        <v>435866.57</v>
      </c>
    </row>
    <row r="70" spans="1:27" ht="12.75">
      <c r="A70" s="34">
        <v>6</v>
      </c>
      <c r="B70" s="34">
        <v>3</v>
      </c>
      <c r="C70" s="34">
        <v>6</v>
      </c>
      <c r="D70" s="35">
        <v>2</v>
      </c>
      <c r="E70" s="36"/>
      <c r="F70" s="7" t="s">
        <v>267</v>
      </c>
      <c r="G70" s="53" t="s">
        <v>326</v>
      </c>
      <c r="H70" s="8">
        <v>24246459.18</v>
      </c>
      <c r="I70" s="8">
        <v>4085508.05</v>
      </c>
      <c r="J70" s="8">
        <v>20160951.13</v>
      </c>
      <c r="K70" s="8">
        <v>5645161.51</v>
      </c>
      <c r="L70" s="8">
        <v>352.2</v>
      </c>
      <c r="M70" s="8">
        <v>5644809.31</v>
      </c>
      <c r="N70" s="9">
        <v>23.28</v>
      </c>
      <c r="O70" s="9">
        <v>0</v>
      </c>
      <c r="P70" s="9">
        <v>27.99</v>
      </c>
      <c r="Q70" s="8">
        <v>25855858.18</v>
      </c>
      <c r="R70" s="8">
        <v>7538369.85</v>
      </c>
      <c r="S70" s="8">
        <v>18317488.33</v>
      </c>
      <c r="T70" s="8">
        <v>4618372.9</v>
      </c>
      <c r="U70" s="8">
        <v>273197.1</v>
      </c>
      <c r="V70" s="8">
        <v>4345175.8</v>
      </c>
      <c r="W70" s="9">
        <v>17.86</v>
      </c>
      <c r="X70" s="9">
        <v>3.62</v>
      </c>
      <c r="Y70" s="9">
        <v>23.72</v>
      </c>
      <c r="Z70" s="8">
        <v>1843462.8</v>
      </c>
      <c r="AA70" s="8">
        <v>1299633.51</v>
      </c>
    </row>
    <row r="71" spans="1:27" ht="12.75">
      <c r="A71" s="34">
        <v>6</v>
      </c>
      <c r="B71" s="34">
        <v>12</v>
      </c>
      <c r="C71" s="34">
        <v>3</v>
      </c>
      <c r="D71" s="35">
        <v>2</v>
      </c>
      <c r="E71" s="36"/>
      <c r="F71" s="7" t="s">
        <v>267</v>
      </c>
      <c r="G71" s="53" t="s">
        <v>327</v>
      </c>
      <c r="H71" s="8">
        <v>24844550.73</v>
      </c>
      <c r="I71" s="8">
        <v>39829.59</v>
      </c>
      <c r="J71" s="8">
        <v>24804721.14</v>
      </c>
      <c r="K71" s="8">
        <v>6988185.81</v>
      </c>
      <c r="L71" s="8">
        <v>1473.67</v>
      </c>
      <c r="M71" s="8">
        <v>6986712.14</v>
      </c>
      <c r="N71" s="9">
        <v>28.12</v>
      </c>
      <c r="O71" s="9">
        <v>3.69</v>
      </c>
      <c r="P71" s="9">
        <v>28.16</v>
      </c>
      <c r="Q71" s="8">
        <v>32201342.96</v>
      </c>
      <c r="R71" s="8">
        <v>7017046.98</v>
      </c>
      <c r="S71" s="8">
        <v>25184295.98</v>
      </c>
      <c r="T71" s="8">
        <v>6295240.32</v>
      </c>
      <c r="U71" s="8">
        <v>214914.16</v>
      </c>
      <c r="V71" s="8">
        <v>6080326.16</v>
      </c>
      <c r="W71" s="9">
        <v>19.54</v>
      </c>
      <c r="X71" s="9">
        <v>3.06</v>
      </c>
      <c r="Y71" s="9">
        <v>24.14</v>
      </c>
      <c r="Z71" s="8">
        <v>-379574.84</v>
      </c>
      <c r="AA71" s="8">
        <v>906385.98</v>
      </c>
    </row>
    <row r="72" spans="1:27" ht="12.75">
      <c r="A72" s="34">
        <v>6</v>
      </c>
      <c r="B72" s="34">
        <v>15</v>
      </c>
      <c r="C72" s="34">
        <v>4</v>
      </c>
      <c r="D72" s="35">
        <v>2</v>
      </c>
      <c r="E72" s="36"/>
      <c r="F72" s="7" t="s">
        <v>267</v>
      </c>
      <c r="G72" s="53" t="s">
        <v>328</v>
      </c>
      <c r="H72" s="8">
        <v>44135807.5</v>
      </c>
      <c r="I72" s="8">
        <v>5783902.5</v>
      </c>
      <c r="J72" s="8">
        <v>38351905</v>
      </c>
      <c r="K72" s="8">
        <v>11434208.6</v>
      </c>
      <c r="L72" s="8">
        <v>260877.58</v>
      </c>
      <c r="M72" s="8">
        <v>11173331.02</v>
      </c>
      <c r="N72" s="9">
        <v>25.9</v>
      </c>
      <c r="O72" s="9">
        <v>4.51</v>
      </c>
      <c r="P72" s="9">
        <v>29.13</v>
      </c>
      <c r="Q72" s="8">
        <v>43785185.7</v>
      </c>
      <c r="R72" s="8">
        <v>7633190</v>
      </c>
      <c r="S72" s="8">
        <v>36151995.7</v>
      </c>
      <c r="T72" s="8">
        <v>9059799.67</v>
      </c>
      <c r="U72" s="8">
        <v>43313.19</v>
      </c>
      <c r="V72" s="8">
        <v>9016486.48</v>
      </c>
      <c r="W72" s="9">
        <v>20.69</v>
      </c>
      <c r="X72" s="9">
        <v>0.56</v>
      </c>
      <c r="Y72" s="9">
        <v>24.94</v>
      </c>
      <c r="Z72" s="8">
        <v>2199909.3</v>
      </c>
      <c r="AA72" s="8">
        <v>2156844.54</v>
      </c>
    </row>
    <row r="73" spans="1:27" ht="12.75">
      <c r="A73" s="34">
        <v>6</v>
      </c>
      <c r="B73" s="34">
        <v>16</v>
      </c>
      <c r="C73" s="34">
        <v>2</v>
      </c>
      <c r="D73" s="35">
        <v>2</v>
      </c>
      <c r="E73" s="36"/>
      <c r="F73" s="7" t="s">
        <v>267</v>
      </c>
      <c r="G73" s="53" t="s">
        <v>329</v>
      </c>
      <c r="H73" s="8">
        <v>43718512</v>
      </c>
      <c r="I73" s="8">
        <v>6956399</v>
      </c>
      <c r="J73" s="8">
        <v>36762113</v>
      </c>
      <c r="K73" s="8">
        <v>10740344.56</v>
      </c>
      <c r="L73" s="8">
        <v>427204.43</v>
      </c>
      <c r="M73" s="8">
        <v>10313140.13</v>
      </c>
      <c r="N73" s="9">
        <v>24.56</v>
      </c>
      <c r="O73" s="9">
        <v>6.14</v>
      </c>
      <c r="P73" s="9">
        <v>28.05</v>
      </c>
      <c r="Q73" s="8">
        <v>50072642</v>
      </c>
      <c r="R73" s="8">
        <v>15375557</v>
      </c>
      <c r="S73" s="8">
        <v>34697085</v>
      </c>
      <c r="T73" s="8">
        <v>8257386.48</v>
      </c>
      <c r="U73" s="8">
        <v>60811.1</v>
      </c>
      <c r="V73" s="8">
        <v>8196575.38</v>
      </c>
      <c r="W73" s="9">
        <v>16.49</v>
      </c>
      <c r="X73" s="9">
        <v>0.39</v>
      </c>
      <c r="Y73" s="9">
        <v>23.62</v>
      </c>
      <c r="Z73" s="8">
        <v>2065028</v>
      </c>
      <c r="AA73" s="8">
        <v>2116564.75</v>
      </c>
    </row>
    <row r="74" spans="1:27" ht="12.75">
      <c r="A74" s="34">
        <v>6</v>
      </c>
      <c r="B74" s="34">
        <v>1</v>
      </c>
      <c r="C74" s="34">
        <v>6</v>
      </c>
      <c r="D74" s="35">
        <v>2</v>
      </c>
      <c r="E74" s="36"/>
      <c r="F74" s="7" t="s">
        <v>267</v>
      </c>
      <c r="G74" s="53" t="s">
        <v>330</v>
      </c>
      <c r="H74" s="8">
        <v>19762217.61</v>
      </c>
      <c r="I74" s="8">
        <v>2869750.61</v>
      </c>
      <c r="J74" s="8">
        <v>16892467</v>
      </c>
      <c r="K74" s="8">
        <v>5898311.64</v>
      </c>
      <c r="L74" s="8">
        <v>939713.28</v>
      </c>
      <c r="M74" s="8">
        <v>4958598.36</v>
      </c>
      <c r="N74" s="9">
        <v>29.84</v>
      </c>
      <c r="O74" s="9">
        <v>32.74</v>
      </c>
      <c r="P74" s="9">
        <v>29.35</v>
      </c>
      <c r="Q74" s="8">
        <v>19143613.12</v>
      </c>
      <c r="R74" s="8">
        <v>3238328.47</v>
      </c>
      <c r="S74" s="8">
        <v>15905284.65</v>
      </c>
      <c r="T74" s="8">
        <v>4164479.37</v>
      </c>
      <c r="U74" s="8">
        <v>238959.18</v>
      </c>
      <c r="V74" s="8">
        <v>3925520.19</v>
      </c>
      <c r="W74" s="9">
        <v>21.75</v>
      </c>
      <c r="X74" s="9">
        <v>7.37</v>
      </c>
      <c r="Y74" s="9">
        <v>24.68</v>
      </c>
      <c r="Z74" s="8">
        <v>987182.35</v>
      </c>
      <c r="AA74" s="8">
        <v>1033078.17</v>
      </c>
    </row>
    <row r="75" spans="1:27" ht="12.75">
      <c r="A75" s="34">
        <v>6</v>
      </c>
      <c r="B75" s="34">
        <v>15</v>
      </c>
      <c r="C75" s="34">
        <v>5</v>
      </c>
      <c r="D75" s="35">
        <v>2</v>
      </c>
      <c r="E75" s="36"/>
      <c r="F75" s="7" t="s">
        <v>267</v>
      </c>
      <c r="G75" s="53" t="s">
        <v>331</v>
      </c>
      <c r="H75" s="8">
        <v>27648189.27</v>
      </c>
      <c r="I75" s="8">
        <v>6889865</v>
      </c>
      <c r="J75" s="8">
        <v>20758324.27</v>
      </c>
      <c r="K75" s="8">
        <v>6220732.3</v>
      </c>
      <c r="L75" s="8">
        <v>279531.44</v>
      </c>
      <c r="M75" s="8">
        <v>5941200.86</v>
      </c>
      <c r="N75" s="9">
        <v>22.49</v>
      </c>
      <c r="O75" s="9">
        <v>4.05</v>
      </c>
      <c r="P75" s="9">
        <v>28.62</v>
      </c>
      <c r="Q75" s="8">
        <v>28696968.87</v>
      </c>
      <c r="R75" s="8">
        <v>8162699.93</v>
      </c>
      <c r="S75" s="8">
        <v>20534268.94</v>
      </c>
      <c r="T75" s="8">
        <v>5388247.13</v>
      </c>
      <c r="U75" s="8">
        <v>19288.6</v>
      </c>
      <c r="V75" s="8">
        <v>5368958.53</v>
      </c>
      <c r="W75" s="9">
        <v>18.77</v>
      </c>
      <c r="X75" s="9">
        <v>0.23</v>
      </c>
      <c r="Y75" s="9">
        <v>26.14</v>
      </c>
      <c r="Z75" s="8">
        <v>224055.33</v>
      </c>
      <c r="AA75" s="8">
        <v>572242.33</v>
      </c>
    </row>
    <row r="76" spans="1:27" ht="12.75">
      <c r="A76" s="34">
        <v>6</v>
      </c>
      <c r="B76" s="34">
        <v>20</v>
      </c>
      <c r="C76" s="34">
        <v>3</v>
      </c>
      <c r="D76" s="35">
        <v>2</v>
      </c>
      <c r="E76" s="36"/>
      <c r="F76" s="7" t="s">
        <v>267</v>
      </c>
      <c r="G76" s="53" t="s">
        <v>332</v>
      </c>
      <c r="H76" s="8">
        <v>26117124.59</v>
      </c>
      <c r="I76" s="8">
        <v>4072380.2</v>
      </c>
      <c r="J76" s="8">
        <v>22044744.39</v>
      </c>
      <c r="K76" s="8">
        <v>6564915.8</v>
      </c>
      <c r="L76" s="8">
        <v>521426</v>
      </c>
      <c r="M76" s="8">
        <v>6043489.8</v>
      </c>
      <c r="N76" s="9">
        <v>25.13</v>
      </c>
      <c r="O76" s="9">
        <v>12.8</v>
      </c>
      <c r="P76" s="9">
        <v>27.41</v>
      </c>
      <c r="Q76" s="8">
        <v>26687124.59</v>
      </c>
      <c r="R76" s="8">
        <v>6753212.9</v>
      </c>
      <c r="S76" s="8">
        <v>19933911.69</v>
      </c>
      <c r="T76" s="8">
        <v>4907585.13</v>
      </c>
      <c r="U76" s="8">
        <v>44064.2</v>
      </c>
      <c r="V76" s="8">
        <v>4863520.93</v>
      </c>
      <c r="W76" s="9">
        <v>18.38</v>
      </c>
      <c r="X76" s="9">
        <v>0.65</v>
      </c>
      <c r="Y76" s="9">
        <v>24.39</v>
      </c>
      <c r="Z76" s="8">
        <v>2110832.7</v>
      </c>
      <c r="AA76" s="8">
        <v>1179968.87</v>
      </c>
    </row>
    <row r="77" spans="1:27" ht="12.75">
      <c r="A77" s="34">
        <v>6</v>
      </c>
      <c r="B77" s="34">
        <v>9</v>
      </c>
      <c r="C77" s="34">
        <v>8</v>
      </c>
      <c r="D77" s="35">
        <v>2</v>
      </c>
      <c r="E77" s="36"/>
      <c r="F77" s="7" t="s">
        <v>267</v>
      </c>
      <c r="G77" s="53" t="s">
        <v>333</v>
      </c>
      <c r="H77" s="8">
        <v>79946925.64</v>
      </c>
      <c r="I77" s="8">
        <v>10665171.85</v>
      </c>
      <c r="J77" s="8">
        <v>69281753.79</v>
      </c>
      <c r="K77" s="8">
        <v>20626769.09</v>
      </c>
      <c r="L77" s="8">
        <v>991.05</v>
      </c>
      <c r="M77" s="8">
        <v>20625778.04</v>
      </c>
      <c r="N77" s="9">
        <v>25.8</v>
      </c>
      <c r="O77" s="9">
        <v>0</v>
      </c>
      <c r="P77" s="9">
        <v>29.77</v>
      </c>
      <c r="Q77" s="8">
        <v>88145936.21</v>
      </c>
      <c r="R77" s="8">
        <v>23522758.5</v>
      </c>
      <c r="S77" s="8">
        <v>64623177.71</v>
      </c>
      <c r="T77" s="8">
        <v>15917267.59</v>
      </c>
      <c r="U77" s="8">
        <v>60036.63</v>
      </c>
      <c r="V77" s="8">
        <v>15857230.96</v>
      </c>
      <c r="W77" s="9">
        <v>18.05</v>
      </c>
      <c r="X77" s="9">
        <v>0.25</v>
      </c>
      <c r="Y77" s="9">
        <v>24.53</v>
      </c>
      <c r="Z77" s="8">
        <v>4658576.08</v>
      </c>
      <c r="AA77" s="8">
        <v>4768547.08</v>
      </c>
    </row>
    <row r="78" spans="1:27" ht="12.75">
      <c r="A78" s="34">
        <v>6</v>
      </c>
      <c r="B78" s="34">
        <v>1</v>
      </c>
      <c r="C78" s="34">
        <v>7</v>
      </c>
      <c r="D78" s="35">
        <v>2</v>
      </c>
      <c r="E78" s="36"/>
      <c r="F78" s="7" t="s">
        <v>267</v>
      </c>
      <c r="G78" s="53" t="s">
        <v>334</v>
      </c>
      <c r="H78" s="8">
        <v>21140639</v>
      </c>
      <c r="I78" s="8">
        <v>505809</v>
      </c>
      <c r="J78" s="8">
        <v>20634830</v>
      </c>
      <c r="K78" s="8">
        <v>5937412.3</v>
      </c>
      <c r="L78" s="8">
        <v>104677.42</v>
      </c>
      <c r="M78" s="8">
        <v>5832734.88</v>
      </c>
      <c r="N78" s="9">
        <v>28.08</v>
      </c>
      <c r="O78" s="9">
        <v>20.69</v>
      </c>
      <c r="P78" s="9">
        <v>28.26</v>
      </c>
      <c r="Q78" s="8">
        <v>20949289</v>
      </c>
      <c r="R78" s="8">
        <v>987591</v>
      </c>
      <c r="S78" s="8">
        <v>19961698</v>
      </c>
      <c r="T78" s="8">
        <v>5070837.69</v>
      </c>
      <c r="U78" s="8">
        <v>53640.24</v>
      </c>
      <c r="V78" s="8">
        <v>5017197.45</v>
      </c>
      <c r="W78" s="9">
        <v>24.2</v>
      </c>
      <c r="X78" s="9">
        <v>5.43</v>
      </c>
      <c r="Y78" s="9">
        <v>25.13</v>
      </c>
      <c r="Z78" s="8">
        <v>673132</v>
      </c>
      <c r="AA78" s="8">
        <v>815537.43</v>
      </c>
    </row>
    <row r="79" spans="1:27" ht="12.75">
      <c r="A79" s="34">
        <v>6</v>
      </c>
      <c r="B79" s="34">
        <v>14</v>
      </c>
      <c r="C79" s="34">
        <v>5</v>
      </c>
      <c r="D79" s="35">
        <v>2</v>
      </c>
      <c r="E79" s="36"/>
      <c r="F79" s="7" t="s">
        <v>267</v>
      </c>
      <c r="G79" s="53" t="s">
        <v>335</v>
      </c>
      <c r="H79" s="8">
        <v>42533030.05</v>
      </c>
      <c r="I79" s="8">
        <v>1272872</v>
      </c>
      <c r="J79" s="8">
        <v>41260158.05</v>
      </c>
      <c r="K79" s="8">
        <v>12399345.61</v>
      </c>
      <c r="L79" s="8">
        <v>323338.03</v>
      </c>
      <c r="M79" s="8">
        <v>12076007.58</v>
      </c>
      <c r="N79" s="9">
        <v>29.15</v>
      </c>
      <c r="O79" s="9">
        <v>25.4</v>
      </c>
      <c r="P79" s="9">
        <v>29.26</v>
      </c>
      <c r="Q79" s="8">
        <v>47568783.62</v>
      </c>
      <c r="R79" s="8">
        <v>6666140.04</v>
      </c>
      <c r="S79" s="8">
        <v>40902643.58</v>
      </c>
      <c r="T79" s="8">
        <v>9892798.62</v>
      </c>
      <c r="U79" s="8">
        <v>24683.04</v>
      </c>
      <c r="V79" s="8">
        <v>9868115.58</v>
      </c>
      <c r="W79" s="9">
        <v>20.79</v>
      </c>
      <c r="X79" s="9">
        <v>0.37</v>
      </c>
      <c r="Y79" s="9">
        <v>24.12</v>
      </c>
      <c r="Z79" s="8">
        <v>357514.47</v>
      </c>
      <c r="AA79" s="8">
        <v>2207892</v>
      </c>
    </row>
    <row r="80" spans="1:27" ht="12.75">
      <c r="A80" s="34">
        <v>6</v>
      </c>
      <c r="B80" s="34">
        <v>6</v>
      </c>
      <c r="C80" s="34">
        <v>5</v>
      </c>
      <c r="D80" s="35">
        <v>2</v>
      </c>
      <c r="E80" s="36"/>
      <c r="F80" s="7" t="s">
        <v>267</v>
      </c>
      <c r="G80" s="53" t="s">
        <v>271</v>
      </c>
      <c r="H80" s="8">
        <v>38823127</v>
      </c>
      <c r="I80" s="8">
        <v>833557</v>
      </c>
      <c r="J80" s="8">
        <v>37989570</v>
      </c>
      <c r="K80" s="8">
        <v>12100606.9</v>
      </c>
      <c r="L80" s="8">
        <v>1134325.61</v>
      </c>
      <c r="M80" s="8">
        <v>10966281.29</v>
      </c>
      <c r="N80" s="9">
        <v>31.16</v>
      </c>
      <c r="O80" s="9">
        <v>136.08</v>
      </c>
      <c r="P80" s="9">
        <v>28.86</v>
      </c>
      <c r="Q80" s="8">
        <v>40199366</v>
      </c>
      <c r="R80" s="8">
        <v>4823668</v>
      </c>
      <c r="S80" s="8">
        <v>35375698</v>
      </c>
      <c r="T80" s="8">
        <v>9068253.35</v>
      </c>
      <c r="U80" s="8">
        <v>47612.64</v>
      </c>
      <c r="V80" s="8">
        <v>9020640.71</v>
      </c>
      <c r="W80" s="9">
        <v>22.55</v>
      </c>
      <c r="X80" s="9">
        <v>0.98</v>
      </c>
      <c r="Y80" s="9">
        <v>25.49</v>
      </c>
      <c r="Z80" s="8">
        <v>2613872</v>
      </c>
      <c r="AA80" s="8">
        <v>1945640.58</v>
      </c>
    </row>
    <row r="81" spans="1:27" ht="12.75">
      <c r="A81" s="34">
        <v>6</v>
      </c>
      <c r="B81" s="34">
        <v>6</v>
      </c>
      <c r="C81" s="34">
        <v>6</v>
      </c>
      <c r="D81" s="35">
        <v>2</v>
      </c>
      <c r="E81" s="36"/>
      <c r="F81" s="7" t="s">
        <v>267</v>
      </c>
      <c r="G81" s="53" t="s">
        <v>336</v>
      </c>
      <c r="H81" s="8">
        <v>15147872</v>
      </c>
      <c r="I81" s="8">
        <v>50000</v>
      </c>
      <c r="J81" s="8">
        <v>15097872</v>
      </c>
      <c r="K81" s="8">
        <v>4277347.89</v>
      </c>
      <c r="L81" s="8">
        <v>515.37</v>
      </c>
      <c r="M81" s="8">
        <v>4276832.52</v>
      </c>
      <c r="N81" s="9">
        <v>28.23</v>
      </c>
      <c r="O81" s="9">
        <v>1.03</v>
      </c>
      <c r="P81" s="9">
        <v>28.32</v>
      </c>
      <c r="Q81" s="8">
        <v>15147872</v>
      </c>
      <c r="R81" s="8">
        <v>1075000</v>
      </c>
      <c r="S81" s="8">
        <v>14072872</v>
      </c>
      <c r="T81" s="8">
        <v>3666054.08</v>
      </c>
      <c r="U81" s="8">
        <v>2300</v>
      </c>
      <c r="V81" s="8">
        <v>3663754.08</v>
      </c>
      <c r="W81" s="9">
        <v>24.2</v>
      </c>
      <c r="X81" s="9">
        <v>0.21</v>
      </c>
      <c r="Y81" s="9">
        <v>26.03</v>
      </c>
      <c r="Z81" s="8">
        <v>1025000</v>
      </c>
      <c r="AA81" s="8">
        <v>613078.44</v>
      </c>
    </row>
    <row r="82" spans="1:27" ht="12.75">
      <c r="A82" s="34">
        <v>6</v>
      </c>
      <c r="B82" s="34">
        <v>7</v>
      </c>
      <c r="C82" s="34">
        <v>5</v>
      </c>
      <c r="D82" s="35">
        <v>2</v>
      </c>
      <c r="E82" s="36"/>
      <c r="F82" s="7" t="s">
        <v>267</v>
      </c>
      <c r="G82" s="53" t="s">
        <v>272</v>
      </c>
      <c r="H82" s="8">
        <v>31507591</v>
      </c>
      <c r="I82" s="8">
        <v>321000</v>
      </c>
      <c r="J82" s="8">
        <v>31186591</v>
      </c>
      <c r="K82" s="8">
        <v>9037272.91</v>
      </c>
      <c r="L82" s="8">
        <v>268048.76</v>
      </c>
      <c r="M82" s="8">
        <v>8769224.15</v>
      </c>
      <c r="N82" s="9">
        <v>28.68</v>
      </c>
      <c r="O82" s="9">
        <v>83.5</v>
      </c>
      <c r="P82" s="9">
        <v>28.11</v>
      </c>
      <c r="Q82" s="8">
        <v>33761609</v>
      </c>
      <c r="R82" s="8">
        <v>2893000</v>
      </c>
      <c r="S82" s="8">
        <v>30868609</v>
      </c>
      <c r="T82" s="8">
        <v>8264678.6</v>
      </c>
      <c r="U82" s="8">
        <v>74945.7</v>
      </c>
      <c r="V82" s="8">
        <v>8189732.9</v>
      </c>
      <c r="W82" s="9">
        <v>24.47</v>
      </c>
      <c r="X82" s="9">
        <v>2.59</v>
      </c>
      <c r="Y82" s="9">
        <v>26.53</v>
      </c>
      <c r="Z82" s="8">
        <v>317982</v>
      </c>
      <c r="AA82" s="8">
        <v>579491.25</v>
      </c>
    </row>
    <row r="83" spans="1:27" ht="12.75">
      <c r="A83" s="34">
        <v>6</v>
      </c>
      <c r="B83" s="34">
        <v>18</v>
      </c>
      <c r="C83" s="34">
        <v>4</v>
      </c>
      <c r="D83" s="35">
        <v>2</v>
      </c>
      <c r="E83" s="36"/>
      <c r="F83" s="7" t="s">
        <v>267</v>
      </c>
      <c r="G83" s="53" t="s">
        <v>337</v>
      </c>
      <c r="H83" s="8">
        <v>15787865.05</v>
      </c>
      <c r="I83" s="8">
        <v>1595323</v>
      </c>
      <c r="J83" s="8">
        <v>14192542.05</v>
      </c>
      <c r="K83" s="8">
        <v>3951005.73</v>
      </c>
      <c r="L83" s="8">
        <v>0</v>
      </c>
      <c r="M83" s="8">
        <v>3951005.73</v>
      </c>
      <c r="N83" s="9">
        <v>25.02</v>
      </c>
      <c r="O83" s="9">
        <v>0</v>
      </c>
      <c r="P83" s="9">
        <v>27.83</v>
      </c>
      <c r="Q83" s="8">
        <v>17816922.05</v>
      </c>
      <c r="R83" s="8">
        <v>3626600</v>
      </c>
      <c r="S83" s="8">
        <v>14190322.05</v>
      </c>
      <c r="T83" s="8">
        <v>4008816.65</v>
      </c>
      <c r="U83" s="8">
        <v>645612.29</v>
      </c>
      <c r="V83" s="8">
        <v>3363204.36</v>
      </c>
      <c r="W83" s="9">
        <v>22.5</v>
      </c>
      <c r="X83" s="9">
        <v>17.8</v>
      </c>
      <c r="Y83" s="9">
        <v>23.7</v>
      </c>
      <c r="Z83" s="8">
        <v>2220</v>
      </c>
      <c r="AA83" s="8">
        <v>587801.37</v>
      </c>
    </row>
    <row r="84" spans="1:27" ht="12.75">
      <c r="A84" s="34">
        <v>6</v>
      </c>
      <c r="B84" s="34">
        <v>9</v>
      </c>
      <c r="C84" s="34">
        <v>9</v>
      </c>
      <c r="D84" s="35">
        <v>2</v>
      </c>
      <c r="E84" s="36"/>
      <c r="F84" s="7" t="s">
        <v>267</v>
      </c>
      <c r="G84" s="53" t="s">
        <v>338</v>
      </c>
      <c r="H84" s="8">
        <v>30070671.78</v>
      </c>
      <c r="I84" s="8">
        <v>10439046.6</v>
      </c>
      <c r="J84" s="8">
        <v>19631625.18</v>
      </c>
      <c r="K84" s="8">
        <v>5922458.09</v>
      </c>
      <c r="L84" s="8">
        <v>289409.19</v>
      </c>
      <c r="M84" s="8">
        <v>5633048.9</v>
      </c>
      <c r="N84" s="9">
        <v>19.69</v>
      </c>
      <c r="O84" s="9">
        <v>2.77</v>
      </c>
      <c r="P84" s="9">
        <v>28.69</v>
      </c>
      <c r="Q84" s="8">
        <v>32911671.78</v>
      </c>
      <c r="R84" s="8">
        <v>13342774.19</v>
      </c>
      <c r="S84" s="8">
        <v>19568897.59</v>
      </c>
      <c r="T84" s="8">
        <v>4603687.27</v>
      </c>
      <c r="U84" s="8">
        <v>23630.26</v>
      </c>
      <c r="V84" s="8">
        <v>4580057.01</v>
      </c>
      <c r="W84" s="9">
        <v>13.98</v>
      </c>
      <c r="X84" s="9">
        <v>0.17</v>
      </c>
      <c r="Y84" s="9">
        <v>23.4</v>
      </c>
      <c r="Z84" s="8">
        <v>62727.59</v>
      </c>
      <c r="AA84" s="8">
        <v>1052991.89</v>
      </c>
    </row>
    <row r="85" spans="1:27" ht="12.75">
      <c r="A85" s="34">
        <v>6</v>
      </c>
      <c r="B85" s="34">
        <v>11</v>
      </c>
      <c r="C85" s="34">
        <v>4</v>
      </c>
      <c r="D85" s="35">
        <v>2</v>
      </c>
      <c r="E85" s="36"/>
      <c r="F85" s="7" t="s">
        <v>267</v>
      </c>
      <c r="G85" s="53" t="s">
        <v>339</v>
      </c>
      <c r="H85" s="8">
        <v>60717246.13</v>
      </c>
      <c r="I85" s="8">
        <v>2525376.33</v>
      </c>
      <c r="J85" s="8">
        <v>58191869.8</v>
      </c>
      <c r="K85" s="8">
        <v>17250455.57</v>
      </c>
      <c r="L85" s="8">
        <v>189470.05</v>
      </c>
      <c r="M85" s="8">
        <v>17060985.52</v>
      </c>
      <c r="N85" s="9">
        <v>28.41</v>
      </c>
      <c r="O85" s="9">
        <v>7.5</v>
      </c>
      <c r="P85" s="9">
        <v>29.31</v>
      </c>
      <c r="Q85" s="8">
        <v>64297554.79</v>
      </c>
      <c r="R85" s="8">
        <v>8589501.29</v>
      </c>
      <c r="S85" s="8">
        <v>55708053.5</v>
      </c>
      <c r="T85" s="8">
        <v>15528253.14</v>
      </c>
      <c r="U85" s="8">
        <v>1244248.34</v>
      </c>
      <c r="V85" s="8">
        <v>14284004.8</v>
      </c>
      <c r="W85" s="9">
        <v>24.15</v>
      </c>
      <c r="X85" s="9">
        <v>14.48</v>
      </c>
      <c r="Y85" s="9">
        <v>25.64</v>
      </c>
      <c r="Z85" s="8">
        <v>2483816.3</v>
      </c>
      <c r="AA85" s="8">
        <v>2776980.72</v>
      </c>
    </row>
    <row r="86" spans="1:27" ht="12.75">
      <c r="A86" s="34">
        <v>6</v>
      </c>
      <c r="B86" s="34">
        <v>2</v>
      </c>
      <c r="C86" s="34">
        <v>8</v>
      </c>
      <c r="D86" s="35">
        <v>2</v>
      </c>
      <c r="E86" s="36"/>
      <c r="F86" s="7" t="s">
        <v>267</v>
      </c>
      <c r="G86" s="53" t="s">
        <v>340</v>
      </c>
      <c r="H86" s="8">
        <v>37856093</v>
      </c>
      <c r="I86" s="8">
        <v>3332111</v>
      </c>
      <c r="J86" s="8">
        <v>34523982</v>
      </c>
      <c r="K86" s="8">
        <v>10448730.56</v>
      </c>
      <c r="L86" s="8">
        <v>499751</v>
      </c>
      <c r="M86" s="8">
        <v>9948979.56</v>
      </c>
      <c r="N86" s="9">
        <v>27.6</v>
      </c>
      <c r="O86" s="9">
        <v>14.99</v>
      </c>
      <c r="P86" s="9">
        <v>28.81</v>
      </c>
      <c r="Q86" s="8">
        <v>42779898.41</v>
      </c>
      <c r="R86" s="8">
        <v>8900515</v>
      </c>
      <c r="S86" s="8">
        <v>33879383.41</v>
      </c>
      <c r="T86" s="8">
        <v>8583734.42</v>
      </c>
      <c r="U86" s="8">
        <v>939963.53</v>
      </c>
      <c r="V86" s="8">
        <v>7643770.89</v>
      </c>
      <c r="W86" s="9">
        <v>20.06</v>
      </c>
      <c r="X86" s="9">
        <v>10.56</v>
      </c>
      <c r="Y86" s="9">
        <v>22.56</v>
      </c>
      <c r="Z86" s="8">
        <v>644598.59</v>
      </c>
      <c r="AA86" s="8">
        <v>2305208.67</v>
      </c>
    </row>
    <row r="87" spans="1:27" ht="12.75">
      <c r="A87" s="34">
        <v>6</v>
      </c>
      <c r="B87" s="34">
        <v>14</v>
      </c>
      <c r="C87" s="34">
        <v>6</v>
      </c>
      <c r="D87" s="35">
        <v>2</v>
      </c>
      <c r="E87" s="36"/>
      <c r="F87" s="7" t="s">
        <v>267</v>
      </c>
      <c r="G87" s="53" t="s">
        <v>341</v>
      </c>
      <c r="H87" s="8">
        <v>38900914</v>
      </c>
      <c r="I87" s="8">
        <v>3097780</v>
      </c>
      <c r="J87" s="8">
        <v>35803134</v>
      </c>
      <c r="K87" s="8">
        <v>10739026.75</v>
      </c>
      <c r="L87" s="8">
        <v>85335</v>
      </c>
      <c r="M87" s="8">
        <v>10653691.75</v>
      </c>
      <c r="N87" s="9">
        <v>27.6</v>
      </c>
      <c r="O87" s="9">
        <v>2.75</v>
      </c>
      <c r="P87" s="9">
        <v>29.75</v>
      </c>
      <c r="Q87" s="8">
        <v>42456306.34</v>
      </c>
      <c r="R87" s="8">
        <v>6966575.07</v>
      </c>
      <c r="S87" s="8">
        <v>35489731.27</v>
      </c>
      <c r="T87" s="8">
        <v>9716257.28</v>
      </c>
      <c r="U87" s="8">
        <v>1237174.2</v>
      </c>
      <c r="V87" s="8">
        <v>8479083.08</v>
      </c>
      <c r="W87" s="9">
        <v>22.88</v>
      </c>
      <c r="X87" s="9">
        <v>17.75</v>
      </c>
      <c r="Y87" s="9">
        <v>23.89</v>
      </c>
      <c r="Z87" s="8">
        <v>313402.73</v>
      </c>
      <c r="AA87" s="8">
        <v>2174608.67</v>
      </c>
    </row>
    <row r="88" spans="1:27" ht="12.75">
      <c r="A88" s="34">
        <v>6</v>
      </c>
      <c r="B88" s="34">
        <v>1</v>
      </c>
      <c r="C88" s="34">
        <v>8</v>
      </c>
      <c r="D88" s="35">
        <v>2</v>
      </c>
      <c r="E88" s="36"/>
      <c r="F88" s="7" t="s">
        <v>267</v>
      </c>
      <c r="G88" s="53" t="s">
        <v>342</v>
      </c>
      <c r="H88" s="8">
        <v>25931234.42</v>
      </c>
      <c r="I88" s="8">
        <v>4851899</v>
      </c>
      <c r="J88" s="8">
        <v>21079335.42</v>
      </c>
      <c r="K88" s="8">
        <v>6425276.6</v>
      </c>
      <c r="L88" s="8">
        <v>802134.48</v>
      </c>
      <c r="M88" s="8">
        <v>5623142.12</v>
      </c>
      <c r="N88" s="9">
        <v>24.77</v>
      </c>
      <c r="O88" s="9">
        <v>16.53</v>
      </c>
      <c r="P88" s="9">
        <v>26.67</v>
      </c>
      <c r="Q88" s="8">
        <v>28218708.42</v>
      </c>
      <c r="R88" s="8">
        <v>7785005</v>
      </c>
      <c r="S88" s="8">
        <v>20433703.42</v>
      </c>
      <c r="T88" s="8">
        <v>5674275.05</v>
      </c>
      <c r="U88" s="8">
        <v>641126.08</v>
      </c>
      <c r="V88" s="8">
        <v>5033148.97</v>
      </c>
      <c r="W88" s="9">
        <v>20.1</v>
      </c>
      <c r="X88" s="9">
        <v>8.23</v>
      </c>
      <c r="Y88" s="9">
        <v>24.63</v>
      </c>
      <c r="Z88" s="8">
        <v>645632</v>
      </c>
      <c r="AA88" s="8">
        <v>589993.15</v>
      </c>
    </row>
    <row r="89" spans="1:27" ht="12.75">
      <c r="A89" s="34">
        <v>6</v>
      </c>
      <c r="B89" s="34">
        <v>3</v>
      </c>
      <c r="C89" s="34">
        <v>7</v>
      </c>
      <c r="D89" s="35">
        <v>2</v>
      </c>
      <c r="E89" s="36"/>
      <c r="F89" s="7" t="s">
        <v>267</v>
      </c>
      <c r="G89" s="53" t="s">
        <v>343</v>
      </c>
      <c r="H89" s="8">
        <v>18650542</v>
      </c>
      <c r="I89" s="8">
        <v>2060000</v>
      </c>
      <c r="J89" s="8">
        <v>16590542</v>
      </c>
      <c r="K89" s="8">
        <v>4719780.05</v>
      </c>
      <c r="L89" s="8">
        <v>88961.33</v>
      </c>
      <c r="M89" s="8">
        <v>4630818.72</v>
      </c>
      <c r="N89" s="9">
        <v>25.3</v>
      </c>
      <c r="O89" s="9">
        <v>4.31</v>
      </c>
      <c r="P89" s="9">
        <v>27.91</v>
      </c>
      <c r="Q89" s="8">
        <v>28237489</v>
      </c>
      <c r="R89" s="8">
        <v>11684554</v>
      </c>
      <c r="S89" s="8">
        <v>16552935</v>
      </c>
      <c r="T89" s="8">
        <v>4240208.51</v>
      </c>
      <c r="U89" s="8">
        <v>3438</v>
      </c>
      <c r="V89" s="8">
        <v>4236770.51</v>
      </c>
      <c r="W89" s="9">
        <v>15.01</v>
      </c>
      <c r="X89" s="9">
        <v>0.02</v>
      </c>
      <c r="Y89" s="9">
        <v>25.59</v>
      </c>
      <c r="Z89" s="8">
        <v>37607</v>
      </c>
      <c r="AA89" s="8">
        <v>394048.21</v>
      </c>
    </row>
    <row r="90" spans="1:27" ht="12.75">
      <c r="A90" s="34">
        <v>6</v>
      </c>
      <c r="B90" s="34">
        <v>8</v>
      </c>
      <c r="C90" s="34">
        <v>7</v>
      </c>
      <c r="D90" s="35">
        <v>2</v>
      </c>
      <c r="E90" s="36"/>
      <c r="F90" s="7" t="s">
        <v>267</v>
      </c>
      <c r="G90" s="53" t="s">
        <v>273</v>
      </c>
      <c r="H90" s="8">
        <v>55010325.57</v>
      </c>
      <c r="I90" s="8">
        <v>1007648.98</v>
      </c>
      <c r="J90" s="8">
        <v>54002676.59</v>
      </c>
      <c r="K90" s="8">
        <v>15578499.79</v>
      </c>
      <c r="L90" s="8">
        <v>141156.59</v>
      </c>
      <c r="M90" s="8">
        <v>15437343.2</v>
      </c>
      <c r="N90" s="9">
        <v>28.31</v>
      </c>
      <c r="O90" s="9">
        <v>14</v>
      </c>
      <c r="P90" s="9">
        <v>28.58</v>
      </c>
      <c r="Q90" s="8">
        <v>59044803.32</v>
      </c>
      <c r="R90" s="8">
        <v>6782421.49</v>
      </c>
      <c r="S90" s="8">
        <v>52262381.83</v>
      </c>
      <c r="T90" s="8">
        <v>13563773.26</v>
      </c>
      <c r="U90" s="8">
        <v>203775.73</v>
      </c>
      <c r="V90" s="8">
        <v>13359997.53</v>
      </c>
      <c r="W90" s="9">
        <v>22.97</v>
      </c>
      <c r="X90" s="9">
        <v>3</v>
      </c>
      <c r="Y90" s="9">
        <v>25.56</v>
      </c>
      <c r="Z90" s="8">
        <v>1740294.76</v>
      </c>
      <c r="AA90" s="8">
        <v>2077345.67</v>
      </c>
    </row>
    <row r="91" spans="1:27" ht="12.75">
      <c r="A91" s="34">
        <v>6</v>
      </c>
      <c r="B91" s="34">
        <v>10</v>
      </c>
      <c r="C91" s="34">
        <v>2</v>
      </c>
      <c r="D91" s="35">
        <v>2</v>
      </c>
      <c r="E91" s="36"/>
      <c r="F91" s="7" t="s">
        <v>267</v>
      </c>
      <c r="G91" s="53" t="s">
        <v>344</v>
      </c>
      <c r="H91" s="8">
        <v>39047362.96</v>
      </c>
      <c r="I91" s="8">
        <v>7700505.03</v>
      </c>
      <c r="J91" s="8">
        <v>31346857.93</v>
      </c>
      <c r="K91" s="8">
        <v>9557464.31</v>
      </c>
      <c r="L91" s="8">
        <v>357354.75</v>
      </c>
      <c r="M91" s="8">
        <v>9200109.56</v>
      </c>
      <c r="N91" s="9">
        <v>24.47</v>
      </c>
      <c r="O91" s="9">
        <v>4.64</v>
      </c>
      <c r="P91" s="9">
        <v>29.34</v>
      </c>
      <c r="Q91" s="8">
        <v>42264379.68</v>
      </c>
      <c r="R91" s="8">
        <v>11471157.52</v>
      </c>
      <c r="S91" s="8">
        <v>30793222.16</v>
      </c>
      <c r="T91" s="8">
        <v>7786723.32</v>
      </c>
      <c r="U91" s="8">
        <v>450367.18</v>
      </c>
      <c r="V91" s="8">
        <v>7336356.14</v>
      </c>
      <c r="W91" s="9">
        <v>18.42</v>
      </c>
      <c r="X91" s="9">
        <v>3.92</v>
      </c>
      <c r="Y91" s="9">
        <v>23.82</v>
      </c>
      <c r="Z91" s="8">
        <v>553635.77</v>
      </c>
      <c r="AA91" s="8">
        <v>1863753.42</v>
      </c>
    </row>
    <row r="92" spans="1:27" ht="12.75">
      <c r="A92" s="34">
        <v>6</v>
      </c>
      <c r="B92" s="34">
        <v>20</v>
      </c>
      <c r="C92" s="34">
        <v>5</v>
      </c>
      <c r="D92" s="35">
        <v>2</v>
      </c>
      <c r="E92" s="36"/>
      <c r="F92" s="7" t="s">
        <v>267</v>
      </c>
      <c r="G92" s="53" t="s">
        <v>345</v>
      </c>
      <c r="H92" s="8">
        <v>28391317</v>
      </c>
      <c r="I92" s="8">
        <v>741072.41</v>
      </c>
      <c r="J92" s="8">
        <v>27650244.59</v>
      </c>
      <c r="K92" s="8">
        <v>7953753.64</v>
      </c>
      <c r="L92" s="8">
        <v>136204.54</v>
      </c>
      <c r="M92" s="8">
        <v>7817549.1</v>
      </c>
      <c r="N92" s="9">
        <v>28.01</v>
      </c>
      <c r="O92" s="9">
        <v>18.37</v>
      </c>
      <c r="P92" s="9">
        <v>28.27</v>
      </c>
      <c r="Q92" s="8">
        <v>28874753</v>
      </c>
      <c r="R92" s="8">
        <v>2250483.98</v>
      </c>
      <c r="S92" s="8">
        <v>26624269.02</v>
      </c>
      <c r="T92" s="8">
        <v>6535365.43</v>
      </c>
      <c r="U92" s="8">
        <v>24376.65</v>
      </c>
      <c r="V92" s="8">
        <v>6510988.78</v>
      </c>
      <c r="W92" s="9">
        <v>22.63</v>
      </c>
      <c r="X92" s="9">
        <v>1.08</v>
      </c>
      <c r="Y92" s="9">
        <v>24.45</v>
      </c>
      <c r="Z92" s="8">
        <v>1025975.57</v>
      </c>
      <c r="AA92" s="8">
        <v>1306560.32</v>
      </c>
    </row>
    <row r="93" spans="1:27" ht="12.75">
      <c r="A93" s="34">
        <v>6</v>
      </c>
      <c r="B93" s="34">
        <v>12</v>
      </c>
      <c r="C93" s="34">
        <v>4</v>
      </c>
      <c r="D93" s="35">
        <v>2</v>
      </c>
      <c r="E93" s="36"/>
      <c r="F93" s="7" t="s">
        <v>267</v>
      </c>
      <c r="G93" s="53" t="s">
        <v>346</v>
      </c>
      <c r="H93" s="8">
        <v>21952743</v>
      </c>
      <c r="I93" s="8">
        <v>638994</v>
      </c>
      <c r="J93" s="8">
        <v>21313749</v>
      </c>
      <c r="K93" s="8">
        <v>6145129.06</v>
      </c>
      <c r="L93" s="8">
        <v>136793.6</v>
      </c>
      <c r="M93" s="8">
        <v>6008335.46</v>
      </c>
      <c r="N93" s="9">
        <v>27.99</v>
      </c>
      <c r="O93" s="9">
        <v>21.4</v>
      </c>
      <c r="P93" s="9">
        <v>28.18</v>
      </c>
      <c r="Q93" s="8">
        <v>22715023</v>
      </c>
      <c r="R93" s="8">
        <v>2278500</v>
      </c>
      <c r="S93" s="8">
        <v>20436523</v>
      </c>
      <c r="T93" s="8">
        <v>4751829.61</v>
      </c>
      <c r="U93" s="8">
        <v>3000</v>
      </c>
      <c r="V93" s="8">
        <v>4748829.61</v>
      </c>
      <c r="W93" s="9">
        <v>20.91</v>
      </c>
      <c r="X93" s="9">
        <v>0.13</v>
      </c>
      <c r="Y93" s="9">
        <v>23.23</v>
      </c>
      <c r="Z93" s="8">
        <v>877226</v>
      </c>
      <c r="AA93" s="8">
        <v>1259505.85</v>
      </c>
    </row>
    <row r="94" spans="1:27" ht="12.75">
      <c r="A94" s="34">
        <v>6</v>
      </c>
      <c r="B94" s="34">
        <v>1</v>
      </c>
      <c r="C94" s="34">
        <v>9</v>
      </c>
      <c r="D94" s="35">
        <v>2</v>
      </c>
      <c r="E94" s="36"/>
      <c r="F94" s="7" t="s">
        <v>267</v>
      </c>
      <c r="G94" s="53" t="s">
        <v>347</v>
      </c>
      <c r="H94" s="8">
        <v>27864605.1</v>
      </c>
      <c r="I94" s="8">
        <v>3944851.61</v>
      </c>
      <c r="J94" s="8">
        <v>23919753.49</v>
      </c>
      <c r="K94" s="8">
        <v>7280119.13</v>
      </c>
      <c r="L94" s="8">
        <v>669213.24</v>
      </c>
      <c r="M94" s="8">
        <v>6610905.89</v>
      </c>
      <c r="N94" s="9">
        <v>26.12</v>
      </c>
      <c r="O94" s="9">
        <v>16.96</v>
      </c>
      <c r="P94" s="9">
        <v>27.63</v>
      </c>
      <c r="Q94" s="8">
        <v>32496538.6</v>
      </c>
      <c r="R94" s="8">
        <v>8365620.96</v>
      </c>
      <c r="S94" s="8">
        <v>24130917.64</v>
      </c>
      <c r="T94" s="8">
        <v>8142856.28</v>
      </c>
      <c r="U94" s="8">
        <v>2720390.42</v>
      </c>
      <c r="V94" s="8">
        <v>5422465.86</v>
      </c>
      <c r="W94" s="9">
        <v>25.05</v>
      </c>
      <c r="X94" s="9">
        <v>32.51</v>
      </c>
      <c r="Y94" s="9">
        <v>22.47</v>
      </c>
      <c r="Z94" s="8">
        <v>-211164.15</v>
      </c>
      <c r="AA94" s="8">
        <v>1188440.03</v>
      </c>
    </row>
    <row r="95" spans="1:27" ht="12.75">
      <c r="A95" s="34">
        <v>6</v>
      </c>
      <c r="B95" s="34">
        <v>6</v>
      </c>
      <c r="C95" s="34">
        <v>7</v>
      </c>
      <c r="D95" s="35">
        <v>2</v>
      </c>
      <c r="E95" s="36"/>
      <c r="F95" s="7" t="s">
        <v>267</v>
      </c>
      <c r="G95" s="53" t="s">
        <v>348</v>
      </c>
      <c r="H95" s="8">
        <v>28588314.46</v>
      </c>
      <c r="I95" s="8">
        <v>12113352</v>
      </c>
      <c r="J95" s="8">
        <v>16474962.46</v>
      </c>
      <c r="K95" s="8">
        <v>5008998.94</v>
      </c>
      <c r="L95" s="8">
        <v>504874.89</v>
      </c>
      <c r="M95" s="8">
        <v>4504124.05</v>
      </c>
      <c r="N95" s="9">
        <v>17.52</v>
      </c>
      <c r="O95" s="9">
        <v>4.16</v>
      </c>
      <c r="P95" s="9">
        <v>27.33</v>
      </c>
      <c r="Q95" s="8">
        <v>29323828.29</v>
      </c>
      <c r="R95" s="8">
        <v>13995769</v>
      </c>
      <c r="S95" s="8">
        <v>15328059.29</v>
      </c>
      <c r="T95" s="8">
        <v>3833524.54</v>
      </c>
      <c r="U95" s="8">
        <v>2032.9</v>
      </c>
      <c r="V95" s="8">
        <v>3831491.64</v>
      </c>
      <c r="W95" s="9">
        <v>13.07</v>
      </c>
      <c r="X95" s="9">
        <v>0.01</v>
      </c>
      <c r="Y95" s="9">
        <v>24.99</v>
      </c>
      <c r="Z95" s="8">
        <v>1146903.17</v>
      </c>
      <c r="AA95" s="8">
        <v>672632.41</v>
      </c>
    </row>
    <row r="96" spans="1:27" ht="12.75">
      <c r="A96" s="34">
        <v>6</v>
      </c>
      <c r="B96" s="34">
        <v>2</v>
      </c>
      <c r="C96" s="34">
        <v>9</v>
      </c>
      <c r="D96" s="35">
        <v>2</v>
      </c>
      <c r="E96" s="36"/>
      <c r="F96" s="7" t="s">
        <v>267</v>
      </c>
      <c r="G96" s="53" t="s">
        <v>349</v>
      </c>
      <c r="H96" s="8">
        <v>21810021</v>
      </c>
      <c r="I96" s="8">
        <v>2856800</v>
      </c>
      <c r="J96" s="8">
        <v>18953221</v>
      </c>
      <c r="K96" s="8">
        <v>5311776.08</v>
      </c>
      <c r="L96" s="8">
        <v>0</v>
      </c>
      <c r="M96" s="8">
        <v>5311776.08</v>
      </c>
      <c r="N96" s="9">
        <v>24.35</v>
      </c>
      <c r="O96" s="9">
        <v>0</v>
      </c>
      <c r="P96" s="9">
        <v>28.02</v>
      </c>
      <c r="Q96" s="8">
        <v>24294305.08</v>
      </c>
      <c r="R96" s="8">
        <v>6681007.04</v>
      </c>
      <c r="S96" s="8">
        <v>17613298.04</v>
      </c>
      <c r="T96" s="8">
        <v>4544396.3</v>
      </c>
      <c r="U96" s="8">
        <v>11530</v>
      </c>
      <c r="V96" s="8">
        <v>4532866.3</v>
      </c>
      <c r="W96" s="9">
        <v>18.7</v>
      </c>
      <c r="X96" s="9">
        <v>0.17</v>
      </c>
      <c r="Y96" s="9">
        <v>25.73</v>
      </c>
      <c r="Z96" s="8">
        <v>1339922.96</v>
      </c>
      <c r="AA96" s="8">
        <v>778909.78</v>
      </c>
    </row>
    <row r="97" spans="1:27" ht="12.75">
      <c r="A97" s="34">
        <v>6</v>
      </c>
      <c r="B97" s="34">
        <v>11</v>
      </c>
      <c r="C97" s="34">
        <v>5</v>
      </c>
      <c r="D97" s="35">
        <v>2</v>
      </c>
      <c r="E97" s="36"/>
      <c r="F97" s="7" t="s">
        <v>267</v>
      </c>
      <c r="G97" s="53" t="s">
        <v>274</v>
      </c>
      <c r="H97" s="8">
        <v>101818314.06</v>
      </c>
      <c r="I97" s="8">
        <v>9506547.2</v>
      </c>
      <c r="J97" s="8">
        <v>92311766.86</v>
      </c>
      <c r="K97" s="8">
        <v>31503159.43</v>
      </c>
      <c r="L97" s="8">
        <v>3692541.33</v>
      </c>
      <c r="M97" s="8">
        <v>27810618.1</v>
      </c>
      <c r="N97" s="9">
        <v>30.94</v>
      </c>
      <c r="O97" s="9">
        <v>38.84</v>
      </c>
      <c r="P97" s="9">
        <v>30.12</v>
      </c>
      <c r="Q97" s="8">
        <v>119039240.62</v>
      </c>
      <c r="R97" s="8">
        <v>28389635.01</v>
      </c>
      <c r="S97" s="8">
        <v>90649605.61</v>
      </c>
      <c r="T97" s="8">
        <v>22348706.74</v>
      </c>
      <c r="U97" s="8">
        <v>90006.93</v>
      </c>
      <c r="V97" s="8">
        <v>22258699.81</v>
      </c>
      <c r="W97" s="9">
        <v>18.77</v>
      </c>
      <c r="X97" s="9">
        <v>0.31</v>
      </c>
      <c r="Y97" s="9">
        <v>24.55</v>
      </c>
      <c r="Z97" s="8">
        <v>1662161.25</v>
      </c>
      <c r="AA97" s="8">
        <v>5551918.29</v>
      </c>
    </row>
    <row r="98" spans="1:27" ht="12.75">
      <c r="A98" s="34">
        <v>6</v>
      </c>
      <c r="B98" s="34">
        <v>14</v>
      </c>
      <c r="C98" s="34">
        <v>7</v>
      </c>
      <c r="D98" s="35">
        <v>2</v>
      </c>
      <c r="E98" s="36"/>
      <c r="F98" s="7" t="s">
        <v>267</v>
      </c>
      <c r="G98" s="53" t="s">
        <v>350</v>
      </c>
      <c r="H98" s="8">
        <v>16152644</v>
      </c>
      <c r="I98" s="8">
        <v>828966</v>
      </c>
      <c r="J98" s="8">
        <v>15323678</v>
      </c>
      <c r="K98" s="8">
        <v>4821626.89</v>
      </c>
      <c r="L98" s="8">
        <v>472476.05</v>
      </c>
      <c r="M98" s="8">
        <v>4349150.84</v>
      </c>
      <c r="N98" s="9">
        <v>29.85</v>
      </c>
      <c r="O98" s="9">
        <v>56.99</v>
      </c>
      <c r="P98" s="9">
        <v>28.38</v>
      </c>
      <c r="Q98" s="8">
        <v>16380644</v>
      </c>
      <c r="R98" s="8">
        <v>1409282.48</v>
      </c>
      <c r="S98" s="8">
        <v>14971361.52</v>
      </c>
      <c r="T98" s="8">
        <v>3543096.84</v>
      </c>
      <c r="U98" s="8">
        <v>17398.03</v>
      </c>
      <c r="V98" s="8">
        <v>3525698.81</v>
      </c>
      <c r="W98" s="9">
        <v>21.62</v>
      </c>
      <c r="X98" s="9">
        <v>1.23</v>
      </c>
      <c r="Y98" s="9">
        <v>23.54</v>
      </c>
      <c r="Z98" s="8">
        <v>352316.48</v>
      </c>
      <c r="AA98" s="8">
        <v>823452.03</v>
      </c>
    </row>
    <row r="99" spans="1:27" ht="12.75">
      <c r="A99" s="34">
        <v>6</v>
      </c>
      <c r="B99" s="34">
        <v>17</v>
      </c>
      <c r="C99" s="34">
        <v>2</v>
      </c>
      <c r="D99" s="35">
        <v>2</v>
      </c>
      <c r="E99" s="36"/>
      <c r="F99" s="7" t="s">
        <v>267</v>
      </c>
      <c r="G99" s="53" t="s">
        <v>351</v>
      </c>
      <c r="H99" s="8">
        <v>60438442.9</v>
      </c>
      <c r="I99" s="8">
        <v>14258516.06</v>
      </c>
      <c r="J99" s="8">
        <v>46179926.84</v>
      </c>
      <c r="K99" s="8">
        <v>12996129.29</v>
      </c>
      <c r="L99" s="8">
        <v>126471.04</v>
      </c>
      <c r="M99" s="8">
        <v>12869658.25</v>
      </c>
      <c r="N99" s="9">
        <v>21.5</v>
      </c>
      <c r="O99" s="9">
        <v>0.88</v>
      </c>
      <c r="P99" s="9">
        <v>27.86</v>
      </c>
      <c r="Q99" s="8">
        <v>66972423.46</v>
      </c>
      <c r="R99" s="8">
        <v>22197653.92</v>
      </c>
      <c r="S99" s="8">
        <v>44774769.54</v>
      </c>
      <c r="T99" s="8">
        <v>10789001.27</v>
      </c>
      <c r="U99" s="8">
        <v>89300.78</v>
      </c>
      <c r="V99" s="8">
        <v>10699700.49</v>
      </c>
      <c r="W99" s="9">
        <v>16.1</v>
      </c>
      <c r="X99" s="9">
        <v>0.4</v>
      </c>
      <c r="Y99" s="9">
        <v>23.89</v>
      </c>
      <c r="Z99" s="8">
        <v>1405157.3</v>
      </c>
      <c r="AA99" s="8">
        <v>2169957.76</v>
      </c>
    </row>
    <row r="100" spans="1:27" ht="12.75">
      <c r="A100" s="34">
        <v>6</v>
      </c>
      <c r="B100" s="34">
        <v>20</v>
      </c>
      <c r="C100" s="34">
        <v>6</v>
      </c>
      <c r="D100" s="35">
        <v>2</v>
      </c>
      <c r="E100" s="36"/>
      <c r="F100" s="7" t="s">
        <v>267</v>
      </c>
      <c r="G100" s="53" t="s">
        <v>352</v>
      </c>
      <c r="H100" s="8">
        <v>24715250</v>
      </c>
      <c r="I100" s="8">
        <v>781560</v>
      </c>
      <c r="J100" s="8">
        <v>23933690</v>
      </c>
      <c r="K100" s="8">
        <v>6775781.61</v>
      </c>
      <c r="L100" s="8">
        <v>188</v>
      </c>
      <c r="M100" s="8">
        <v>6775593.61</v>
      </c>
      <c r="N100" s="9">
        <v>27.41</v>
      </c>
      <c r="O100" s="9">
        <v>0.02</v>
      </c>
      <c r="P100" s="9">
        <v>28.3</v>
      </c>
      <c r="Q100" s="8">
        <v>27159236</v>
      </c>
      <c r="R100" s="8">
        <v>3492939.26</v>
      </c>
      <c r="S100" s="8">
        <v>23666296.74</v>
      </c>
      <c r="T100" s="8">
        <v>6315901.07</v>
      </c>
      <c r="U100" s="8">
        <v>198954.29</v>
      </c>
      <c r="V100" s="8">
        <v>6116946.78</v>
      </c>
      <c r="W100" s="9">
        <v>23.25</v>
      </c>
      <c r="X100" s="9">
        <v>5.69</v>
      </c>
      <c r="Y100" s="9">
        <v>25.84</v>
      </c>
      <c r="Z100" s="8">
        <v>267393.26</v>
      </c>
      <c r="AA100" s="8">
        <v>658646.83</v>
      </c>
    </row>
    <row r="101" spans="1:27" ht="12.75">
      <c r="A101" s="34">
        <v>6</v>
      </c>
      <c r="B101" s="34">
        <v>8</v>
      </c>
      <c r="C101" s="34">
        <v>8</v>
      </c>
      <c r="D101" s="35">
        <v>2</v>
      </c>
      <c r="E101" s="36"/>
      <c r="F101" s="7" t="s">
        <v>267</v>
      </c>
      <c r="G101" s="53" t="s">
        <v>353</v>
      </c>
      <c r="H101" s="8">
        <v>33011658.74</v>
      </c>
      <c r="I101" s="8">
        <v>5287566.74</v>
      </c>
      <c r="J101" s="8">
        <v>27724092</v>
      </c>
      <c r="K101" s="8">
        <v>7930052.86</v>
      </c>
      <c r="L101" s="8">
        <v>275452.6</v>
      </c>
      <c r="M101" s="8">
        <v>7654600.26</v>
      </c>
      <c r="N101" s="9">
        <v>24.02</v>
      </c>
      <c r="O101" s="9">
        <v>5.2</v>
      </c>
      <c r="P101" s="9">
        <v>27.6</v>
      </c>
      <c r="Q101" s="8">
        <v>35537007.71</v>
      </c>
      <c r="R101" s="8">
        <v>8481846.78</v>
      </c>
      <c r="S101" s="8">
        <v>27055160.93</v>
      </c>
      <c r="T101" s="8">
        <v>6578741.38</v>
      </c>
      <c r="U101" s="8">
        <v>23381.1</v>
      </c>
      <c r="V101" s="8">
        <v>6555360.28</v>
      </c>
      <c r="W101" s="9">
        <v>18.51</v>
      </c>
      <c r="X101" s="9">
        <v>0.27</v>
      </c>
      <c r="Y101" s="9">
        <v>24.22</v>
      </c>
      <c r="Z101" s="8">
        <v>668931.07</v>
      </c>
      <c r="AA101" s="8">
        <v>1099239.98</v>
      </c>
    </row>
    <row r="102" spans="1:27" ht="12.75">
      <c r="A102" s="34">
        <v>6</v>
      </c>
      <c r="B102" s="34">
        <v>1</v>
      </c>
      <c r="C102" s="34">
        <v>10</v>
      </c>
      <c r="D102" s="35">
        <v>2</v>
      </c>
      <c r="E102" s="36"/>
      <c r="F102" s="7" t="s">
        <v>267</v>
      </c>
      <c r="G102" s="53" t="s">
        <v>275</v>
      </c>
      <c r="H102" s="8">
        <v>68768623.56</v>
      </c>
      <c r="I102" s="8">
        <v>12789033.25</v>
      </c>
      <c r="J102" s="8">
        <v>55979590.31</v>
      </c>
      <c r="K102" s="8">
        <v>16659381.51</v>
      </c>
      <c r="L102" s="8">
        <v>907091.15</v>
      </c>
      <c r="M102" s="8">
        <v>15752290.36</v>
      </c>
      <c r="N102" s="9">
        <v>24.22</v>
      </c>
      <c r="O102" s="9">
        <v>7.09</v>
      </c>
      <c r="P102" s="9">
        <v>28.13</v>
      </c>
      <c r="Q102" s="8">
        <v>75168206.03</v>
      </c>
      <c r="R102" s="8">
        <v>22814529.85</v>
      </c>
      <c r="S102" s="8">
        <v>52353676.18</v>
      </c>
      <c r="T102" s="8">
        <v>16024839.18</v>
      </c>
      <c r="U102" s="8">
        <v>2463096.89</v>
      </c>
      <c r="V102" s="8">
        <v>13561742.29</v>
      </c>
      <c r="W102" s="9">
        <v>21.31</v>
      </c>
      <c r="X102" s="9">
        <v>10.79</v>
      </c>
      <c r="Y102" s="9">
        <v>25.9</v>
      </c>
      <c r="Z102" s="8">
        <v>3625914.13</v>
      </c>
      <c r="AA102" s="8">
        <v>2190548.07</v>
      </c>
    </row>
    <row r="103" spans="1:27" ht="12.75">
      <c r="A103" s="34">
        <v>6</v>
      </c>
      <c r="B103" s="34">
        <v>13</v>
      </c>
      <c r="C103" s="34">
        <v>3</v>
      </c>
      <c r="D103" s="35">
        <v>2</v>
      </c>
      <c r="E103" s="36"/>
      <c r="F103" s="7" t="s">
        <v>267</v>
      </c>
      <c r="G103" s="53" t="s">
        <v>354</v>
      </c>
      <c r="H103" s="8">
        <v>24976738.58</v>
      </c>
      <c r="I103" s="8">
        <v>5782820</v>
      </c>
      <c r="J103" s="8">
        <v>19193918.58</v>
      </c>
      <c r="K103" s="8">
        <v>5069300.83</v>
      </c>
      <c r="L103" s="8">
        <v>0</v>
      </c>
      <c r="M103" s="8">
        <v>5069300.83</v>
      </c>
      <c r="N103" s="9">
        <v>20.29</v>
      </c>
      <c r="O103" s="9">
        <v>0</v>
      </c>
      <c r="P103" s="9">
        <v>26.41</v>
      </c>
      <c r="Q103" s="8">
        <v>26443148.58</v>
      </c>
      <c r="R103" s="8">
        <v>7993306</v>
      </c>
      <c r="S103" s="8">
        <v>18449842.58</v>
      </c>
      <c r="T103" s="8">
        <v>4559488.6</v>
      </c>
      <c r="U103" s="8">
        <v>37300</v>
      </c>
      <c r="V103" s="8">
        <v>4522188.6</v>
      </c>
      <c r="W103" s="9">
        <v>17.24</v>
      </c>
      <c r="X103" s="9">
        <v>0.46</v>
      </c>
      <c r="Y103" s="9">
        <v>24.51</v>
      </c>
      <c r="Z103" s="8">
        <v>744076</v>
      </c>
      <c r="AA103" s="8">
        <v>547112.23</v>
      </c>
    </row>
    <row r="104" spans="1:27" ht="12.75">
      <c r="A104" s="34">
        <v>6</v>
      </c>
      <c r="B104" s="34">
        <v>10</v>
      </c>
      <c r="C104" s="34">
        <v>4</v>
      </c>
      <c r="D104" s="35">
        <v>2</v>
      </c>
      <c r="E104" s="36"/>
      <c r="F104" s="7" t="s">
        <v>267</v>
      </c>
      <c r="G104" s="53" t="s">
        <v>355</v>
      </c>
      <c r="H104" s="8">
        <v>58820440</v>
      </c>
      <c r="I104" s="8">
        <v>14612872</v>
      </c>
      <c r="J104" s="8">
        <v>44207568</v>
      </c>
      <c r="K104" s="8">
        <v>13483684.21</v>
      </c>
      <c r="L104" s="8">
        <v>1220316.14</v>
      </c>
      <c r="M104" s="8">
        <v>12263368.07</v>
      </c>
      <c r="N104" s="9">
        <v>22.92</v>
      </c>
      <c r="O104" s="9">
        <v>8.35</v>
      </c>
      <c r="P104" s="9">
        <v>27.74</v>
      </c>
      <c r="Q104" s="8">
        <v>66451434</v>
      </c>
      <c r="R104" s="8">
        <v>22288575</v>
      </c>
      <c r="S104" s="8">
        <v>44162859</v>
      </c>
      <c r="T104" s="8">
        <v>13077860.08</v>
      </c>
      <c r="U104" s="8">
        <v>2331864.17</v>
      </c>
      <c r="V104" s="8">
        <v>10745995.91</v>
      </c>
      <c r="W104" s="9">
        <v>19.68</v>
      </c>
      <c r="X104" s="9">
        <v>10.46</v>
      </c>
      <c r="Y104" s="9">
        <v>24.33</v>
      </c>
      <c r="Z104" s="8">
        <v>44709</v>
      </c>
      <c r="AA104" s="8">
        <v>1517372.16</v>
      </c>
    </row>
    <row r="105" spans="1:27" ht="12.75">
      <c r="A105" s="34">
        <v>6</v>
      </c>
      <c r="B105" s="34">
        <v>4</v>
      </c>
      <c r="C105" s="34">
        <v>5</v>
      </c>
      <c r="D105" s="35">
        <v>2</v>
      </c>
      <c r="E105" s="36"/>
      <c r="F105" s="7" t="s">
        <v>267</v>
      </c>
      <c r="G105" s="53" t="s">
        <v>356</v>
      </c>
      <c r="H105" s="8">
        <v>29646956.94</v>
      </c>
      <c r="I105" s="8">
        <v>370000</v>
      </c>
      <c r="J105" s="8">
        <v>29276956.94</v>
      </c>
      <c r="K105" s="8">
        <v>8315899.22</v>
      </c>
      <c r="L105" s="8">
        <v>160903.26</v>
      </c>
      <c r="M105" s="8">
        <v>8154995.96</v>
      </c>
      <c r="N105" s="9">
        <v>28.04</v>
      </c>
      <c r="O105" s="9">
        <v>43.48</v>
      </c>
      <c r="P105" s="9">
        <v>27.85</v>
      </c>
      <c r="Q105" s="8">
        <v>35597744.69</v>
      </c>
      <c r="R105" s="8">
        <v>7127819</v>
      </c>
      <c r="S105" s="8">
        <v>28469925.69</v>
      </c>
      <c r="T105" s="8">
        <v>6783300.17</v>
      </c>
      <c r="U105" s="8">
        <v>6096.5</v>
      </c>
      <c r="V105" s="8">
        <v>6777203.67</v>
      </c>
      <c r="W105" s="9">
        <v>19.05</v>
      </c>
      <c r="X105" s="9">
        <v>0.08</v>
      </c>
      <c r="Y105" s="9">
        <v>23.8</v>
      </c>
      <c r="Z105" s="8">
        <v>807031.25</v>
      </c>
      <c r="AA105" s="8">
        <v>1377792.29</v>
      </c>
    </row>
    <row r="106" spans="1:27" ht="12.75">
      <c r="A106" s="34">
        <v>6</v>
      </c>
      <c r="B106" s="34">
        <v>9</v>
      </c>
      <c r="C106" s="34">
        <v>10</v>
      </c>
      <c r="D106" s="35">
        <v>2</v>
      </c>
      <c r="E106" s="36"/>
      <c r="F106" s="7" t="s">
        <v>267</v>
      </c>
      <c r="G106" s="53" t="s">
        <v>357</v>
      </c>
      <c r="H106" s="8">
        <v>75064877.38</v>
      </c>
      <c r="I106" s="8">
        <v>14365773.5</v>
      </c>
      <c r="J106" s="8">
        <v>60699103.88</v>
      </c>
      <c r="K106" s="8">
        <v>18716986.15</v>
      </c>
      <c r="L106" s="8">
        <v>857546.53</v>
      </c>
      <c r="M106" s="8">
        <v>17859439.62</v>
      </c>
      <c r="N106" s="9">
        <v>24.93</v>
      </c>
      <c r="O106" s="9">
        <v>5.96</v>
      </c>
      <c r="P106" s="9">
        <v>29.42</v>
      </c>
      <c r="Q106" s="8">
        <v>81966276.03</v>
      </c>
      <c r="R106" s="8">
        <v>24510482.1</v>
      </c>
      <c r="S106" s="8">
        <v>57455793.93</v>
      </c>
      <c r="T106" s="8">
        <v>14898911.18</v>
      </c>
      <c r="U106" s="8">
        <v>740727.02</v>
      </c>
      <c r="V106" s="8">
        <v>14158184.16</v>
      </c>
      <c r="W106" s="9">
        <v>18.17</v>
      </c>
      <c r="X106" s="9">
        <v>3.02</v>
      </c>
      <c r="Y106" s="9">
        <v>24.64</v>
      </c>
      <c r="Z106" s="8">
        <v>3243309.95</v>
      </c>
      <c r="AA106" s="8">
        <v>3701255.46</v>
      </c>
    </row>
    <row r="107" spans="1:27" ht="12.75">
      <c r="A107" s="34">
        <v>6</v>
      </c>
      <c r="B107" s="34">
        <v>8</v>
      </c>
      <c r="C107" s="34">
        <v>9</v>
      </c>
      <c r="D107" s="35">
        <v>2</v>
      </c>
      <c r="E107" s="36"/>
      <c r="F107" s="7" t="s">
        <v>267</v>
      </c>
      <c r="G107" s="53" t="s">
        <v>358</v>
      </c>
      <c r="H107" s="8">
        <v>44423302</v>
      </c>
      <c r="I107" s="8">
        <v>14890697</v>
      </c>
      <c r="J107" s="8">
        <v>29532605</v>
      </c>
      <c r="K107" s="8">
        <v>9555719.89</v>
      </c>
      <c r="L107" s="8">
        <v>867251.17</v>
      </c>
      <c r="M107" s="8">
        <v>8688468.72</v>
      </c>
      <c r="N107" s="9">
        <v>21.51</v>
      </c>
      <c r="O107" s="9">
        <v>5.82</v>
      </c>
      <c r="P107" s="9">
        <v>29.41</v>
      </c>
      <c r="Q107" s="8">
        <v>44963302</v>
      </c>
      <c r="R107" s="8">
        <v>18126492</v>
      </c>
      <c r="S107" s="8">
        <v>26836810</v>
      </c>
      <c r="T107" s="8">
        <v>7730969.68</v>
      </c>
      <c r="U107" s="8">
        <v>1442923.47</v>
      </c>
      <c r="V107" s="8">
        <v>6288046.21</v>
      </c>
      <c r="W107" s="9">
        <v>17.19</v>
      </c>
      <c r="X107" s="9">
        <v>7.96</v>
      </c>
      <c r="Y107" s="9">
        <v>23.43</v>
      </c>
      <c r="Z107" s="8">
        <v>2695795</v>
      </c>
      <c r="AA107" s="8">
        <v>2400422.51</v>
      </c>
    </row>
    <row r="108" spans="1:27" ht="12.75">
      <c r="A108" s="34">
        <v>6</v>
      </c>
      <c r="B108" s="34">
        <v>20</v>
      </c>
      <c r="C108" s="34">
        <v>7</v>
      </c>
      <c r="D108" s="35">
        <v>2</v>
      </c>
      <c r="E108" s="36"/>
      <c r="F108" s="7" t="s">
        <v>267</v>
      </c>
      <c r="G108" s="53" t="s">
        <v>359</v>
      </c>
      <c r="H108" s="8">
        <v>34199950.75</v>
      </c>
      <c r="I108" s="8">
        <v>10433669.75</v>
      </c>
      <c r="J108" s="8">
        <v>23766281</v>
      </c>
      <c r="K108" s="8">
        <v>7300893.69</v>
      </c>
      <c r="L108" s="8">
        <v>614603.03</v>
      </c>
      <c r="M108" s="8">
        <v>6686290.66</v>
      </c>
      <c r="N108" s="9">
        <v>21.34</v>
      </c>
      <c r="O108" s="9">
        <v>5.89</v>
      </c>
      <c r="P108" s="9">
        <v>28.13</v>
      </c>
      <c r="Q108" s="8">
        <v>35548205.96</v>
      </c>
      <c r="R108" s="8">
        <v>12517820.66</v>
      </c>
      <c r="S108" s="8">
        <v>23030385.3</v>
      </c>
      <c r="T108" s="8">
        <v>6343022.54</v>
      </c>
      <c r="U108" s="8">
        <v>847559.88</v>
      </c>
      <c r="V108" s="8">
        <v>5495462.66</v>
      </c>
      <c r="W108" s="9">
        <v>17.84</v>
      </c>
      <c r="X108" s="9">
        <v>6.77</v>
      </c>
      <c r="Y108" s="9">
        <v>23.86</v>
      </c>
      <c r="Z108" s="8">
        <v>735895.7</v>
      </c>
      <c r="AA108" s="8">
        <v>1190828</v>
      </c>
    </row>
    <row r="109" spans="1:27" ht="12.75">
      <c r="A109" s="34">
        <v>6</v>
      </c>
      <c r="B109" s="34">
        <v>9</v>
      </c>
      <c r="C109" s="34">
        <v>11</v>
      </c>
      <c r="D109" s="35">
        <v>2</v>
      </c>
      <c r="E109" s="36"/>
      <c r="F109" s="7" t="s">
        <v>267</v>
      </c>
      <c r="G109" s="53" t="s">
        <v>360</v>
      </c>
      <c r="H109" s="8">
        <v>103142369.16</v>
      </c>
      <c r="I109" s="8">
        <v>8157565.31</v>
      </c>
      <c r="J109" s="8">
        <v>94984803.85</v>
      </c>
      <c r="K109" s="8">
        <v>27978391.84</v>
      </c>
      <c r="L109" s="8">
        <v>549920.74</v>
      </c>
      <c r="M109" s="8">
        <v>27428471.1</v>
      </c>
      <c r="N109" s="9">
        <v>27.12</v>
      </c>
      <c r="O109" s="9">
        <v>6.74</v>
      </c>
      <c r="P109" s="9">
        <v>28.87</v>
      </c>
      <c r="Q109" s="8">
        <v>106213491.2</v>
      </c>
      <c r="R109" s="8">
        <v>13579192.09</v>
      </c>
      <c r="S109" s="8">
        <v>92634299.11</v>
      </c>
      <c r="T109" s="8">
        <v>22372769.88</v>
      </c>
      <c r="U109" s="8">
        <v>694149.83</v>
      </c>
      <c r="V109" s="8">
        <v>21678620.05</v>
      </c>
      <c r="W109" s="9">
        <v>21.06</v>
      </c>
      <c r="X109" s="9">
        <v>5.11</v>
      </c>
      <c r="Y109" s="9">
        <v>23.4</v>
      </c>
      <c r="Z109" s="8">
        <v>2350504.74</v>
      </c>
      <c r="AA109" s="8">
        <v>5749851.05</v>
      </c>
    </row>
    <row r="110" spans="1:27" ht="12.75">
      <c r="A110" s="34">
        <v>6</v>
      </c>
      <c r="B110" s="34">
        <v>16</v>
      </c>
      <c r="C110" s="34">
        <v>3</v>
      </c>
      <c r="D110" s="35">
        <v>2</v>
      </c>
      <c r="E110" s="36"/>
      <c r="F110" s="7" t="s">
        <v>267</v>
      </c>
      <c r="G110" s="53" t="s">
        <v>361</v>
      </c>
      <c r="H110" s="8">
        <v>24629123</v>
      </c>
      <c r="I110" s="8">
        <v>3804875.87</v>
      </c>
      <c r="J110" s="8">
        <v>20824247.13</v>
      </c>
      <c r="K110" s="8">
        <v>6077518.78</v>
      </c>
      <c r="L110" s="8">
        <v>216374.76</v>
      </c>
      <c r="M110" s="8">
        <v>5861144.02</v>
      </c>
      <c r="N110" s="9">
        <v>24.67</v>
      </c>
      <c r="O110" s="9">
        <v>5.68</v>
      </c>
      <c r="P110" s="9">
        <v>28.14</v>
      </c>
      <c r="Q110" s="8">
        <v>26629123</v>
      </c>
      <c r="R110" s="8">
        <v>6142823.35</v>
      </c>
      <c r="S110" s="8">
        <v>20486299.65</v>
      </c>
      <c r="T110" s="8">
        <v>4803935.22</v>
      </c>
      <c r="U110" s="8">
        <v>364</v>
      </c>
      <c r="V110" s="8">
        <v>4803571.22</v>
      </c>
      <c r="W110" s="9">
        <v>18.04</v>
      </c>
      <c r="X110" s="9">
        <v>0</v>
      </c>
      <c r="Y110" s="9">
        <v>23.44</v>
      </c>
      <c r="Z110" s="8">
        <v>337947.48</v>
      </c>
      <c r="AA110" s="8">
        <v>1057572.8</v>
      </c>
    </row>
    <row r="111" spans="1:27" ht="12.75">
      <c r="A111" s="34">
        <v>6</v>
      </c>
      <c r="B111" s="34">
        <v>2</v>
      </c>
      <c r="C111" s="34">
        <v>10</v>
      </c>
      <c r="D111" s="35">
        <v>2</v>
      </c>
      <c r="E111" s="36"/>
      <c r="F111" s="7" t="s">
        <v>267</v>
      </c>
      <c r="G111" s="53" t="s">
        <v>362</v>
      </c>
      <c r="H111" s="8">
        <v>22256784</v>
      </c>
      <c r="I111" s="8">
        <v>1972265</v>
      </c>
      <c r="J111" s="8">
        <v>20284519</v>
      </c>
      <c r="K111" s="8">
        <v>6325578.93</v>
      </c>
      <c r="L111" s="8">
        <v>335723.49</v>
      </c>
      <c r="M111" s="8">
        <v>5989855.44</v>
      </c>
      <c r="N111" s="9">
        <v>28.42</v>
      </c>
      <c r="O111" s="9">
        <v>17.02</v>
      </c>
      <c r="P111" s="9">
        <v>29.52</v>
      </c>
      <c r="Q111" s="8">
        <v>23224487</v>
      </c>
      <c r="R111" s="8">
        <v>3259770</v>
      </c>
      <c r="S111" s="8">
        <v>19964717</v>
      </c>
      <c r="T111" s="8">
        <v>6603660.59</v>
      </c>
      <c r="U111" s="8">
        <v>1422803.63</v>
      </c>
      <c r="V111" s="8">
        <v>5180856.96</v>
      </c>
      <c r="W111" s="9">
        <v>28.43</v>
      </c>
      <c r="X111" s="9">
        <v>43.64</v>
      </c>
      <c r="Y111" s="9">
        <v>25.95</v>
      </c>
      <c r="Z111" s="8">
        <v>319802</v>
      </c>
      <c r="AA111" s="8">
        <v>808998.48</v>
      </c>
    </row>
    <row r="112" spans="1:27" ht="12.75">
      <c r="A112" s="34">
        <v>6</v>
      </c>
      <c r="B112" s="34">
        <v>8</v>
      </c>
      <c r="C112" s="34">
        <v>11</v>
      </c>
      <c r="D112" s="35">
        <v>2</v>
      </c>
      <c r="E112" s="36"/>
      <c r="F112" s="7" t="s">
        <v>267</v>
      </c>
      <c r="G112" s="53" t="s">
        <v>363</v>
      </c>
      <c r="H112" s="8">
        <v>20367838</v>
      </c>
      <c r="I112" s="8">
        <v>831560</v>
      </c>
      <c r="J112" s="8">
        <v>19536278</v>
      </c>
      <c r="K112" s="8">
        <v>5638530.42</v>
      </c>
      <c r="L112" s="8">
        <v>20500</v>
      </c>
      <c r="M112" s="8">
        <v>5618030.42</v>
      </c>
      <c r="N112" s="9">
        <v>27.68</v>
      </c>
      <c r="O112" s="9">
        <v>2.46</v>
      </c>
      <c r="P112" s="9">
        <v>28.75</v>
      </c>
      <c r="Q112" s="8">
        <v>21258665</v>
      </c>
      <c r="R112" s="8">
        <v>1915569.75</v>
      </c>
      <c r="S112" s="8">
        <v>19343095.25</v>
      </c>
      <c r="T112" s="8">
        <v>4974865.63</v>
      </c>
      <c r="U112" s="8">
        <v>0</v>
      </c>
      <c r="V112" s="8">
        <v>4974865.63</v>
      </c>
      <c r="W112" s="9">
        <v>23.4</v>
      </c>
      <c r="X112" s="9">
        <v>0</v>
      </c>
      <c r="Y112" s="9">
        <v>25.71</v>
      </c>
      <c r="Z112" s="8">
        <v>193182.75</v>
      </c>
      <c r="AA112" s="8">
        <v>643164.79</v>
      </c>
    </row>
    <row r="113" spans="1:27" ht="12.75">
      <c r="A113" s="34">
        <v>6</v>
      </c>
      <c r="B113" s="34">
        <v>1</v>
      </c>
      <c r="C113" s="34">
        <v>11</v>
      </c>
      <c r="D113" s="35">
        <v>2</v>
      </c>
      <c r="E113" s="36"/>
      <c r="F113" s="7" t="s">
        <v>267</v>
      </c>
      <c r="G113" s="53" t="s">
        <v>364</v>
      </c>
      <c r="H113" s="8">
        <v>50573634.15</v>
      </c>
      <c r="I113" s="8">
        <v>14361593.68</v>
      </c>
      <c r="J113" s="8">
        <v>36212040.47</v>
      </c>
      <c r="K113" s="8">
        <v>10579738.4</v>
      </c>
      <c r="L113" s="8">
        <v>3347.52</v>
      </c>
      <c r="M113" s="8">
        <v>10576390.88</v>
      </c>
      <c r="N113" s="9">
        <v>20.91</v>
      </c>
      <c r="O113" s="9">
        <v>0.02</v>
      </c>
      <c r="P113" s="9">
        <v>29.2</v>
      </c>
      <c r="Q113" s="8">
        <v>52017726.99</v>
      </c>
      <c r="R113" s="8">
        <v>17770999.46</v>
      </c>
      <c r="S113" s="8">
        <v>34246727.53</v>
      </c>
      <c r="T113" s="8">
        <v>9386253.31</v>
      </c>
      <c r="U113" s="8">
        <v>11082.5</v>
      </c>
      <c r="V113" s="8">
        <v>9375170.81</v>
      </c>
      <c r="W113" s="9">
        <v>18.04</v>
      </c>
      <c r="X113" s="9">
        <v>0.06</v>
      </c>
      <c r="Y113" s="9">
        <v>27.37</v>
      </c>
      <c r="Z113" s="8">
        <v>1965312.94</v>
      </c>
      <c r="AA113" s="8">
        <v>1201220.07</v>
      </c>
    </row>
    <row r="114" spans="1:27" ht="12.75">
      <c r="A114" s="34">
        <v>6</v>
      </c>
      <c r="B114" s="34">
        <v>13</v>
      </c>
      <c r="C114" s="34">
        <v>5</v>
      </c>
      <c r="D114" s="35">
        <v>2</v>
      </c>
      <c r="E114" s="36"/>
      <c r="F114" s="7" t="s">
        <v>267</v>
      </c>
      <c r="G114" s="53" t="s">
        <v>365</v>
      </c>
      <c r="H114" s="8">
        <v>8790170.4</v>
      </c>
      <c r="I114" s="8">
        <v>2136646.02</v>
      </c>
      <c r="J114" s="8">
        <v>6653524.38</v>
      </c>
      <c r="K114" s="8">
        <v>2014077.46</v>
      </c>
      <c r="L114" s="8">
        <v>191732.18</v>
      </c>
      <c r="M114" s="8">
        <v>1822345.28</v>
      </c>
      <c r="N114" s="9">
        <v>22.91</v>
      </c>
      <c r="O114" s="9">
        <v>8.97</v>
      </c>
      <c r="P114" s="9">
        <v>27.38</v>
      </c>
      <c r="Q114" s="8">
        <v>9302689.19</v>
      </c>
      <c r="R114" s="8">
        <v>2687269.85</v>
      </c>
      <c r="S114" s="8">
        <v>6615419.34</v>
      </c>
      <c r="T114" s="8">
        <v>1638630.5</v>
      </c>
      <c r="U114" s="8">
        <v>92064.24</v>
      </c>
      <c r="V114" s="8">
        <v>1546566.26</v>
      </c>
      <c r="W114" s="9">
        <v>17.61</v>
      </c>
      <c r="X114" s="9">
        <v>3.42</v>
      </c>
      <c r="Y114" s="9">
        <v>23.37</v>
      </c>
      <c r="Z114" s="8">
        <v>38105.04</v>
      </c>
      <c r="AA114" s="8">
        <v>275779.02</v>
      </c>
    </row>
    <row r="115" spans="1:27" ht="12.75">
      <c r="A115" s="34">
        <v>6</v>
      </c>
      <c r="B115" s="34">
        <v>2</v>
      </c>
      <c r="C115" s="34">
        <v>11</v>
      </c>
      <c r="D115" s="35">
        <v>2</v>
      </c>
      <c r="E115" s="36"/>
      <c r="F115" s="7" t="s">
        <v>267</v>
      </c>
      <c r="G115" s="53" t="s">
        <v>366</v>
      </c>
      <c r="H115" s="8">
        <v>29575058.2</v>
      </c>
      <c r="I115" s="8">
        <v>6230309.2</v>
      </c>
      <c r="J115" s="8">
        <v>23344749</v>
      </c>
      <c r="K115" s="8">
        <v>6480852.35</v>
      </c>
      <c r="L115" s="8">
        <v>0</v>
      </c>
      <c r="M115" s="8">
        <v>6480852.35</v>
      </c>
      <c r="N115" s="9">
        <v>21.91</v>
      </c>
      <c r="O115" s="9">
        <v>0</v>
      </c>
      <c r="P115" s="9">
        <v>27.76</v>
      </c>
      <c r="Q115" s="8">
        <v>33666127.82</v>
      </c>
      <c r="R115" s="8">
        <v>12677694.31</v>
      </c>
      <c r="S115" s="8">
        <v>20988433.51</v>
      </c>
      <c r="T115" s="8">
        <v>5138980.07</v>
      </c>
      <c r="U115" s="8">
        <v>15</v>
      </c>
      <c r="V115" s="8">
        <v>5138965.07</v>
      </c>
      <c r="W115" s="9">
        <v>15.26</v>
      </c>
      <c r="X115" s="9">
        <v>0</v>
      </c>
      <c r="Y115" s="9">
        <v>24.48</v>
      </c>
      <c r="Z115" s="8">
        <v>2356315.49</v>
      </c>
      <c r="AA115" s="8">
        <v>1341887.28</v>
      </c>
    </row>
    <row r="116" spans="1:27" ht="12.75">
      <c r="A116" s="34">
        <v>6</v>
      </c>
      <c r="B116" s="34">
        <v>5</v>
      </c>
      <c r="C116" s="34">
        <v>7</v>
      </c>
      <c r="D116" s="35">
        <v>2</v>
      </c>
      <c r="E116" s="36"/>
      <c r="F116" s="7" t="s">
        <v>267</v>
      </c>
      <c r="G116" s="53" t="s">
        <v>367</v>
      </c>
      <c r="H116" s="8">
        <v>24215029</v>
      </c>
      <c r="I116" s="8">
        <v>2946798</v>
      </c>
      <c r="J116" s="8">
        <v>21268231</v>
      </c>
      <c r="K116" s="8">
        <v>6213995.47</v>
      </c>
      <c r="L116" s="8">
        <v>204000</v>
      </c>
      <c r="M116" s="8">
        <v>6009995.47</v>
      </c>
      <c r="N116" s="9">
        <v>25.66</v>
      </c>
      <c r="O116" s="9">
        <v>6.92</v>
      </c>
      <c r="P116" s="9">
        <v>28.25</v>
      </c>
      <c r="Q116" s="8">
        <v>28020812.6</v>
      </c>
      <c r="R116" s="8">
        <v>7672997.57</v>
      </c>
      <c r="S116" s="8">
        <v>20347815.03</v>
      </c>
      <c r="T116" s="8">
        <v>4955718.83</v>
      </c>
      <c r="U116" s="8">
        <v>70809.5</v>
      </c>
      <c r="V116" s="8">
        <v>4884909.33</v>
      </c>
      <c r="W116" s="9">
        <v>17.68</v>
      </c>
      <c r="X116" s="9">
        <v>0.92</v>
      </c>
      <c r="Y116" s="9">
        <v>24</v>
      </c>
      <c r="Z116" s="8">
        <v>920415.97</v>
      </c>
      <c r="AA116" s="8">
        <v>1125086.14</v>
      </c>
    </row>
    <row r="117" spans="1:27" ht="12.75">
      <c r="A117" s="34">
        <v>6</v>
      </c>
      <c r="B117" s="34">
        <v>10</v>
      </c>
      <c r="C117" s="34">
        <v>5</v>
      </c>
      <c r="D117" s="35">
        <v>2</v>
      </c>
      <c r="E117" s="36"/>
      <c r="F117" s="7" t="s">
        <v>267</v>
      </c>
      <c r="G117" s="53" t="s">
        <v>368</v>
      </c>
      <c r="H117" s="8">
        <v>55108688.75</v>
      </c>
      <c r="I117" s="8">
        <v>5997902.75</v>
      </c>
      <c r="J117" s="8">
        <v>49110786</v>
      </c>
      <c r="K117" s="8">
        <v>16821525.98</v>
      </c>
      <c r="L117" s="8">
        <v>2736432.55</v>
      </c>
      <c r="M117" s="8">
        <v>14085093.43</v>
      </c>
      <c r="N117" s="9">
        <v>30.52</v>
      </c>
      <c r="O117" s="9">
        <v>45.62</v>
      </c>
      <c r="P117" s="9">
        <v>28.68</v>
      </c>
      <c r="Q117" s="8">
        <v>70707743.94</v>
      </c>
      <c r="R117" s="8">
        <v>22200561.4</v>
      </c>
      <c r="S117" s="8">
        <v>48507182.54</v>
      </c>
      <c r="T117" s="8">
        <v>16891241.48</v>
      </c>
      <c r="U117" s="8">
        <v>5656208.07</v>
      </c>
      <c r="V117" s="8">
        <v>11235033.41</v>
      </c>
      <c r="W117" s="9">
        <v>23.88</v>
      </c>
      <c r="X117" s="9">
        <v>25.47</v>
      </c>
      <c r="Y117" s="9">
        <v>23.16</v>
      </c>
      <c r="Z117" s="8">
        <v>603603.46</v>
      </c>
      <c r="AA117" s="8">
        <v>2850060.02</v>
      </c>
    </row>
    <row r="118" spans="1:27" ht="12.75">
      <c r="A118" s="34">
        <v>6</v>
      </c>
      <c r="B118" s="34">
        <v>14</v>
      </c>
      <c r="C118" s="34">
        <v>9</v>
      </c>
      <c r="D118" s="35">
        <v>2</v>
      </c>
      <c r="E118" s="36"/>
      <c r="F118" s="7" t="s">
        <v>267</v>
      </c>
      <c r="G118" s="53" t="s">
        <v>276</v>
      </c>
      <c r="H118" s="8">
        <v>66718267.72</v>
      </c>
      <c r="I118" s="8">
        <v>11462685.17</v>
      </c>
      <c r="J118" s="8">
        <v>55255582.55</v>
      </c>
      <c r="K118" s="8">
        <v>16078628.92</v>
      </c>
      <c r="L118" s="8">
        <v>28096.81</v>
      </c>
      <c r="M118" s="8">
        <v>16050532.11</v>
      </c>
      <c r="N118" s="9">
        <v>24.09</v>
      </c>
      <c r="O118" s="9">
        <v>0.24</v>
      </c>
      <c r="P118" s="9">
        <v>29.04</v>
      </c>
      <c r="Q118" s="8">
        <v>78459552.32</v>
      </c>
      <c r="R118" s="8">
        <v>22390808.96</v>
      </c>
      <c r="S118" s="8">
        <v>56068743.36</v>
      </c>
      <c r="T118" s="8">
        <v>13106084.87</v>
      </c>
      <c r="U118" s="8">
        <v>48610.84</v>
      </c>
      <c r="V118" s="8">
        <v>13057474.03</v>
      </c>
      <c r="W118" s="9">
        <v>16.7</v>
      </c>
      <c r="X118" s="9">
        <v>0.21</v>
      </c>
      <c r="Y118" s="9">
        <v>23.28</v>
      </c>
      <c r="Z118" s="8">
        <v>-813160.81</v>
      </c>
      <c r="AA118" s="8">
        <v>2993058.08</v>
      </c>
    </row>
    <row r="119" spans="1:27" ht="12.75">
      <c r="A119" s="34">
        <v>6</v>
      </c>
      <c r="B119" s="34">
        <v>18</v>
      </c>
      <c r="C119" s="34">
        <v>7</v>
      </c>
      <c r="D119" s="35">
        <v>2</v>
      </c>
      <c r="E119" s="36"/>
      <c r="F119" s="7" t="s">
        <v>267</v>
      </c>
      <c r="G119" s="53" t="s">
        <v>369</v>
      </c>
      <c r="H119" s="8">
        <v>28045679.48</v>
      </c>
      <c r="I119" s="8">
        <v>5397264.68</v>
      </c>
      <c r="J119" s="8">
        <v>22648414.8</v>
      </c>
      <c r="K119" s="8">
        <v>6487160.14</v>
      </c>
      <c r="L119" s="8">
        <v>89949.13</v>
      </c>
      <c r="M119" s="8">
        <v>6397211.01</v>
      </c>
      <c r="N119" s="9">
        <v>23.13</v>
      </c>
      <c r="O119" s="9">
        <v>1.66</v>
      </c>
      <c r="P119" s="9">
        <v>28.24</v>
      </c>
      <c r="Q119" s="8">
        <v>29948453.05</v>
      </c>
      <c r="R119" s="8">
        <v>8876555.47</v>
      </c>
      <c r="S119" s="8">
        <v>21071897.58</v>
      </c>
      <c r="T119" s="8">
        <v>5579056.83</v>
      </c>
      <c r="U119" s="8">
        <v>25045</v>
      </c>
      <c r="V119" s="8">
        <v>5554011.83</v>
      </c>
      <c r="W119" s="9">
        <v>18.62</v>
      </c>
      <c r="X119" s="9">
        <v>0.28</v>
      </c>
      <c r="Y119" s="9">
        <v>26.35</v>
      </c>
      <c r="Z119" s="8">
        <v>1576517.22</v>
      </c>
      <c r="AA119" s="8">
        <v>843199.18</v>
      </c>
    </row>
    <row r="120" spans="1:27" ht="12.75">
      <c r="A120" s="34">
        <v>6</v>
      </c>
      <c r="B120" s="34">
        <v>20</v>
      </c>
      <c r="C120" s="34">
        <v>8</v>
      </c>
      <c r="D120" s="35">
        <v>2</v>
      </c>
      <c r="E120" s="36"/>
      <c r="F120" s="7" t="s">
        <v>267</v>
      </c>
      <c r="G120" s="53" t="s">
        <v>370</v>
      </c>
      <c r="H120" s="8">
        <v>26394754.42</v>
      </c>
      <c r="I120" s="8">
        <v>3562909.42</v>
      </c>
      <c r="J120" s="8">
        <v>22831845</v>
      </c>
      <c r="K120" s="8">
        <v>6953844.62</v>
      </c>
      <c r="L120" s="8">
        <v>499348.34</v>
      </c>
      <c r="M120" s="8">
        <v>6454496.28</v>
      </c>
      <c r="N120" s="9">
        <v>26.34</v>
      </c>
      <c r="O120" s="9">
        <v>14.01</v>
      </c>
      <c r="P120" s="9">
        <v>28.26</v>
      </c>
      <c r="Q120" s="8">
        <v>31572433.8</v>
      </c>
      <c r="R120" s="8">
        <v>8605660.12</v>
      </c>
      <c r="S120" s="8">
        <v>22966773.68</v>
      </c>
      <c r="T120" s="8">
        <v>5508998.66</v>
      </c>
      <c r="U120" s="8">
        <v>12499.7</v>
      </c>
      <c r="V120" s="8">
        <v>5496498.96</v>
      </c>
      <c r="W120" s="9">
        <v>17.44</v>
      </c>
      <c r="X120" s="9">
        <v>0.14</v>
      </c>
      <c r="Y120" s="9">
        <v>23.93</v>
      </c>
      <c r="Z120" s="8">
        <v>-134928.68</v>
      </c>
      <c r="AA120" s="8">
        <v>957997.32</v>
      </c>
    </row>
    <row r="121" spans="1:27" ht="12.75">
      <c r="A121" s="34">
        <v>6</v>
      </c>
      <c r="B121" s="34">
        <v>15</v>
      </c>
      <c r="C121" s="34">
        <v>6</v>
      </c>
      <c r="D121" s="35">
        <v>2</v>
      </c>
      <c r="E121" s="36"/>
      <c r="F121" s="7" t="s">
        <v>267</v>
      </c>
      <c r="G121" s="53" t="s">
        <v>277</v>
      </c>
      <c r="H121" s="8">
        <v>40677583</v>
      </c>
      <c r="I121" s="8">
        <v>785000</v>
      </c>
      <c r="J121" s="8">
        <v>39892583</v>
      </c>
      <c r="K121" s="8">
        <v>11551644.42</v>
      </c>
      <c r="L121" s="8">
        <v>528238.94</v>
      </c>
      <c r="M121" s="8">
        <v>11023405.48</v>
      </c>
      <c r="N121" s="9">
        <v>28.39</v>
      </c>
      <c r="O121" s="9">
        <v>67.29</v>
      </c>
      <c r="P121" s="9">
        <v>27.63</v>
      </c>
      <c r="Q121" s="8">
        <v>39427583</v>
      </c>
      <c r="R121" s="8">
        <v>2076295.06</v>
      </c>
      <c r="S121" s="8">
        <v>37351287.94</v>
      </c>
      <c r="T121" s="8">
        <v>9393364.96</v>
      </c>
      <c r="U121" s="8">
        <v>66475.24</v>
      </c>
      <c r="V121" s="8">
        <v>9326889.72</v>
      </c>
      <c r="W121" s="9">
        <v>23.82</v>
      </c>
      <c r="X121" s="9">
        <v>3.2</v>
      </c>
      <c r="Y121" s="9">
        <v>24.97</v>
      </c>
      <c r="Z121" s="8">
        <v>2541295.06</v>
      </c>
      <c r="AA121" s="8">
        <v>1696515.76</v>
      </c>
    </row>
    <row r="122" spans="1:27" ht="12.75">
      <c r="A122" s="34">
        <v>6</v>
      </c>
      <c r="B122" s="34">
        <v>3</v>
      </c>
      <c r="C122" s="34">
        <v>8</v>
      </c>
      <c r="D122" s="35">
        <v>2</v>
      </c>
      <c r="E122" s="36"/>
      <c r="F122" s="7" t="s">
        <v>267</v>
      </c>
      <c r="G122" s="53" t="s">
        <v>278</v>
      </c>
      <c r="H122" s="8">
        <v>27491404.37</v>
      </c>
      <c r="I122" s="8">
        <v>7018670.23</v>
      </c>
      <c r="J122" s="8">
        <v>20472734.14</v>
      </c>
      <c r="K122" s="8">
        <v>5630508.43</v>
      </c>
      <c r="L122" s="8">
        <v>102752.41</v>
      </c>
      <c r="M122" s="8">
        <v>5527756.02</v>
      </c>
      <c r="N122" s="9">
        <v>20.48</v>
      </c>
      <c r="O122" s="9">
        <v>1.46</v>
      </c>
      <c r="P122" s="9">
        <v>27</v>
      </c>
      <c r="Q122" s="8">
        <v>27987494.11</v>
      </c>
      <c r="R122" s="8">
        <v>8631364.48</v>
      </c>
      <c r="S122" s="8">
        <v>19356129.63</v>
      </c>
      <c r="T122" s="8">
        <v>5397652.42</v>
      </c>
      <c r="U122" s="8">
        <v>403207.21</v>
      </c>
      <c r="V122" s="8">
        <v>4994445.21</v>
      </c>
      <c r="W122" s="9">
        <v>19.28</v>
      </c>
      <c r="X122" s="9">
        <v>4.67</v>
      </c>
      <c r="Y122" s="9">
        <v>25.8</v>
      </c>
      <c r="Z122" s="8">
        <v>1116604.51</v>
      </c>
      <c r="AA122" s="8">
        <v>533310.81</v>
      </c>
    </row>
    <row r="123" spans="1:27" ht="12.75">
      <c r="A123" s="34">
        <v>6</v>
      </c>
      <c r="B123" s="34">
        <v>1</v>
      </c>
      <c r="C123" s="34">
        <v>12</v>
      </c>
      <c r="D123" s="35">
        <v>2</v>
      </c>
      <c r="E123" s="36"/>
      <c r="F123" s="7" t="s">
        <v>267</v>
      </c>
      <c r="G123" s="53" t="s">
        <v>371</v>
      </c>
      <c r="H123" s="8">
        <v>18029566.39</v>
      </c>
      <c r="I123" s="8">
        <v>3698827.13</v>
      </c>
      <c r="J123" s="8">
        <v>14330739.26</v>
      </c>
      <c r="K123" s="8">
        <v>4004386.09</v>
      </c>
      <c r="L123" s="8">
        <v>23317</v>
      </c>
      <c r="M123" s="8">
        <v>3981069.09</v>
      </c>
      <c r="N123" s="9">
        <v>22.21</v>
      </c>
      <c r="O123" s="9">
        <v>0.63</v>
      </c>
      <c r="P123" s="9">
        <v>27.77</v>
      </c>
      <c r="Q123" s="8">
        <v>19888154.43</v>
      </c>
      <c r="R123" s="8">
        <v>5506845.85</v>
      </c>
      <c r="S123" s="8">
        <v>14381308.58</v>
      </c>
      <c r="T123" s="8">
        <v>3462793.01</v>
      </c>
      <c r="U123" s="8">
        <v>30750</v>
      </c>
      <c r="V123" s="8">
        <v>3432043.01</v>
      </c>
      <c r="W123" s="9">
        <v>17.41</v>
      </c>
      <c r="X123" s="9">
        <v>0.55</v>
      </c>
      <c r="Y123" s="9">
        <v>23.86</v>
      </c>
      <c r="Z123" s="8">
        <v>-50569.32</v>
      </c>
      <c r="AA123" s="8">
        <v>549026.08</v>
      </c>
    </row>
    <row r="124" spans="1:27" ht="12.75">
      <c r="A124" s="34">
        <v>6</v>
      </c>
      <c r="B124" s="34">
        <v>1</v>
      </c>
      <c r="C124" s="34">
        <v>13</v>
      </c>
      <c r="D124" s="35">
        <v>2</v>
      </c>
      <c r="E124" s="36"/>
      <c r="F124" s="7" t="s">
        <v>267</v>
      </c>
      <c r="G124" s="53" t="s">
        <v>372</v>
      </c>
      <c r="H124" s="8">
        <v>11757216.63</v>
      </c>
      <c r="I124" s="8">
        <v>1276346.52</v>
      </c>
      <c r="J124" s="8">
        <v>10480870.11</v>
      </c>
      <c r="K124" s="8">
        <v>3092402.23</v>
      </c>
      <c r="L124" s="8">
        <v>11062.78</v>
      </c>
      <c r="M124" s="8">
        <v>3081339.45</v>
      </c>
      <c r="N124" s="9">
        <v>26.3</v>
      </c>
      <c r="O124" s="9">
        <v>0.86</v>
      </c>
      <c r="P124" s="9">
        <v>29.39</v>
      </c>
      <c r="Q124" s="8">
        <v>13035593.79</v>
      </c>
      <c r="R124" s="8">
        <v>2956357.68</v>
      </c>
      <c r="S124" s="8">
        <v>10079236.11</v>
      </c>
      <c r="T124" s="8">
        <v>2647676.24</v>
      </c>
      <c r="U124" s="8">
        <v>45595.99</v>
      </c>
      <c r="V124" s="8">
        <v>2602080.25</v>
      </c>
      <c r="W124" s="9">
        <v>20.31</v>
      </c>
      <c r="X124" s="9">
        <v>1.54</v>
      </c>
      <c r="Y124" s="9">
        <v>25.81</v>
      </c>
      <c r="Z124" s="8">
        <v>401634</v>
      </c>
      <c r="AA124" s="8">
        <v>479259.2</v>
      </c>
    </row>
    <row r="125" spans="1:27" ht="12.75">
      <c r="A125" s="34">
        <v>6</v>
      </c>
      <c r="B125" s="34">
        <v>3</v>
      </c>
      <c r="C125" s="34">
        <v>9</v>
      </c>
      <c r="D125" s="35">
        <v>2</v>
      </c>
      <c r="E125" s="36"/>
      <c r="F125" s="7" t="s">
        <v>267</v>
      </c>
      <c r="G125" s="53" t="s">
        <v>373</v>
      </c>
      <c r="H125" s="8">
        <v>20452350</v>
      </c>
      <c r="I125" s="8">
        <v>72000</v>
      </c>
      <c r="J125" s="8">
        <v>20380350</v>
      </c>
      <c r="K125" s="8">
        <v>6423122.58</v>
      </c>
      <c r="L125" s="8">
        <v>745520.71</v>
      </c>
      <c r="M125" s="8">
        <v>5677601.87</v>
      </c>
      <c r="N125" s="9">
        <v>31.4</v>
      </c>
      <c r="O125" s="9">
        <v>1035.44</v>
      </c>
      <c r="P125" s="9">
        <v>27.85</v>
      </c>
      <c r="Q125" s="8">
        <v>20690615</v>
      </c>
      <c r="R125" s="8">
        <v>2293714</v>
      </c>
      <c r="S125" s="8">
        <v>18396901</v>
      </c>
      <c r="T125" s="8">
        <v>4653683.21</v>
      </c>
      <c r="U125" s="8">
        <v>17015.81</v>
      </c>
      <c r="V125" s="8">
        <v>4636667.4</v>
      </c>
      <c r="W125" s="9">
        <v>22.49</v>
      </c>
      <c r="X125" s="9">
        <v>0.74</v>
      </c>
      <c r="Y125" s="9">
        <v>25.2</v>
      </c>
      <c r="Z125" s="8">
        <v>1983449</v>
      </c>
      <c r="AA125" s="8">
        <v>1040934.47</v>
      </c>
    </row>
    <row r="126" spans="1:27" ht="12.75">
      <c r="A126" s="34">
        <v>6</v>
      </c>
      <c r="B126" s="34">
        <v>6</v>
      </c>
      <c r="C126" s="34">
        <v>9</v>
      </c>
      <c r="D126" s="35">
        <v>2</v>
      </c>
      <c r="E126" s="36"/>
      <c r="F126" s="7" t="s">
        <v>267</v>
      </c>
      <c r="G126" s="53" t="s">
        <v>374</v>
      </c>
      <c r="H126" s="8">
        <v>16235146.83</v>
      </c>
      <c r="I126" s="8">
        <v>2809325.83</v>
      </c>
      <c r="J126" s="8">
        <v>13425821</v>
      </c>
      <c r="K126" s="8">
        <v>3742352.77</v>
      </c>
      <c r="L126" s="8">
        <v>36635</v>
      </c>
      <c r="M126" s="8">
        <v>3705717.77</v>
      </c>
      <c r="N126" s="9">
        <v>23.05</v>
      </c>
      <c r="O126" s="9">
        <v>1.3</v>
      </c>
      <c r="P126" s="9">
        <v>27.6</v>
      </c>
      <c r="Q126" s="8">
        <v>17743203.83</v>
      </c>
      <c r="R126" s="8">
        <v>4767807.98</v>
      </c>
      <c r="S126" s="8">
        <v>12975395.85</v>
      </c>
      <c r="T126" s="8">
        <v>3106507.74</v>
      </c>
      <c r="U126" s="8">
        <v>23196.05</v>
      </c>
      <c r="V126" s="8">
        <v>3083311.69</v>
      </c>
      <c r="W126" s="9">
        <v>17.5</v>
      </c>
      <c r="X126" s="9">
        <v>0.48</v>
      </c>
      <c r="Y126" s="9">
        <v>23.76</v>
      </c>
      <c r="Z126" s="8">
        <v>450425.15</v>
      </c>
      <c r="AA126" s="8">
        <v>622406.08</v>
      </c>
    </row>
    <row r="127" spans="1:27" ht="12.75">
      <c r="A127" s="34">
        <v>6</v>
      </c>
      <c r="B127" s="34">
        <v>17</v>
      </c>
      <c r="C127" s="34">
        <v>4</v>
      </c>
      <c r="D127" s="35">
        <v>2</v>
      </c>
      <c r="E127" s="36"/>
      <c r="F127" s="7" t="s">
        <v>267</v>
      </c>
      <c r="G127" s="53" t="s">
        <v>375</v>
      </c>
      <c r="H127" s="8">
        <v>21186539</v>
      </c>
      <c r="I127" s="8">
        <v>6189242</v>
      </c>
      <c r="J127" s="8">
        <v>14997297</v>
      </c>
      <c r="K127" s="8">
        <v>5204158.52</v>
      </c>
      <c r="L127" s="8">
        <v>1005209.3</v>
      </c>
      <c r="M127" s="8">
        <v>4198949.22</v>
      </c>
      <c r="N127" s="9">
        <v>24.56</v>
      </c>
      <c r="O127" s="9">
        <v>16.24</v>
      </c>
      <c r="P127" s="9">
        <v>27.99</v>
      </c>
      <c r="Q127" s="8">
        <v>25628802</v>
      </c>
      <c r="R127" s="8">
        <v>11651002</v>
      </c>
      <c r="S127" s="8">
        <v>13977800</v>
      </c>
      <c r="T127" s="8">
        <v>3944045.04</v>
      </c>
      <c r="U127" s="8">
        <v>435668.75</v>
      </c>
      <c r="V127" s="8">
        <v>3508376.29</v>
      </c>
      <c r="W127" s="9">
        <v>15.38</v>
      </c>
      <c r="X127" s="9">
        <v>3.73</v>
      </c>
      <c r="Y127" s="9">
        <v>25.09</v>
      </c>
      <c r="Z127" s="8">
        <v>1019497</v>
      </c>
      <c r="AA127" s="8">
        <v>690572.93</v>
      </c>
    </row>
    <row r="128" spans="1:27" ht="12.75">
      <c r="A128" s="34">
        <v>6</v>
      </c>
      <c r="B128" s="34">
        <v>3</v>
      </c>
      <c r="C128" s="34">
        <v>10</v>
      </c>
      <c r="D128" s="35">
        <v>2</v>
      </c>
      <c r="E128" s="36"/>
      <c r="F128" s="7" t="s">
        <v>267</v>
      </c>
      <c r="G128" s="53" t="s">
        <v>376</v>
      </c>
      <c r="H128" s="8">
        <v>27229940.4</v>
      </c>
      <c r="I128" s="8">
        <v>300000</v>
      </c>
      <c r="J128" s="8">
        <v>26929940.4</v>
      </c>
      <c r="K128" s="8">
        <v>7440714.87</v>
      </c>
      <c r="L128" s="8">
        <v>20528.46</v>
      </c>
      <c r="M128" s="8">
        <v>7420186.41</v>
      </c>
      <c r="N128" s="9">
        <v>27.32</v>
      </c>
      <c r="O128" s="9">
        <v>6.84</v>
      </c>
      <c r="P128" s="9">
        <v>27.55</v>
      </c>
      <c r="Q128" s="8">
        <v>28053393.8</v>
      </c>
      <c r="R128" s="8">
        <v>2076959.83</v>
      </c>
      <c r="S128" s="8">
        <v>25976433.97</v>
      </c>
      <c r="T128" s="8">
        <v>6602503.38</v>
      </c>
      <c r="U128" s="8">
        <v>10947</v>
      </c>
      <c r="V128" s="8">
        <v>6591556.38</v>
      </c>
      <c r="W128" s="9">
        <v>23.53</v>
      </c>
      <c r="X128" s="9">
        <v>0.52</v>
      </c>
      <c r="Y128" s="9">
        <v>25.37</v>
      </c>
      <c r="Z128" s="8">
        <v>953506.43</v>
      </c>
      <c r="AA128" s="8">
        <v>828630.03</v>
      </c>
    </row>
    <row r="129" spans="1:27" ht="12.75">
      <c r="A129" s="34">
        <v>6</v>
      </c>
      <c r="B129" s="34">
        <v>8</v>
      </c>
      <c r="C129" s="34">
        <v>12</v>
      </c>
      <c r="D129" s="35">
        <v>2</v>
      </c>
      <c r="E129" s="36"/>
      <c r="F129" s="7" t="s">
        <v>267</v>
      </c>
      <c r="G129" s="53" t="s">
        <v>377</v>
      </c>
      <c r="H129" s="8">
        <v>26372552.32</v>
      </c>
      <c r="I129" s="8">
        <v>3958426.32</v>
      </c>
      <c r="J129" s="8">
        <v>22414126</v>
      </c>
      <c r="K129" s="8">
        <v>7259995.89</v>
      </c>
      <c r="L129" s="8">
        <v>886498.08</v>
      </c>
      <c r="M129" s="8">
        <v>6373497.81</v>
      </c>
      <c r="N129" s="9">
        <v>27.52</v>
      </c>
      <c r="O129" s="9">
        <v>22.39</v>
      </c>
      <c r="P129" s="9">
        <v>28.43</v>
      </c>
      <c r="Q129" s="8">
        <v>30255494.14</v>
      </c>
      <c r="R129" s="8">
        <v>9046896.99</v>
      </c>
      <c r="S129" s="8">
        <v>21208597.15</v>
      </c>
      <c r="T129" s="8">
        <v>5675330.85</v>
      </c>
      <c r="U129" s="8">
        <v>995703.04</v>
      </c>
      <c r="V129" s="8">
        <v>4679627.81</v>
      </c>
      <c r="W129" s="9">
        <v>18.75</v>
      </c>
      <c r="X129" s="9">
        <v>11</v>
      </c>
      <c r="Y129" s="9">
        <v>22.06</v>
      </c>
      <c r="Z129" s="8">
        <v>1205528.85</v>
      </c>
      <c r="AA129" s="8">
        <v>1693870</v>
      </c>
    </row>
    <row r="130" spans="1:27" ht="12.75">
      <c r="A130" s="34">
        <v>6</v>
      </c>
      <c r="B130" s="34">
        <v>11</v>
      </c>
      <c r="C130" s="34">
        <v>6</v>
      </c>
      <c r="D130" s="35">
        <v>2</v>
      </c>
      <c r="E130" s="36"/>
      <c r="F130" s="7" t="s">
        <v>267</v>
      </c>
      <c r="G130" s="53" t="s">
        <v>378</v>
      </c>
      <c r="H130" s="8">
        <v>21051379</v>
      </c>
      <c r="I130" s="8">
        <v>1232542</v>
      </c>
      <c r="J130" s="8">
        <v>19818837</v>
      </c>
      <c r="K130" s="8">
        <v>5596695.6</v>
      </c>
      <c r="L130" s="8">
        <v>0</v>
      </c>
      <c r="M130" s="8">
        <v>5596695.6</v>
      </c>
      <c r="N130" s="9">
        <v>26.58</v>
      </c>
      <c r="O130" s="9">
        <v>0</v>
      </c>
      <c r="P130" s="9">
        <v>28.23</v>
      </c>
      <c r="Q130" s="8">
        <v>23956419.19</v>
      </c>
      <c r="R130" s="8">
        <v>4314473.2</v>
      </c>
      <c r="S130" s="8">
        <v>19641945.99</v>
      </c>
      <c r="T130" s="8">
        <v>4995961.28</v>
      </c>
      <c r="U130" s="8">
        <v>110906.37</v>
      </c>
      <c r="V130" s="8">
        <v>4885054.91</v>
      </c>
      <c r="W130" s="9">
        <v>20.85</v>
      </c>
      <c r="X130" s="9">
        <v>2.57</v>
      </c>
      <c r="Y130" s="9">
        <v>24.87</v>
      </c>
      <c r="Z130" s="8">
        <v>176891.01</v>
      </c>
      <c r="AA130" s="8">
        <v>711640.69</v>
      </c>
    </row>
    <row r="131" spans="1:27" ht="12.75">
      <c r="A131" s="34">
        <v>6</v>
      </c>
      <c r="B131" s="34">
        <v>13</v>
      </c>
      <c r="C131" s="34">
        <v>6</v>
      </c>
      <c r="D131" s="35">
        <v>2</v>
      </c>
      <c r="E131" s="36"/>
      <c r="F131" s="7" t="s">
        <v>267</v>
      </c>
      <c r="G131" s="53" t="s">
        <v>379</v>
      </c>
      <c r="H131" s="8">
        <v>25562440.74</v>
      </c>
      <c r="I131" s="8">
        <v>5526842.89</v>
      </c>
      <c r="J131" s="8">
        <v>20035597.85</v>
      </c>
      <c r="K131" s="8">
        <v>6338872.27</v>
      </c>
      <c r="L131" s="8">
        <v>640193.17</v>
      </c>
      <c r="M131" s="8">
        <v>5698679.1</v>
      </c>
      <c r="N131" s="9">
        <v>24.79</v>
      </c>
      <c r="O131" s="9">
        <v>11.58</v>
      </c>
      <c r="P131" s="9">
        <v>28.44</v>
      </c>
      <c r="Q131" s="8">
        <v>28076873.76</v>
      </c>
      <c r="R131" s="8">
        <v>8401369.51</v>
      </c>
      <c r="S131" s="8">
        <v>19675504.25</v>
      </c>
      <c r="T131" s="8">
        <v>4720313.21</v>
      </c>
      <c r="U131" s="8">
        <v>34729.5</v>
      </c>
      <c r="V131" s="8">
        <v>4685583.71</v>
      </c>
      <c r="W131" s="9">
        <v>16.81</v>
      </c>
      <c r="X131" s="9">
        <v>0.41</v>
      </c>
      <c r="Y131" s="9">
        <v>23.81</v>
      </c>
      <c r="Z131" s="8">
        <v>360093.6</v>
      </c>
      <c r="AA131" s="8">
        <v>1013095.39</v>
      </c>
    </row>
    <row r="132" spans="1:27" ht="12.75">
      <c r="A132" s="34">
        <v>6</v>
      </c>
      <c r="B132" s="34">
        <v>6</v>
      </c>
      <c r="C132" s="34">
        <v>10</v>
      </c>
      <c r="D132" s="35">
        <v>2</v>
      </c>
      <c r="E132" s="36"/>
      <c r="F132" s="7" t="s">
        <v>267</v>
      </c>
      <c r="G132" s="53" t="s">
        <v>380</v>
      </c>
      <c r="H132" s="8">
        <v>19619760.2</v>
      </c>
      <c r="I132" s="8">
        <v>2737360.62</v>
      </c>
      <c r="J132" s="8">
        <v>16882399.58</v>
      </c>
      <c r="K132" s="8">
        <v>4745215.88</v>
      </c>
      <c r="L132" s="8">
        <v>32500</v>
      </c>
      <c r="M132" s="8">
        <v>4712715.88</v>
      </c>
      <c r="N132" s="9">
        <v>24.18</v>
      </c>
      <c r="O132" s="9">
        <v>1.18</v>
      </c>
      <c r="P132" s="9">
        <v>27.91</v>
      </c>
      <c r="Q132" s="8">
        <v>21276385.45</v>
      </c>
      <c r="R132" s="8">
        <v>4871193.39</v>
      </c>
      <c r="S132" s="8">
        <v>16405192.06</v>
      </c>
      <c r="T132" s="8">
        <v>3865240.09</v>
      </c>
      <c r="U132" s="8">
        <v>24842.2</v>
      </c>
      <c r="V132" s="8">
        <v>3840397.89</v>
      </c>
      <c r="W132" s="9">
        <v>18.16</v>
      </c>
      <c r="X132" s="9">
        <v>0.5</v>
      </c>
      <c r="Y132" s="9">
        <v>23.4</v>
      </c>
      <c r="Z132" s="8">
        <v>477207.52</v>
      </c>
      <c r="AA132" s="8">
        <v>872317.99</v>
      </c>
    </row>
    <row r="133" spans="1:27" ht="12.75">
      <c r="A133" s="34">
        <v>6</v>
      </c>
      <c r="B133" s="34">
        <v>20</v>
      </c>
      <c r="C133" s="34">
        <v>9</v>
      </c>
      <c r="D133" s="35">
        <v>2</v>
      </c>
      <c r="E133" s="36"/>
      <c r="F133" s="7" t="s">
        <v>267</v>
      </c>
      <c r="G133" s="53" t="s">
        <v>381</v>
      </c>
      <c r="H133" s="8">
        <v>34265317.86</v>
      </c>
      <c r="I133" s="8">
        <v>3015017.46</v>
      </c>
      <c r="J133" s="8">
        <v>31250300.4</v>
      </c>
      <c r="K133" s="8">
        <v>9008909.15</v>
      </c>
      <c r="L133" s="8">
        <v>0</v>
      </c>
      <c r="M133" s="8">
        <v>9008909.15</v>
      </c>
      <c r="N133" s="9">
        <v>26.29</v>
      </c>
      <c r="O133" s="9">
        <v>0</v>
      </c>
      <c r="P133" s="9">
        <v>28.82</v>
      </c>
      <c r="Q133" s="8">
        <v>34989546.74</v>
      </c>
      <c r="R133" s="8">
        <v>4266441.86</v>
      </c>
      <c r="S133" s="8">
        <v>30723104.88</v>
      </c>
      <c r="T133" s="8">
        <v>8100964.94</v>
      </c>
      <c r="U133" s="8">
        <v>0</v>
      </c>
      <c r="V133" s="8">
        <v>8100964.94</v>
      </c>
      <c r="W133" s="9">
        <v>23.15</v>
      </c>
      <c r="X133" s="9">
        <v>0</v>
      </c>
      <c r="Y133" s="9">
        <v>26.36</v>
      </c>
      <c r="Z133" s="8">
        <v>527195.52</v>
      </c>
      <c r="AA133" s="8">
        <v>907944.21</v>
      </c>
    </row>
    <row r="134" spans="1:27" ht="12.75">
      <c r="A134" s="34">
        <v>6</v>
      </c>
      <c r="B134" s="34">
        <v>20</v>
      </c>
      <c r="C134" s="34">
        <v>10</v>
      </c>
      <c r="D134" s="35">
        <v>2</v>
      </c>
      <c r="E134" s="36"/>
      <c r="F134" s="7" t="s">
        <v>267</v>
      </c>
      <c r="G134" s="53" t="s">
        <v>382</v>
      </c>
      <c r="H134" s="8">
        <v>24998920.64</v>
      </c>
      <c r="I134" s="8">
        <v>1925587.82</v>
      </c>
      <c r="J134" s="8">
        <v>23073332.82</v>
      </c>
      <c r="K134" s="8">
        <v>6454684.08</v>
      </c>
      <c r="L134" s="8">
        <v>20493</v>
      </c>
      <c r="M134" s="8">
        <v>6434191.08</v>
      </c>
      <c r="N134" s="9">
        <v>25.81</v>
      </c>
      <c r="O134" s="9">
        <v>1.06</v>
      </c>
      <c r="P134" s="9">
        <v>27.88</v>
      </c>
      <c r="Q134" s="8">
        <v>26193154.31</v>
      </c>
      <c r="R134" s="8">
        <v>5485760.88</v>
      </c>
      <c r="S134" s="8">
        <v>20707393.43</v>
      </c>
      <c r="T134" s="8">
        <v>5909235.33</v>
      </c>
      <c r="U134" s="8">
        <v>882422.66</v>
      </c>
      <c r="V134" s="8">
        <v>5026812.67</v>
      </c>
      <c r="W134" s="9">
        <v>22.56</v>
      </c>
      <c r="X134" s="9">
        <v>16.08</v>
      </c>
      <c r="Y134" s="9">
        <v>24.27</v>
      </c>
      <c r="Z134" s="8">
        <v>2365939.39</v>
      </c>
      <c r="AA134" s="8">
        <v>1407378.41</v>
      </c>
    </row>
    <row r="135" spans="1:27" ht="12.75">
      <c r="A135" s="34">
        <v>6</v>
      </c>
      <c r="B135" s="34">
        <v>1</v>
      </c>
      <c r="C135" s="34">
        <v>14</v>
      </c>
      <c r="D135" s="35">
        <v>2</v>
      </c>
      <c r="E135" s="36"/>
      <c r="F135" s="7" t="s">
        <v>267</v>
      </c>
      <c r="G135" s="53" t="s">
        <v>383</v>
      </c>
      <c r="H135" s="8">
        <v>13676006.14</v>
      </c>
      <c r="I135" s="8">
        <v>1763172.62</v>
      </c>
      <c r="J135" s="8">
        <v>11912833.52</v>
      </c>
      <c r="K135" s="8">
        <v>4408504.4</v>
      </c>
      <c r="L135" s="8">
        <v>583975.89</v>
      </c>
      <c r="M135" s="8">
        <v>3824528.51</v>
      </c>
      <c r="N135" s="9">
        <v>32.23</v>
      </c>
      <c r="O135" s="9">
        <v>33.12</v>
      </c>
      <c r="P135" s="9">
        <v>32.1</v>
      </c>
      <c r="Q135" s="8">
        <v>15362884.05</v>
      </c>
      <c r="R135" s="8">
        <v>3937933.02</v>
      </c>
      <c r="S135" s="8">
        <v>11424951.03</v>
      </c>
      <c r="T135" s="8">
        <v>2960670.97</v>
      </c>
      <c r="U135" s="8">
        <v>124710</v>
      </c>
      <c r="V135" s="8">
        <v>2835960.97</v>
      </c>
      <c r="W135" s="9">
        <v>19.27</v>
      </c>
      <c r="X135" s="9">
        <v>3.16</v>
      </c>
      <c r="Y135" s="9">
        <v>24.82</v>
      </c>
      <c r="Z135" s="8">
        <v>487882.49</v>
      </c>
      <c r="AA135" s="8">
        <v>988567.54</v>
      </c>
    </row>
    <row r="136" spans="1:27" ht="12.75">
      <c r="A136" s="34">
        <v>6</v>
      </c>
      <c r="B136" s="34">
        <v>13</v>
      </c>
      <c r="C136" s="34">
        <v>7</v>
      </c>
      <c r="D136" s="35">
        <v>2</v>
      </c>
      <c r="E136" s="36"/>
      <c r="F136" s="7" t="s">
        <v>267</v>
      </c>
      <c r="G136" s="53" t="s">
        <v>384</v>
      </c>
      <c r="H136" s="8">
        <v>16774877.22</v>
      </c>
      <c r="I136" s="8">
        <v>3958472.22</v>
      </c>
      <c r="J136" s="8">
        <v>12816405</v>
      </c>
      <c r="K136" s="8">
        <v>4328639.02</v>
      </c>
      <c r="L136" s="8">
        <v>591558.01</v>
      </c>
      <c r="M136" s="8">
        <v>3737081.01</v>
      </c>
      <c r="N136" s="9">
        <v>25.8</v>
      </c>
      <c r="O136" s="9">
        <v>14.94</v>
      </c>
      <c r="P136" s="9">
        <v>29.15</v>
      </c>
      <c r="Q136" s="8">
        <v>18269116.39</v>
      </c>
      <c r="R136" s="8">
        <v>5510335.73</v>
      </c>
      <c r="S136" s="8">
        <v>12758780.66</v>
      </c>
      <c r="T136" s="8">
        <v>3719225.44</v>
      </c>
      <c r="U136" s="8">
        <v>382186.4</v>
      </c>
      <c r="V136" s="8">
        <v>3337039.04</v>
      </c>
      <c r="W136" s="9">
        <v>20.35</v>
      </c>
      <c r="X136" s="9">
        <v>6.93</v>
      </c>
      <c r="Y136" s="9">
        <v>26.15</v>
      </c>
      <c r="Z136" s="8">
        <v>57624.34</v>
      </c>
      <c r="AA136" s="8">
        <v>400041.97</v>
      </c>
    </row>
    <row r="137" spans="1:27" ht="12.75">
      <c r="A137" s="34">
        <v>6</v>
      </c>
      <c r="B137" s="34">
        <v>1</v>
      </c>
      <c r="C137" s="34">
        <v>15</v>
      </c>
      <c r="D137" s="35">
        <v>2</v>
      </c>
      <c r="E137" s="36"/>
      <c r="F137" s="7" t="s">
        <v>267</v>
      </c>
      <c r="G137" s="53" t="s">
        <v>385</v>
      </c>
      <c r="H137" s="8">
        <v>14109036.71</v>
      </c>
      <c r="I137" s="8">
        <v>3144613.71</v>
      </c>
      <c r="J137" s="8">
        <v>10964423</v>
      </c>
      <c r="K137" s="8">
        <v>3130955.27</v>
      </c>
      <c r="L137" s="8">
        <v>6944.45</v>
      </c>
      <c r="M137" s="8">
        <v>3124010.82</v>
      </c>
      <c r="N137" s="9">
        <v>22.19</v>
      </c>
      <c r="O137" s="9">
        <v>0.22</v>
      </c>
      <c r="P137" s="9">
        <v>28.49</v>
      </c>
      <c r="Q137" s="8">
        <v>18658980.58</v>
      </c>
      <c r="R137" s="8">
        <v>8329780.46</v>
      </c>
      <c r="S137" s="8">
        <v>10329200.12</v>
      </c>
      <c r="T137" s="8">
        <v>2844031.97</v>
      </c>
      <c r="U137" s="8">
        <v>228780</v>
      </c>
      <c r="V137" s="8">
        <v>2615251.97</v>
      </c>
      <c r="W137" s="9">
        <v>15.24</v>
      </c>
      <c r="X137" s="9">
        <v>2.74</v>
      </c>
      <c r="Y137" s="9">
        <v>25.31</v>
      </c>
      <c r="Z137" s="8">
        <v>635222.88</v>
      </c>
      <c r="AA137" s="8">
        <v>508758.85</v>
      </c>
    </row>
    <row r="138" spans="1:27" ht="12.75">
      <c r="A138" s="34">
        <v>6</v>
      </c>
      <c r="B138" s="34">
        <v>10</v>
      </c>
      <c r="C138" s="34">
        <v>6</v>
      </c>
      <c r="D138" s="35">
        <v>2</v>
      </c>
      <c r="E138" s="36"/>
      <c r="F138" s="7" t="s">
        <v>267</v>
      </c>
      <c r="G138" s="53" t="s">
        <v>386</v>
      </c>
      <c r="H138" s="8">
        <v>34864134.12</v>
      </c>
      <c r="I138" s="8">
        <v>6546249.8</v>
      </c>
      <c r="J138" s="8">
        <v>28317884.32</v>
      </c>
      <c r="K138" s="8">
        <v>8295039.65</v>
      </c>
      <c r="L138" s="8">
        <v>49697</v>
      </c>
      <c r="M138" s="8">
        <v>8245342.65</v>
      </c>
      <c r="N138" s="9">
        <v>23.79</v>
      </c>
      <c r="O138" s="9">
        <v>0.75</v>
      </c>
      <c r="P138" s="9">
        <v>29.11</v>
      </c>
      <c r="Q138" s="8">
        <v>37456280.72</v>
      </c>
      <c r="R138" s="8">
        <v>10983248.15</v>
      </c>
      <c r="S138" s="8">
        <v>26473032.57</v>
      </c>
      <c r="T138" s="8">
        <v>7475312.06</v>
      </c>
      <c r="U138" s="8">
        <v>406027.45</v>
      </c>
      <c r="V138" s="8">
        <v>7069284.61</v>
      </c>
      <c r="W138" s="9">
        <v>19.95</v>
      </c>
      <c r="X138" s="9">
        <v>3.69</v>
      </c>
      <c r="Y138" s="9">
        <v>26.7</v>
      </c>
      <c r="Z138" s="8">
        <v>1844851.75</v>
      </c>
      <c r="AA138" s="8">
        <v>1176058.04</v>
      </c>
    </row>
    <row r="139" spans="1:27" ht="12.75">
      <c r="A139" s="34">
        <v>6</v>
      </c>
      <c r="B139" s="34">
        <v>11</v>
      </c>
      <c r="C139" s="34">
        <v>7</v>
      </c>
      <c r="D139" s="35">
        <v>2</v>
      </c>
      <c r="E139" s="36"/>
      <c r="F139" s="7" t="s">
        <v>267</v>
      </c>
      <c r="G139" s="53" t="s">
        <v>387</v>
      </c>
      <c r="H139" s="8">
        <v>61862378.05</v>
      </c>
      <c r="I139" s="8">
        <v>10270887.31</v>
      </c>
      <c r="J139" s="8">
        <v>51591490.74</v>
      </c>
      <c r="K139" s="8">
        <v>16087209.99</v>
      </c>
      <c r="L139" s="8">
        <v>1189542.37</v>
      </c>
      <c r="M139" s="8">
        <v>14897667.62</v>
      </c>
      <c r="N139" s="9">
        <v>26</v>
      </c>
      <c r="O139" s="9">
        <v>11.58</v>
      </c>
      <c r="P139" s="9">
        <v>28.87</v>
      </c>
      <c r="Q139" s="8">
        <v>63966615.44</v>
      </c>
      <c r="R139" s="8">
        <v>13528439.71</v>
      </c>
      <c r="S139" s="8">
        <v>50438175.73</v>
      </c>
      <c r="T139" s="8">
        <v>14985481.59</v>
      </c>
      <c r="U139" s="8">
        <v>2536150.62</v>
      </c>
      <c r="V139" s="8">
        <v>12449330.97</v>
      </c>
      <c r="W139" s="9">
        <v>23.42</v>
      </c>
      <c r="X139" s="9">
        <v>18.74</v>
      </c>
      <c r="Y139" s="9">
        <v>24.68</v>
      </c>
      <c r="Z139" s="8">
        <v>1153315.01</v>
      </c>
      <c r="AA139" s="8">
        <v>2448336.65</v>
      </c>
    </row>
    <row r="140" spans="1:27" ht="12.75">
      <c r="A140" s="34">
        <v>6</v>
      </c>
      <c r="B140" s="34">
        <v>19</v>
      </c>
      <c r="C140" s="34">
        <v>4</v>
      </c>
      <c r="D140" s="35">
        <v>2</v>
      </c>
      <c r="E140" s="36"/>
      <c r="F140" s="7" t="s">
        <v>267</v>
      </c>
      <c r="G140" s="53" t="s">
        <v>388</v>
      </c>
      <c r="H140" s="8">
        <v>11023647.43</v>
      </c>
      <c r="I140" s="8">
        <v>463265.43</v>
      </c>
      <c r="J140" s="8">
        <v>10560382</v>
      </c>
      <c r="K140" s="8">
        <v>3018655.92</v>
      </c>
      <c r="L140" s="8">
        <v>0</v>
      </c>
      <c r="M140" s="8">
        <v>3018655.92</v>
      </c>
      <c r="N140" s="9">
        <v>27.38</v>
      </c>
      <c r="O140" s="9">
        <v>0</v>
      </c>
      <c r="P140" s="9">
        <v>28.58</v>
      </c>
      <c r="Q140" s="8">
        <v>11196775.93</v>
      </c>
      <c r="R140" s="8">
        <v>868393.93</v>
      </c>
      <c r="S140" s="8">
        <v>10328382</v>
      </c>
      <c r="T140" s="8">
        <v>2631430.78</v>
      </c>
      <c r="U140" s="8">
        <v>204794.34</v>
      </c>
      <c r="V140" s="8">
        <v>2426636.44</v>
      </c>
      <c r="W140" s="9">
        <v>23.5</v>
      </c>
      <c r="X140" s="9">
        <v>23.58</v>
      </c>
      <c r="Y140" s="9">
        <v>23.49</v>
      </c>
      <c r="Z140" s="8">
        <v>232000</v>
      </c>
      <c r="AA140" s="8">
        <v>592019.48</v>
      </c>
    </row>
    <row r="141" spans="1:27" ht="12.75">
      <c r="A141" s="34">
        <v>6</v>
      </c>
      <c r="B141" s="34">
        <v>20</v>
      </c>
      <c r="C141" s="34">
        <v>11</v>
      </c>
      <c r="D141" s="35">
        <v>2</v>
      </c>
      <c r="E141" s="36"/>
      <c r="F141" s="7" t="s">
        <v>267</v>
      </c>
      <c r="G141" s="53" t="s">
        <v>389</v>
      </c>
      <c r="H141" s="8">
        <v>26129562.67</v>
      </c>
      <c r="I141" s="8">
        <v>3039069.79</v>
      </c>
      <c r="J141" s="8">
        <v>23090492.88</v>
      </c>
      <c r="K141" s="8">
        <v>7827632.6</v>
      </c>
      <c r="L141" s="8">
        <v>1286746.87</v>
      </c>
      <c r="M141" s="8">
        <v>6540885.73</v>
      </c>
      <c r="N141" s="9">
        <v>29.95</v>
      </c>
      <c r="O141" s="9">
        <v>42.34</v>
      </c>
      <c r="P141" s="9">
        <v>28.32</v>
      </c>
      <c r="Q141" s="8">
        <v>27721301.33</v>
      </c>
      <c r="R141" s="8">
        <v>5126320.42</v>
      </c>
      <c r="S141" s="8">
        <v>22594980.91</v>
      </c>
      <c r="T141" s="8">
        <v>6345349.75</v>
      </c>
      <c r="U141" s="8">
        <v>750719</v>
      </c>
      <c r="V141" s="8">
        <v>5594630.75</v>
      </c>
      <c r="W141" s="9">
        <v>22.88</v>
      </c>
      <c r="X141" s="9">
        <v>14.64</v>
      </c>
      <c r="Y141" s="9">
        <v>24.76</v>
      </c>
      <c r="Z141" s="8">
        <v>495511.97</v>
      </c>
      <c r="AA141" s="8">
        <v>946254.98</v>
      </c>
    </row>
    <row r="142" spans="1:27" ht="12.75">
      <c r="A142" s="34">
        <v>6</v>
      </c>
      <c r="B142" s="34">
        <v>16</v>
      </c>
      <c r="C142" s="34">
        <v>5</v>
      </c>
      <c r="D142" s="35">
        <v>2</v>
      </c>
      <c r="E142" s="36"/>
      <c r="F142" s="7" t="s">
        <v>267</v>
      </c>
      <c r="G142" s="53" t="s">
        <v>390</v>
      </c>
      <c r="H142" s="8">
        <v>25234244</v>
      </c>
      <c r="I142" s="8">
        <v>125328</v>
      </c>
      <c r="J142" s="8">
        <v>25108916</v>
      </c>
      <c r="K142" s="8">
        <v>7211154.23</v>
      </c>
      <c r="L142" s="8">
        <v>6170</v>
      </c>
      <c r="M142" s="8">
        <v>7204984.23</v>
      </c>
      <c r="N142" s="9">
        <v>28.57</v>
      </c>
      <c r="O142" s="9">
        <v>4.92</v>
      </c>
      <c r="P142" s="9">
        <v>28.69</v>
      </c>
      <c r="Q142" s="8">
        <v>26299543.14</v>
      </c>
      <c r="R142" s="8">
        <v>1141487</v>
      </c>
      <c r="S142" s="8">
        <v>25158056.14</v>
      </c>
      <c r="T142" s="8">
        <v>6169890.41</v>
      </c>
      <c r="U142" s="8">
        <v>0</v>
      </c>
      <c r="V142" s="8">
        <v>6169890.41</v>
      </c>
      <c r="W142" s="9">
        <v>23.46</v>
      </c>
      <c r="X142" s="9">
        <v>0</v>
      </c>
      <c r="Y142" s="9">
        <v>24.52</v>
      </c>
      <c r="Z142" s="8">
        <v>-49140.14</v>
      </c>
      <c r="AA142" s="8">
        <v>1035093.82</v>
      </c>
    </row>
    <row r="143" spans="1:27" ht="12.75">
      <c r="A143" s="34">
        <v>6</v>
      </c>
      <c r="B143" s="34">
        <v>11</v>
      </c>
      <c r="C143" s="34">
        <v>8</v>
      </c>
      <c r="D143" s="35">
        <v>2</v>
      </c>
      <c r="E143" s="36"/>
      <c r="F143" s="7" t="s">
        <v>267</v>
      </c>
      <c r="G143" s="53" t="s">
        <v>279</v>
      </c>
      <c r="H143" s="8">
        <v>42941352</v>
      </c>
      <c r="I143" s="8">
        <v>5224046</v>
      </c>
      <c r="J143" s="8">
        <v>37717306</v>
      </c>
      <c r="K143" s="8">
        <v>10969981.68</v>
      </c>
      <c r="L143" s="8">
        <v>0</v>
      </c>
      <c r="M143" s="8">
        <v>10969981.68</v>
      </c>
      <c r="N143" s="9">
        <v>25.54</v>
      </c>
      <c r="O143" s="9">
        <v>0</v>
      </c>
      <c r="P143" s="9">
        <v>29.08</v>
      </c>
      <c r="Q143" s="8">
        <v>44643081</v>
      </c>
      <c r="R143" s="8">
        <v>9549900</v>
      </c>
      <c r="S143" s="8">
        <v>35093181</v>
      </c>
      <c r="T143" s="8">
        <v>9236513.23</v>
      </c>
      <c r="U143" s="8">
        <v>721473.39</v>
      </c>
      <c r="V143" s="8">
        <v>8515039.84</v>
      </c>
      <c r="W143" s="9">
        <v>20.68</v>
      </c>
      <c r="X143" s="9">
        <v>7.55</v>
      </c>
      <c r="Y143" s="9">
        <v>24.26</v>
      </c>
      <c r="Z143" s="8">
        <v>2624125</v>
      </c>
      <c r="AA143" s="8">
        <v>2454941.84</v>
      </c>
    </row>
    <row r="144" spans="1:27" ht="12.75">
      <c r="A144" s="34">
        <v>6</v>
      </c>
      <c r="B144" s="34">
        <v>9</v>
      </c>
      <c r="C144" s="34">
        <v>12</v>
      </c>
      <c r="D144" s="35">
        <v>2</v>
      </c>
      <c r="E144" s="36"/>
      <c r="F144" s="7" t="s">
        <v>267</v>
      </c>
      <c r="G144" s="53" t="s">
        <v>391</v>
      </c>
      <c r="H144" s="8">
        <v>38272086.96</v>
      </c>
      <c r="I144" s="8">
        <v>1764020.96</v>
      </c>
      <c r="J144" s="8">
        <v>36508066</v>
      </c>
      <c r="K144" s="8">
        <v>11005811.15</v>
      </c>
      <c r="L144" s="8">
        <v>416306.31</v>
      </c>
      <c r="M144" s="8">
        <v>10589504.84</v>
      </c>
      <c r="N144" s="9">
        <v>28.75</v>
      </c>
      <c r="O144" s="9">
        <v>23.59</v>
      </c>
      <c r="P144" s="9">
        <v>29</v>
      </c>
      <c r="Q144" s="8">
        <v>40740497.96</v>
      </c>
      <c r="R144" s="8">
        <v>5260892.44</v>
      </c>
      <c r="S144" s="8">
        <v>35479605.52</v>
      </c>
      <c r="T144" s="8">
        <v>9420770.93</v>
      </c>
      <c r="U144" s="8">
        <v>515783.48</v>
      </c>
      <c r="V144" s="8">
        <v>8904987.45</v>
      </c>
      <c r="W144" s="9">
        <v>23.12</v>
      </c>
      <c r="X144" s="9">
        <v>9.8</v>
      </c>
      <c r="Y144" s="9">
        <v>25.09</v>
      </c>
      <c r="Z144" s="8">
        <v>1028460.48</v>
      </c>
      <c r="AA144" s="8">
        <v>1684517.39</v>
      </c>
    </row>
    <row r="145" spans="1:27" ht="12.75">
      <c r="A145" s="34">
        <v>6</v>
      </c>
      <c r="B145" s="34">
        <v>20</v>
      </c>
      <c r="C145" s="34">
        <v>12</v>
      </c>
      <c r="D145" s="35">
        <v>2</v>
      </c>
      <c r="E145" s="36"/>
      <c r="F145" s="7" t="s">
        <v>267</v>
      </c>
      <c r="G145" s="53" t="s">
        <v>392</v>
      </c>
      <c r="H145" s="8">
        <v>27576296.13</v>
      </c>
      <c r="I145" s="8">
        <v>8708090.75</v>
      </c>
      <c r="J145" s="8">
        <v>18868205.38</v>
      </c>
      <c r="K145" s="8">
        <v>6912011.56</v>
      </c>
      <c r="L145" s="8">
        <v>1496600.5</v>
      </c>
      <c r="M145" s="8">
        <v>5415411.06</v>
      </c>
      <c r="N145" s="9">
        <v>25.06</v>
      </c>
      <c r="O145" s="9">
        <v>17.18</v>
      </c>
      <c r="P145" s="9">
        <v>28.7</v>
      </c>
      <c r="Q145" s="8">
        <v>30069050.13</v>
      </c>
      <c r="R145" s="8">
        <v>11698224.56</v>
      </c>
      <c r="S145" s="8">
        <v>18370825.57</v>
      </c>
      <c r="T145" s="8">
        <v>5690170.43</v>
      </c>
      <c r="U145" s="8">
        <v>949963.3</v>
      </c>
      <c r="V145" s="8">
        <v>4740207.13</v>
      </c>
      <c r="W145" s="9">
        <v>18.92</v>
      </c>
      <c r="X145" s="9">
        <v>8.12</v>
      </c>
      <c r="Y145" s="9">
        <v>25.8</v>
      </c>
      <c r="Z145" s="8">
        <v>497379.81</v>
      </c>
      <c r="AA145" s="8">
        <v>675203.93</v>
      </c>
    </row>
    <row r="146" spans="1:27" ht="12.75">
      <c r="A146" s="34">
        <v>6</v>
      </c>
      <c r="B146" s="34">
        <v>18</v>
      </c>
      <c r="C146" s="34">
        <v>8</v>
      </c>
      <c r="D146" s="35">
        <v>2</v>
      </c>
      <c r="E146" s="36"/>
      <c r="F146" s="7" t="s">
        <v>267</v>
      </c>
      <c r="G146" s="53" t="s">
        <v>393</v>
      </c>
      <c r="H146" s="8">
        <v>38828152.16</v>
      </c>
      <c r="I146" s="8">
        <v>4239995.14</v>
      </c>
      <c r="J146" s="8">
        <v>34588157.02</v>
      </c>
      <c r="K146" s="8">
        <v>11577739.62</v>
      </c>
      <c r="L146" s="8">
        <v>1722700.39</v>
      </c>
      <c r="M146" s="8">
        <v>9855039.23</v>
      </c>
      <c r="N146" s="9">
        <v>29.81</v>
      </c>
      <c r="O146" s="9">
        <v>40.62</v>
      </c>
      <c r="P146" s="9">
        <v>28.49</v>
      </c>
      <c r="Q146" s="8">
        <v>42244521.21</v>
      </c>
      <c r="R146" s="8">
        <v>9963267.27</v>
      </c>
      <c r="S146" s="8">
        <v>32281253.94</v>
      </c>
      <c r="T146" s="8">
        <v>8239320.07</v>
      </c>
      <c r="U146" s="8">
        <v>571988.07</v>
      </c>
      <c r="V146" s="8">
        <v>7667332</v>
      </c>
      <c r="W146" s="9">
        <v>19.5</v>
      </c>
      <c r="X146" s="9">
        <v>5.74</v>
      </c>
      <c r="Y146" s="9">
        <v>23.75</v>
      </c>
      <c r="Z146" s="8">
        <v>2306903.08</v>
      </c>
      <c r="AA146" s="8">
        <v>2187707.23</v>
      </c>
    </row>
    <row r="147" spans="1:27" ht="12.75">
      <c r="A147" s="34">
        <v>6</v>
      </c>
      <c r="B147" s="34">
        <v>7</v>
      </c>
      <c r="C147" s="34">
        <v>6</v>
      </c>
      <c r="D147" s="35">
        <v>2</v>
      </c>
      <c r="E147" s="36"/>
      <c r="F147" s="7" t="s">
        <v>267</v>
      </c>
      <c r="G147" s="53" t="s">
        <v>394</v>
      </c>
      <c r="H147" s="8">
        <v>29329072.21</v>
      </c>
      <c r="I147" s="8">
        <v>2862173.69</v>
      </c>
      <c r="J147" s="8">
        <v>26466898.52</v>
      </c>
      <c r="K147" s="8">
        <v>7830809.77</v>
      </c>
      <c r="L147" s="8">
        <v>94766.93</v>
      </c>
      <c r="M147" s="8">
        <v>7736042.84</v>
      </c>
      <c r="N147" s="9">
        <v>26.69</v>
      </c>
      <c r="O147" s="9">
        <v>3.31</v>
      </c>
      <c r="P147" s="9">
        <v>29.22</v>
      </c>
      <c r="Q147" s="8">
        <v>31796780.25</v>
      </c>
      <c r="R147" s="8">
        <v>6061359.33</v>
      </c>
      <c r="S147" s="8">
        <v>25735420.92</v>
      </c>
      <c r="T147" s="8">
        <v>6935195.61</v>
      </c>
      <c r="U147" s="8">
        <v>22001.04</v>
      </c>
      <c r="V147" s="8">
        <v>6913194.57</v>
      </c>
      <c r="W147" s="9">
        <v>21.81</v>
      </c>
      <c r="X147" s="9">
        <v>0.36</v>
      </c>
      <c r="Y147" s="9">
        <v>26.86</v>
      </c>
      <c r="Z147" s="8">
        <v>731477.6</v>
      </c>
      <c r="AA147" s="8">
        <v>822848.27</v>
      </c>
    </row>
    <row r="148" spans="1:27" ht="12.75">
      <c r="A148" s="34">
        <v>6</v>
      </c>
      <c r="B148" s="34">
        <v>18</v>
      </c>
      <c r="C148" s="34">
        <v>9</v>
      </c>
      <c r="D148" s="35">
        <v>2</v>
      </c>
      <c r="E148" s="36"/>
      <c r="F148" s="7" t="s">
        <v>267</v>
      </c>
      <c r="G148" s="53" t="s">
        <v>395</v>
      </c>
      <c r="H148" s="8">
        <v>21024645.55</v>
      </c>
      <c r="I148" s="8">
        <v>3272523.5</v>
      </c>
      <c r="J148" s="8">
        <v>17752122.05</v>
      </c>
      <c r="K148" s="8">
        <v>5107665.02</v>
      </c>
      <c r="L148" s="8">
        <v>26649.26</v>
      </c>
      <c r="M148" s="8">
        <v>5081015.76</v>
      </c>
      <c r="N148" s="9">
        <v>24.29</v>
      </c>
      <c r="O148" s="9">
        <v>0.81</v>
      </c>
      <c r="P148" s="9">
        <v>28.62</v>
      </c>
      <c r="Q148" s="8">
        <v>25667204.46</v>
      </c>
      <c r="R148" s="8">
        <v>8156888.88</v>
      </c>
      <c r="S148" s="8">
        <v>17510315.58</v>
      </c>
      <c r="T148" s="8">
        <v>3998308.3</v>
      </c>
      <c r="U148" s="8">
        <v>32017</v>
      </c>
      <c r="V148" s="8">
        <v>3966291.3</v>
      </c>
      <c r="W148" s="9">
        <v>15.57</v>
      </c>
      <c r="X148" s="9">
        <v>0.39</v>
      </c>
      <c r="Y148" s="9">
        <v>22.65</v>
      </c>
      <c r="Z148" s="8">
        <v>241806.47</v>
      </c>
      <c r="AA148" s="8">
        <v>1114724.46</v>
      </c>
    </row>
    <row r="149" spans="1:27" ht="12.75">
      <c r="A149" s="34">
        <v>6</v>
      </c>
      <c r="B149" s="34">
        <v>18</v>
      </c>
      <c r="C149" s="34">
        <v>10</v>
      </c>
      <c r="D149" s="35">
        <v>2</v>
      </c>
      <c r="E149" s="36"/>
      <c r="F149" s="7" t="s">
        <v>267</v>
      </c>
      <c r="G149" s="53" t="s">
        <v>396</v>
      </c>
      <c r="H149" s="8">
        <v>17050861.36</v>
      </c>
      <c r="I149" s="8">
        <v>1425092.36</v>
      </c>
      <c r="J149" s="8">
        <v>15625769</v>
      </c>
      <c r="K149" s="8">
        <v>5686246.42</v>
      </c>
      <c r="L149" s="8">
        <v>1349332.36</v>
      </c>
      <c r="M149" s="8">
        <v>4336914.06</v>
      </c>
      <c r="N149" s="9">
        <v>33.34</v>
      </c>
      <c r="O149" s="9">
        <v>94.68</v>
      </c>
      <c r="P149" s="9">
        <v>27.75</v>
      </c>
      <c r="Q149" s="8">
        <v>18000033.24</v>
      </c>
      <c r="R149" s="8">
        <v>2472779.39</v>
      </c>
      <c r="S149" s="8">
        <v>15527253.85</v>
      </c>
      <c r="T149" s="8">
        <v>4008427.34</v>
      </c>
      <c r="U149" s="8">
        <v>39686.97</v>
      </c>
      <c r="V149" s="8">
        <v>3968740.37</v>
      </c>
      <c r="W149" s="9">
        <v>22.26</v>
      </c>
      <c r="X149" s="9">
        <v>1.6</v>
      </c>
      <c r="Y149" s="9">
        <v>25.55</v>
      </c>
      <c r="Z149" s="8">
        <v>98515.15</v>
      </c>
      <c r="AA149" s="8">
        <v>368173.69</v>
      </c>
    </row>
    <row r="150" spans="1:27" ht="12.75">
      <c r="A150" s="34">
        <v>6</v>
      </c>
      <c r="B150" s="34">
        <v>1</v>
      </c>
      <c r="C150" s="34">
        <v>16</v>
      </c>
      <c r="D150" s="35">
        <v>2</v>
      </c>
      <c r="E150" s="36"/>
      <c r="F150" s="7" t="s">
        <v>267</v>
      </c>
      <c r="G150" s="53" t="s">
        <v>281</v>
      </c>
      <c r="H150" s="8">
        <v>35596286</v>
      </c>
      <c r="I150" s="8">
        <v>1382303</v>
      </c>
      <c r="J150" s="8">
        <v>34213983</v>
      </c>
      <c r="K150" s="8">
        <v>10135389.39</v>
      </c>
      <c r="L150" s="8">
        <v>0</v>
      </c>
      <c r="M150" s="8">
        <v>10135389.39</v>
      </c>
      <c r="N150" s="9">
        <v>28.47</v>
      </c>
      <c r="O150" s="9">
        <v>0</v>
      </c>
      <c r="P150" s="9">
        <v>29.62</v>
      </c>
      <c r="Q150" s="8">
        <v>39552076</v>
      </c>
      <c r="R150" s="8">
        <v>7401000</v>
      </c>
      <c r="S150" s="8">
        <v>32151076</v>
      </c>
      <c r="T150" s="8">
        <v>7083887.82</v>
      </c>
      <c r="U150" s="8">
        <v>41753.01</v>
      </c>
      <c r="V150" s="8">
        <v>7042134.81</v>
      </c>
      <c r="W150" s="9">
        <v>17.91</v>
      </c>
      <c r="X150" s="9">
        <v>0.56</v>
      </c>
      <c r="Y150" s="9">
        <v>21.9</v>
      </c>
      <c r="Z150" s="8">
        <v>2062907</v>
      </c>
      <c r="AA150" s="8">
        <v>3093254.58</v>
      </c>
    </row>
    <row r="151" spans="1:27" ht="12.75">
      <c r="A151" s="34">
        <v>6</v>
      </c>
      <c r="B151" s="34">
        <v>2</v>
      </c>
      <c r="C151" s="34">
        <v>13</v>
      </c>
      <c r="D151" s="35">
        <v>2</v>
      </c>
      <c r="E151" s="36"/>
      <c r="F151" s="7" t="s">
        <v>267</v>
      </c>
      <c r="G151" s="53" t="s">
        <v>397</v>
      </c>
      <c r="H151" s="8">
        <v>21015595.99</v>
      </c>
      <c r="I151" s="8">
        <v>3467796.99</v>
      </c>
      <c r="J151" s="8">
        <v>17547799</v>
      </c>
      <c r="K151" s="8">
        <v>5079791.31</v>
      </c>
      <c r="L151" s="8">
        <v>96782.76</v>
      </c>
      <c r="M151" s="8">
        <v>4983008.55</v>
      </c>
      <c r="N151" s="9">
        <v>24.17</v>
      </c>
      <c r="O151" s="9">
        <v>2.79</v>
      </c>
      <c r="P151" s="9">
        <v>28.39</v>
      </c>
      <c r="Q151" s="8">
        <v>21894716.7</v>
      </c>
      <c r="R151" s="8">
        <v>4522487.07</v>
      </c>
      <c r="S151" s="8">
        <v>17372229.63</v>
      </c>
      <c r="T151" s="8">
        <v>4302586.07</v>
      </c>
      <c r="U151" s="8">
        <v>29822.7</v>
      </c>
      <c r="V151" s="8">
        <v>4272763.37</v>
      </c>
      <c r="W151" s="9">
        <v>19.65</v>
      </c>
      <c r="X151" s="9">
        <v>0.65</v>
      </c>
      <c r="Y151" s="9">
        <v>24.59</v>
      </c>
      <c r="Z151" s="8">
        <v>175569.37</v>
      </c>
      <c r="AA151" s="8">
        <v>710245.18</v>
      </c>
    </row>
    <row r="152" spans="1:27" ht="12.75">
      <c r="A152" s="34">
        <v>6</v>
      </c>
      <c r="B152" s="34">
        <v>18</v>
      </c>
      <c r="C152" s="34">
        <v>11</v>
      </c>
      <c r="D152" s="35">
        <v>2</v>
      </c>
      <c r="E152" s="36"/>
      <c r="F152" s="7" t="s">
        <v>267</v>
      </c>
      <c r="G152" s="53" t="s">
        <v>282</v>
      </c>
      <c r="H152" s="8">
        <v>62101419.28</v>
      </c>
      <c r="I152" s="8">
        <v>10792700.93</v>
      </c>
      <c r="J152" s="8">
        <v>51308718.35</v>
      </c>
      <c r="K152" s="8">
        <v>16196965.42</v>
      </c>
      <c r="L152" s="8">
        <v>1276092.92</v>
      </c>
      <c r="M152" s="8">
        <v>14920872.5</v>
      </c>
      <c r="N152" s="9">
        <v>26.08</v>
      </c>
      <c r="O152" s="9">
        <v>11.82</v>
      </c>
      <c r="P152" s="9">
        <v>29.08</v>
      </c>
      <c r="Q152" s="8">
        <v>65692850.71</v>
      </c>
      <c r="R152" s="8">
        <v>19441776.29</v>
      </c>
      <c r="S152" s="8">
        <v>46251074.42</v>
      </c>
      <c r="T152" s="8">
        <v>13801824.6</v>
      </c>
      <c r="U152" s="8">
        <v>2065749.73</v>
      </c>
      <c r="V152" s="8">
        <v>11736074.87</v>
      </c>
      <c r="W152" s="9">
        <v>21</v>
      </c>
      <c r="X152" s="9">
        <v>10.62</v>
      </c>
      <c r="Y152" s="9">
        <v>25.37</v>
      </c>
      <c r="Z152" s="8">
        <v>5057643.93</v>
      </c>
      <c r="AA152" s="8">
        <v>3184797.63</v>
      </c>
    </row>
    <row r="153" spans="1:27" ht="12.75">
      <c r="A153" s="34">
        <v>6</v>
      </c>
      <c r="B153" s="34">
        <v>17</v>
      </c>
      <c r="C153" s="34">
        <v>5</v>
      </c>
      <c r="D153" s="35">
        <v>2</v>
      </c>
      <c r="E153" s="36"/>
      <c r="F153" s="7" t="s">
        <v>267</v>
      </c>
      <c r="G153" s="53" t="s">
        <v>398</v>
      </c>
      <c r="H153" s="8">
        <v>47404336</v>
      </c>
      <c r="I153" s="8">
        <v>9438961</v>
      </c>
      <c r="J153" s="8">
        <v>37965375</v>
      </c>
      <c r="K153" s="8">
        <v>12153545.82</v>
      </c>
      <c r="L153" s="8">
        <v>900619.71</v>
      </c>
      <c r="M153" s="8">
        <v>11252926.11</v>
      </c>
      <c r="N153" s="9">
        <v>25.63</v>
      </c>
      <c r="O153" s="9">
        <v>9.54</v>
      </c>
      <c r="P153" s="9">
        <v>29.63</v>
      </c>
      <c r="Q153" s="8">
        <v>51304336</v>
      </c>
      <c r="R153" s="8">
        <v>15202794.28</v>
      </c>
      <c r="S153" s="8">
        <v>36101541.72</v>
      </c>
      <c r="T153" s="8">
        <v>8697643.24</v>
      </c>
      <c r="U153" s="8">
        <v>57228.07</v>
      </c>
      <c r="V153" s="8">
        <v>8640415.17</v>
      </c>
      <c r="W153" s="9">
        <v>16.95</v>
      </c>
      <c r="X153" s="9">
        <v>0.37</v>
      </c>
      <c r="Y153" s="9">
        <v>23.93</v>
      </c>
      <c r="Z153" s="8">
        <v>1863833.28</v>
      </c>
      <c r="AA153" s="8">
        <v>2612510.94</v>
      </c>
    </row>
    <row r="154" spans="1:27" ht="12.75">
      <c r="A154" s="34">
        <v>6</v>
      </c>
      <c r="B154" s="34">
        <v>11</v>
      </c>
      <c r="C154" s="34">
        <v>9</v>
      </c>
      <c r="D154" s="35">
        <v>2</v>
      </c>
      <c r="E154" s="36"/>
      <c r="F154" s="7" t="s">
        <v>267</v>
      </c>
      <c r="G154" s="53" t="s">
        <v>399</v>
      </c>
      <c r="H154" s="8">
        <v>41834896.58</v>
      </c>
      <c r="I154" s="8">
        <v>4002783.23</v>
      </c>
      <c r="J154" s="8">
        <v>37832113.35</v>
      </c>
      <c r="K154" s="8">
        <v>10798135.09</v>
      </c>
      <c r="L154" s="8">
        <v>46643.4</v>
      </c>
      <c r="M154" s="8">
        <v>10751491.69</v>
      </c>
      <c r="N154" s="9">
        <v>25.81</v>
      </c>
      <c r="O154" s="9">
        <v>1.16</v>
      </c>
      <c r="P154" s="9">
        <v>28.41</v>
      </c>
      <c r="Q154" s="8">
        <v>46054896.58</v>
      </c>
      <c r="R154" s="8">
        <v>8235080.78</v>
      </c>
      <c r="S154" s="8">
        <v>37819815.8</v>
      </c>
      <c r="T154" s="8">
        <v>8501949.51</v>
      </c>
      <c r="U154" s="8">
        <v>53991.09</v>
      </c>
      <c r="V154" s="8">
        <v>8447958.42</v>
      </c>
      <c r="W154" s="9">
        <v>18.46</v>
      </c>
      <c r="X154" s="9">
        <v>0.65</v>
      </c>
      <c r="Y154" s="9">
        <v>22.33</v>
      </c>
      <c r="Z154" s="8">
        <v>12297.55</v>
      </c>
      <c r="AA154" s="8">
        <v>2303533.27</v>
      </c>
    </row>
    <row r="155" spans="1:27" ht="12.75">
      <c r="A155" s="34">
        <v>6</v>
      </c>
      <c r="B155" s="34">
        <v>4</v>
      </c>
      <c r="C155" s="34">
        <v>6</v>
      </c>
      <c r="D155" s="35">
        <v>2</v>
      </c>
      <c r="E155" s="36"/>
      <c r="F155" s="7" t="s">
        <v>267</v>
      </c>
      <c r="G155" s="53" t="s">
        <v>400</v>
      </c>
      <c r="H155" s="8">
        <v>18944406</v>
      </c>
      <c r="I155" s="8">
        <v>1598848</v>
      </c>
      <c r="J155" s="8">
        <v>17345558</v>
      </c>
      <c r="K155" s="8">
        <v>4959804.24</v>
      </c>
      <c r="L155" s="8">
        <v>1852.85</v>
      </c>
      <c r="M155" s="8">
        <v>4957951.39</v>
      </c>
      <c r="N155" s="9">
        <v>26.18</v>
      </c>
      <c r="O155" s="9">
        <v>0.11</v>
      </c>
      <c r="P155" s="9">
        <v>28.58</v>
      </c>
      <c r="Q155" s="8">
        <v>21269329.07</v>
      </c>
      <c r="R155" s="8">
        <v>4029704</v>
      </c>
      <c r="S155" s="8">
        <v>17239625.07</v>
      </c>
      <c r="T155" s="8">
        <v>5725973.68</v>
      </c>
      <c r="U155" s="8">
        <v>1476740.81</v>
      </c>
      <c r="V155" s="8">
        <v>4249232.87</v>
      </c>
      <c r="W155" s="9">
        <v>26.92</v>
      </c>
      <c r="X155" s="9">
        <v>36.64</v>
      </c>
      <c r="Y155" s="9">
        <v>24.64</v>
      </c>
      <c r="Z155" s="8">
        <v>105932.93</v>
      </c>
      <c r="AA155" s="8">
        <v>708718.52</v>
      </c>
    </row>
    <row r="156" spans="1:27" ht="12.75">
      <c r="A156" s="34">
        <v>6</v>
      </c>
      <c r="B156" s="34">
        <v>7</v>
      </c>
      <c r="C156" s="34">
        <v>7</v>
      </c>
      <c r="D156" s="35">
        <v>2</v>
      </c>
      <c r="E156" s="36"/>
      <c r="F156" s="7" t="s">
        <v>267</v>
      </c>
      <c r="G156" s="53" t="s">
        <v>401</v>
      </c>
      <c r="H156" s="8">
        <v>30472633.53</v>
      </c>
      <c r="I156" s="8">
        <v>2871807.53</v>
      </c>
      <c r="J156" s="8">
        <v>27600826</v>
      </c>
      <c r="K156" s="8">
        <v>7924346.82</v>
      </c>
      <c r="L156" s="8">
        <v>100189.11</v>
      </c>
      <c r="M156" s="8">
        <v>7824157.71</v>
      </c>
      <c r="N156" s="9">
        <v>26</v>
      </c>
      <c r="O156" s="9">
        <v>3.48</v>
      </c>
      <c r="P156" s="9">
        <v>28.34</v>
      </c>
      <c r="Q156" s="8">
        <v>31795928.56</v>
      </c>
      <c r="R156" s="8">
        <v>4248045.04</v>
      </c>
      <c r="S156" s="8">
        <v>27547883.52</v>
      </c>
      <c r="T156" s="8">
        <v>7112361</v>
      </c>
      <c r="U156" s="8">
        <v>58999.74</v>
      </c>
      <c r="V156" s="8">
        <v>7053361.26</v>
      </c>
      <c r="W156" s="9">
        <v>22.36</v>
      </c>
      <c r="X156" s="9">
        <v>1.38</v>
      </c>
      <c r="Y156" s="9">
        <v>25.6</v>
      </c>
      <c r="Z156" s="8">
        <v>52942.48</v>
      </c>
      <c r="AA156" s="8">
        <v>770796.45</v>
      </c>
    </row>
    <row r="157" spans="1:27" ht="12.75">
      <c r="A157" s="34">
        <v>6</v>
      </c>
      <c r="B157" s="34">
        <v>1</v>
      </c>
      <c r="C157" s="34">
        <v>17</v>
      </c>
      <c r="D157" s="35">
        <v>2</v>
      </c>
      <c r="E157" s="36"/>
      <c r="F157" s="7" t="s">
        <v>267</v>
      </c>
      <c r="G157" s="53" t="s">
        <v>402</v>
      </c>
      <c r="H157" s="8">
        <v>19911391.99</v>
      </c>
      <c r="I157" s="8">
        <v>4514136.23</v>
      </c>
      <c r="J157" s="8">
        <v>15397255.76</v>
      </c>
      <c r="K157" s="8">
        <v>4543799.86</v>
      </c>
      <c r="L157" s="8">
        <v>103500.96</v>
      </c>
      <c r="M157" s="8">
        <v>4440298.9</v>
      </c>
      <c r="N157" s="9">
        <v>22.82</v>
      </c>
      <c r="O157" s="9">
        <v>2.29</v>
      </c>
      <c r="P157" s="9">
        <v>28.83</v>
      </c>
      <c r="Q157" s="8">
        <v>20134723.46</v>
      </c>
      <c r="R157" s="8">
        <v>6017391.96</v>
      </c>
      <c r="S157" s="8">
        <v>14117331.5</v>
      </c>
      <c r="T157" s="8">
        <v>3781235.26</v>
      </c>
      <c r="U157" s="8">
        <v>313865.31</v>
      </c>
      <c r="V157" s="8">
        <v>3467369.95</v>
      </c>
      <c r="W157" s="9">
        <v>18.77</v>
      </c>
      <c r="X157" s="9">
        <v>5.21</v>
      </c>
      <c r="Y157" s="9">
        <v>24.56</v>
      </c>
      <c r="Z157" s="8">
        <v>1279924.26</v>
      </c>
      <c r="AA157" s="8">
        <v>972928.95</v>
      </c>
    </row>
    <row r="158" spans="1:27" ht="12.75">
      <c r="A158" s="34">
        <v>6</v>
      </c>
      <c r="B158" s="34">
        <v>2</v>
      </c>
      <c r="C158" s="34">
        <v>14</v>
      </c>
      <c r="D158" s="35">
        <v>2</v>
      </c>
      <c r="E158" s="36"/>
      <c r="F158" s="7" t="s">
        <v>267</v>
      </c>
      <c r="G158" s="53" t="s">
        <v>403</v>
      </c>
      <c r="H158" s="8">
        <v>26537066</v>
      </c>
      <c r="I158" s="8">
        <v>10000</v>
      </c>
      <c r="J158" s="8">
        <v>26527066</v>
      </c>
      <c r="K158" s="8">
        <v>7648487.8</v>
      </c>
      <c r="L158" s="8">
        <v>0</v>
      </c>
      <c r="M158" s="8">
        <v>7648487.8</v>
      </c>
      <c r="N158" s="9">
        <v>28.82</v>
      </c>
      <c r="O158" s="9">
        <v>0</v>
      </c>
      <c r="P158" s="9">
        <v>28.83</v>
      </c>
      <c r="Q158" s="8">
        <v>27651566</v>
      </c>
      <c r="R158" s="8">
        <v>1236059</v>
      </c>
      <c r="S158" s="8">
        <v>26415507</v>
      </c>
      <c r="T158" s="8">
        <v>5942767.53</v>
      </c>
      <c r="U158" s="8">
        <v>0</v>
      </c>
      <c r="V158" s="8">
        <v>5942767.53</v>
      </c>
      <c r="W158" s="9">
        <v>21.49</v>
      </c>
      <c r="X158" s="9">
        <v>0</v>
      </c>
      <c r="Y158" s="9">
        <v>22.49</v>
      </c>
      <c r="Z158" s="8">
        <v>111559</v>
      </c>
      <c r="AA158" s="8">
        <v>1705720.27</v>
      </c>
    </row>
    <row r="159" spans="1:27" ht="12.75">
      <c r="A159" s="34">
        <v>6</v>
      </c>
      <c r="B159" s="34">
        <v>4</v>
      </c>
      <c r="C159" s="34">
        <v>7</v>
      </c>
      <c r="D159" s="35">
        <v>2</v>
      </c>
      <c r="E159" s="36"/>
      <c r="F159" s="7" t="s">
        <v>267</v>
      </c>
      <c r="G159" s="53" t="s">
        <v>404</v>
      </c>
      <c r="H159" s="8">
        <v>20672972.92</v>
      </c>
      <c r="I159" s="8">
        <v>1928956</v>
      </c>
      <c r="J159" s="8">
        <v>18744016.92</v>
      </c>
      <c r="K159" s="8">
        <v>5253164.16</v>
      </c>
      <c r="L159" s="8">
        <v>141600.33</v>
      </c>
      <c r="M159" s="8">
        <v>5111563.83</v>
      </c>
      <c r="N159" s="9">
        <v>25.41</v>
      </c>
      <c r="O159" s="9">
        <v>7.34</v>
      </c>
      <c r="P159" s="9">
        <v>27.27</v>
      </c>
      <c r="Q159" s="8">
        <v>20202138.16</v>
      </c>
      <c r="R159" s="8">
        <v>1558361.24</v>
      </c>
      <c r="S159" s="8">
        <v>18643776.92</v>
      </c>
      <c r="T159" s="8">
        <v>4528317.51</v>
      </c>
      <c r="U159" s="8">
        <v>182380.23</v>
      </c>
      <c r="V159" s="8">
        <v>4345937.28</v>
      </c>
      <c r="W159" s="9">
        <v>22.41</v>
      </c>
      <c r="X159" s="9">
        <v>11.7</v>
      </c>
      <c r="Y159" s="9">
        <v>23.31</v>
      </c>
      <c r="Z159" s="8">
        <v>100240</v>
      </c>
      <c r="AA159" s="8">
        <v>765626.55</v>
      </c>
    </row>
    <row r="160" spans="1:27" ht="12.75">
      <c r="A160" s="34">
        <v>6</v>
      </c>
      <c r="B160" s="34">
        <v>15</v>
      </c>
      <c r="C160" s="34">
        <v>7</v>
      </c>
      <c r="D160" s="35">
        <v>2</v>
      </c>
      <c r="E160" s="36"/>
      <c r="F160" s="7" t="s">
        <v>267</v>
      </c>
      <c r="G160" s="53" t="s">
        <v>405</v>
      </c>
      <c r="H160" s="8">
        <v>37580751.76</v>
      </c>
      <c r="I160" s="8">
        <v>6892758.46</v>
      </c>
      <c r="J160" s="8">
        <v>30687993.3</v>
      </c>
      <c r="K160" s="8">
        <v>8484660.05</v>
      </c>
      <c r="L160" s="8">
        <v>242129</v>
      </c>
      <c r="M160" s="8">
        <v>8242531.05</v>
      </c>
      <c r="N160" s="9">
        <v>22.57</v>
      </c>
      <c r="O160" s="9">
        <v>3.51</v>
      </c>
      <c r="P160" s="9">
        <v>26.85</v>
      </c>
      <c r="Q160" s="8">
        <v>40391306.23</v>
      </c>
      <c r="R160" s="8">
        <v>13043554.4</v>
      </c>
      <c r="S160" s="8">
        <v>27347751.83</v>
      </c>
      <c r="T160" s="8">
        <v>7347758.98</v>
      </c>
      <c r="U160" s="8">
        <v>38000</v>
      </c>
      <c r="V160" s="8">
        <v>7309758.98</v>
      </c>
      <c r="W160" s="9">
        <v>18.19</v>
      </c>
      <c r="X160" s="9">
        <v>0.29</v>
      </c>
      <c r="Y160" s="9">
        <v>26.72</v>
      </c>
      <c r="Z160" s="8">
        <v>3340241.47</v>
      </c>
      <c r="AA160" s="8">
        <v>932772.07</v>
      </c>
    </row>
    <row r="161" spans="1:27" ht="12.75">
      <c r="A161" s="34">
        <v>6</v>
      </c>
      <c r="B161" s="34">
        <v>18</v>
      </c>
      <c r="C161" s="34">
        <v>13</v>
      </c>
      <c r="D161" s="35">
        <v>2</v>
      </c>
      <c r="E161" s="36"/>
      <c r="F161" s="7" t="s">
        <v>267</v>
      </c>
      <c r="G161" s="53" t="s">
        <v>406</v>
      </c>
      <c r="H161" s="8">
        <v>25361959.67</v>
      </c>
      <c r="I161" s="8">
        <v>6791136.17</v>
      </c>
      <c r="J161" s="8">
        <v>18570823.5</v>
      </c>
      <c r="K161" s="8">
        <v>5620291.62</v>
      </c>
      <c r="L161" s="8">
        <v>139337.29</v>
      </c>
      <c r="M161" s="8">
        <v>5480954.33</v>
      </c>
      <c r="N161" s="9">
        <v>22.16</v>
      </c>
      <c r="O161" s="9">
        <v>2.05</v>
      </c>
      <c r="P161" s="9">
        <v>29.51</v>
      </c>
      <c r="Q161" s="8">
        <v>26440225.17</v>
      </c>
      <c r="R161" s="8">
        <v>9234602.24</v>
      </c>
      <c r="S161" s="8">
        <v>17205622.93</v>
      </c>
      <c r="T161" s="8">
        <v>4257911.6</v>
      </c>
      <c r="U161" s="8">
        <v>0</v>
      </c>
      <c r="V161" s="8">
        <v>4257911.6</v>
      </c>
      <c r="W161" s="9">
        <v>16.1</v>
      </c>
      <c r="X161" s="9">
        <v>0</v>
      </c>
      <c r="Y161" s="9">
        <v>24.74</v>
      </c>
      <c r="Z161" s="8">
        <v>1365200.57</v>
      </c>
      <c r="AA161" s="8">
        <v>1223042.73</v>
      </c>
    </row>
    <row r="162" spans="1:27" ht="12.75">
      <c r="A162" s="34">
        <v>6</v>
      </c>
      <c r="B162" s="34">
        <v>16</v>
      </c>
      <c r="C162" s="34">
        <v>6</v>
      </c>
      <c r="D162" s="35">
        <v>2</v>
      </c>
      <c r="E162" s="36"/>
      <c r="F162" s="7" t="s">
        <v>267</v>
      </c>
      <c r="G162" s="53" t="s">
        <v>407</v>
      </c>
      <c r="H162" s="8">
        <v>18524473.79</v>
      </c>
      <c r="I162" s="8">
        <v>3917131.55</v>
      </c>
      <c r="J162" s="8">
        <v>14607342.24</v>
      </c>
      <c r="K162" s="8">
        <v>4727296.16</v>
      </c>
      <c r="L162" s="8">
        <v>587865.94</v>
      </c>
      <c r="M162" s="8">
        <v>4139430.22</v>
      </c>
      <c r="N162" s="9">
        <v>25.51</v>
      </c>
      <c r="O162" s="9">
        <v>15</v>
      </c>
      <c r="P162" s="9">
        <v>28.33</v>
      </c>
      <c r="Q162" s="8">
        <v>22080473.79</v>
      </c>
      <c r="R162" s="8">
        <v>7570239.04</v>
      </c>
      <c r="S162" s="8">
        <v>14510234.75</v>
      </c>
      <c r="T162" s="8">
        <v>3462372.38</v>
      </c>
      <c r="U162" s="8">
        <v>142041.1</v>
      </c>
      <c r="V162" s="8">
        <v>3320331.28</v>
      </c>
      <c r="W162" s="9">
        <v>15.68</v>
      </c>
      <c r="X162" s="9">
        <v>1.87</v>
      </c>
      <c r="Y162" s="9">
        <v>22.88</v>
      </c>
      <c r="Z162" s="8">
        <v>97107.49</v>
      </c>
      <c r="AA162" s="8">
        <v>819098.94</v>
      </c>
    </row>
    <row r="163" spans="1:27" ht="12.75">
      <c r="A163" s="34">
        <v>6</v>
      </c>
      <c r="B163" s="34">
        <v>19</v>
      </c>
      <c r="C163" s="34">
        <v>5</v>
      </c>
      <c r="D163" s="35">
        <v>2</v>
      </c>
      <c r="E163" s="36"/>
      <c r="F163" s="7" t="s">
        <v>267</v>
      </c>
      <c r="G163" s="53" t="s">
        <v>408</v>
      </c>
      <c r="H163" s="8">
        <v>32424368.09</v>
      </c>
      <c r="I163" s="8">
        <v>10197190.21</v>
      </c>
      <c r="J163" s="8">
        <v>22227177.88</v>
      </c>
      <c r="K163" s="8">
        <v>7117888.92</v>
      </c>
      <c r="L163" s="8">
        <v>348870.46</v>
      </c>
      <c r="M163" s="8">
        <v>6769018.46</v>
      </c>
      <c r="N163" s="9">
        <v>21.95</v>
      </c>
      <c r="O163" s="9">
        <v>3.42</v>
      </c>
      <c r="P163" s="9">
        <v>30.45</v>
      </c>
      <c r="Q163" s="8">
        <v>34829342.95</v>
      </c>
      <c r="R163" s="8">
        <v>14696514.09</v>
      </c>
      <c r="S163" s="8">
        <v>20132828.86</v>
      </c>
      <c r="T163" s="8">
        <v>7738982.38</v>
      </c>
      <c r="U163" s="8">
        <v>2390806.32</v>
      </c>
      <c r="V163" s="8">
        <v>5348176.06</v>
      </c>
      <c r="W163" s="9">
        <v>22.21</v>
      </c>
      <c r="X163" s="9">
        <v>16.26</v>
      </c>
      <c r="Y163" s="9">
        <v>26.56</v>
      </c>
      <c r="Z163" s="8">
        <v>2094349.02</v>
      </c>
      <c r="AA163" s="8">
        <v>1420842.4</v>
      </c>
    </row>
    <row r="164" spans="1:27" ht="12.75">
      <c r="A164" s="34">
        <v>6</v>
      </c>
      <c r="B164" s="34">
        <v>8</v>
      </c>
      <c r="C164" s="34">
        <v>13</v>
      </c>
      <c r="D164" s="35">
        <v>2</v>
      </c>
      <c r="E164" s="36"/>
      <c r="F164" s="7" t="s">
        <v>267</v>
      </c>
      <c r="G164" s="53" t="s">
        <v>409</v>
      </c>
      <c r="H164" s="8">
        <v>22865302</v>
      </c>
      <c r="I164" s="8">
        <v>6958022</v>
      </c>
      <c r="J164" s="8">
        <v>15907280</v>
      </c>
      <c r="K164" s="8">
        <v>5603960.5</v>
      </c>
      <c r="L164" s="8">
        <v>1164240.83</v>
      </c>
      <c r="M164" s="8">
        <v>4439719.67</v>
      </c>
      <c r="N164" s="9">
        <v>24.5</v>
      </c>
      <c r="O164" s="9">
        <v>16.73</v>
      </c>
      <c r="P164" s="9">
        <v>27.9</v>
      </c>
      <c r="Q164" s="8">
        <v>21040015</v>
      </c>
      <c r="R164" s="8">
        <v>7145199</v>
      </c>
      <c r="S164" s="8">
        <v>13894816</v>
      </c>
      <c r="T164" s="8">
        <v>3598668.44</v>
      </c>
      <c r="U164" s="8">
        <v>18450</v>
      </c>
      <c r="V164" s="8">
        <v>3580218.44</v>
      </c>
      <c r="W164" s="9">
        <v>17.1</v>
      </c>
      <c r="X164" s="9">
        <v>0.25</v>
      </c>
      <c r="Y164" s="9">
        <v>25.76</v>
      </c>
      <c r="Z164" s="8">
        <v>2012464</v>
      </c>
      <c r="AA164" s="8">
        <v>859501.23</v>
      </c>
    </row>
    <row r="165" spans="1:27" ht="12.75">
      <c r="A165" s="34">
        <v>6</v>
      </c>
      <c r="B165" s="34">
        <v>14</v>
      </c>
      <c r="C165" s="34">
        <v>10</v>
      </c>
      <c r="D165" s="35">
        <v>2</v>
      </c>
      <c r="E165" s="36"/>
      <c r="F165" s="7" t="s">
        <v>267</v>
      </c>
      <c r="G165" s="53" t="s">
        <v>410</v>
      </c>
      <c r="H165" s="8">
        <v>23916029</v>
      </c>
      <c r="I165" s="8">
        <v>1483962</v>
      </c>
      <c r="J165" s="8">
        <v>22432067</v>
      </c>
      <c r="K165" s="8">
        <v>8049863.5</v>
      </c>
      <c r="L165" s="8">
        <v>1864152.87</v>
      </c>
      <c r="M165" s="8">
        <v>6185710.63</v>
      </c>
      <c r="N165" s="9">
        <v>33.65</v>
      </c>
      <c r="O165" s="9">
        <v>125.61</v>
      </c>
      <c r="P165" s="9">
        <v>27.57</v>
      </c>
      <c r="Q165" s="8">
        <v>26435089</v>
      </c>
      <c r="R165" s="8">
        <v>6007753</v>
      </c>
      <c r="S165" s="8">
        <v>20427336</v>
      </c>
      <c r="T165" s="8">
        <v>5874464.12</v>
      </c>
      <c r="U165" s="8">
        <v>583570.63</v>
      </c>
      <c r="V165" s="8">
        <v>5290893.49</v>
      </c>
      <c r="W165" s="9">
        <v>22.22</v>
      </c>
      <c r="X165" s="9">
        <v>9.71</v>
      </c>
      <c r="Y165" s="9">
        <v>25.9</v>
      </c>
      <c r="Z165" s="8">
        <v>2004731</v>
      </c>
      <c r="AA165" s="8">
        <v>894817.14</v>
      </c>
    </row>
    <row r="166" spans="1:27" ht="12.75">
      <c r="A166" s="34">
        <v>6</v>
      </c>
      <c r="B166" s="34">
        <v>4</v>
      </c>
      <c r="C166" s="34">
        <v>8</v>
      </c>
      <c r="D166" s="35">
        <v>2</v>
      </c>
      <c r="E166" s="36"/>
      <c r="F166" s="7" t="s">
        <v>267</v>
      </c>
      <c r="G166" s="53" t="s">
        <v>411</v>
      </c>
      <c r="H166" s="8">
        <v>40166917</v>
      </c>
      <c r="I166" s="8">
        <v>649125</v>
      </c>
      <c r="J166" s="8">
        <v>39517792</v>
      </c>
      <c r="K166" s="8">
        <v>15572788.62</v>
      </c>
      <c r="L166" s="8">
        <v>219870.46</v>
      </c>
      <c r="M166" s="8">
        <v>15352918.16</v>
      </c>
      <c r="N166" s="9">
        <v>38.77</v>
      </c>
      <c r="O166" s="9">
        <v>33.87</v>
      </c>
      <c r="P166" s="9">
        <v>38.85</v>
      </c>
      <c r="Q166" s="8">
        <v>43470212.5</v>
      </c>
      <c r="R166" s="8">
        <v>6514039</v>
      </c>
      <c r="S166" s="8">
        <v>36956173.5</v>
      </c>
      <c r="T166" s="8">
        <v>9057443.17</v>
      </c>
      <c r="U166" s="8">
        <v>5913</v>
      </c>
      <c r="V166" s="8">
        <v>9051530.17</v>
      </c>
      <c r="W166" s="9">
        <v>20.83</v>
      </c>
      <c r="X166" s="9">
        <v>0.09</v>
      </c>
      <c r="Y166" s="9">
        <v>24.49</v>
      </c>
      <c r="Z166" s="8">
        <v>2561618.5</v>
      </c>
      <c r="AA166" s="8">
        <v>6301387.99</v>
      </c>
    </row>
    <row r="167" spans="1:27" ht="12.75">
      <c r="A167" s="34">
        <v>6</v>
      </c>
      <c r="B167" s="34">
        <v>3</v>
      </c>
      <c r="C167" s="34">
        <v>12</v>
      </c>
      <c r="D167" s="35">
        <v>2</v>
      </c>
      <c r="E167" s="36"/>
      <c r="F167" s="7" t="s">
        <v>267</v>
      </c>
      <c r="G167" s="53" t="s">
        <v>412</v>
      </c>
      <c r="H167" s="8">
        <v>35626848</v>
      </c>
      <c r="I167" s="8">
        <v>10999298</v>
      </c>
      <c r="J167" s="8">
        <v>24627550</v>
      </c>
      <c r="K167" s="8">
        <v>8623719.22</v>
      </c>
      <c r="L167" s="8">
        <v>1936582.47</v>
      </c>
      <c r="M167" s="8">
        <v>6687136.75</v>
      </c>
      <c r="N167" s="9">
        <v>24.2</v>
      </c>
      <c r="O167" s="9">
        <v>17.6</v>
      </c>
      <c r="P167" s="9">
        <v>27.15</v>
      </c>
      <c r="Q167" s="8">
        <v>42457458</v>
      </c>
      <c r="R167" s="8">
        <v>19584171</v>
      </c>
      <c r="S167" s="8">
        <v>22873287</v>
      </c>
      <c r="T167" s="8">
        <v>8339158.93</v>
      </c>
      <c r="U167" s="8">
        <v>2152318.06</v>
      </c>
      <c r="V167" s="8">
        <v>6186840.87</v>
      </c>
      <c r="W167" s="9">
        <v>19.64</v>
      </c>
      <c r="X167" s="9">
        <v>10.99</v>
      </c>
      <c r="Y167" s="9">
        <v>27.04</v>
      </c>
      <c r="Z167" s="8">
        <v>1754263</v>
      </c>
      <c r="AA167" s="8">
        <v>500295.88</v>
      </c>
    </row>
    <row r="168" spans="1:27" ht="12.75">
      <c r="A168" s="34">
        <v>6</v>
      </c>
      <c r="B168" s="34">
        <v>7</v>
      </c>
      <c r="C168" s="34">
        <v>9</v>
      </c>
      <c r="D168" s="35">
        <v>2</v>
      </c>
      <c r="E168" s="36"/>
      <c r="F168" s="7" t="s">
        <v>267</v>
      </c>
      <c r="G168" s="53" t="s">
        <v>413</v>
      </c>
      <c r="H168" s="8">
        <v>33174499</v>
      </c>
      <c r="I168" s="8">
        <v>7115520</v>
      </c>
      <c r="J168" s="8">
        <v>26058979</v>
      </c>
      <c r="K168" s="8">
        <v>8026265.02</v>
      </c>
      <c r="L168" s="8">
        <v>523949.7</v>
      </c>
      <c r="M168" s="8">
        <v>7502315.32</v>
      </c>
      <c r="N168" s="9">
        <v>24.19</v>
      </c>
      <c r="O168" s="9">
        <v>7.36</v>
      </c>
      <c r="P168" s="9">
        <v>28.78</v>
      </c>
      <c r="Q168" s="8">
        <v>39266594</v>
      </c>
      <c r="R168" s="8">
        <v>13488517</v>
      </c>
      <c r="S168" s="8">
        <v>25778077</v>
      </c>
      <c r="T168" s="8">
        <v>6614805.83</v>
      </c>
      <c r="U168" s="8">
        <v>252736.52</v>
      </c>
      <c r="V168" s="8">
        <v>6362069.31</v>
      </c>
      <c r="W168" s="9">
        <v>16.84</v>
      </c>
      <c r="X168" s="9">
        <v>1.87</v>
      </c>
      <c r="Y168" s="9">
        <v>24.68</v>
      </c>
      <c r="Z168" s="8">
        <v>280902</v>
      </c>
      <c r="AA168" s="8">
        <v>1140246.01</v>
      </c>
    </row>
    <row r="169" spans="1:27" ht="12.75">
      <c r="A169" s="34">
        <v>6</v>
      </c>
      <c r="B169" s="34">
        <v>12</v>
      </c>
      <c r="C169" s="34">
        <v>7</v>
      </c>
      <c r="D169" s="35">
        <v>2</v>
      </c>
      <c r="E169" s="36"/>
      <c r="F169" s="7" t="s">
        <v>267</v>
      </c>
      <c r="G169" s="53" t="s">
        <v>414</v>
      </c>
      <c r="H169" s="8">
        <v>22833815.86</v>
      </c>
      <c r="I169" s="8">
        <v>2602141.07</v>
      </c>
      <c r="J169" s="8">
        <v>20231674.79</v>
      </c>
      <c r="K169" s="8">
        <v>6104653.3</v>
      </c>
      <c r="L169" s="8">
        <v>52671</v>
      </c>
      <c r="M169" s="8">
        <v>6051982.3</v>
      </c>
      <c r="N169" s="9">
        <v>26.73</v>
      </c>
      <c r="O169" s="9">
        <v>2.02</v>
      </c>
      <c r="P169" s="9">
        <v>29.91</v>
      </c>
      <c r="Q169" s="8">
        <v>27823036.77</v>
      </c>
      <c r="R169" s="8">
        <v>7764472.41</v>
      </c>
      <c r="S169" s="8">
        <v>20058564.36</v>
      </c>
      <c r="T169" s="8">
        <v>5143631.9</v>
      </c>
      <c r="U169" s="8">
        <v>4615</v>
      </c>
      <c r="V169" s="8">
        <v>5139016.9</v>
      </c>
      <c r="W169" s="9">
        <v>18.48</v>
      </c>
      <c r="X169" s="9">
        <v>0.05</v>
      </c>
      <c r="Y169" s="9">
        <v>25.62</v>
      </c>
      <c r="Z169" s="8">
        <v>173110.43</v>
      </c>
      <c r="AA169" s="8">
        <v>912965.4</v>
      </c>
    </row>
    <row r="170" spans="1:27" ht="12.75">
      <c r="A170" s="34">
        <v>6</v>
      </c>
      <c r="B170" s="34">
        <v>1</v>
      </c>
      <c r="C170" s="34">
        <v>18</v>
      </c>
      <c r="D170" s="35">
        <v>2</v>
      </c>
      <c r="E170" s="36"/>
      <c r="F170" s="7" t="s">
        <v>267</v>
      </c>
      <c r="G170" s="53" t="s">
        <v>415</v>
      </c>
      <c r="H170" s="8">
        <v>34195204</v>
      </c>
      <c r="I170" s="8">
        <v>9005442</v>
      </c>
      <c r="J170" s="8">
        <v>25189762</v>
      </c>
      <c r="K170" s="8">
        <v>8600748.24</v>
      </c>
      <c r="L170" s="8">
        <v>1247096.48</v>
      </c>
      <c r="M170" s="8">
        <v>7353651.76</v>
      </c>
      <c r="N170" s="9">
        <v>25.15</v>
      </c>
      <c r="O170" s="9">
        <v>13.84</v>
      </c>
      <c r="P170" s="9">
        <v>29.19</v>
      </c>
      <c r="Q170" s="8">
        <v>36498204</v>
      </c>
      <c r="R170" s="8">
        <v>12929111.29</v>
      </c>
      <c r="S170" s="8">
        <v>23569092.71</v>
      </c>
      <c r="T170" s="8">
        <v>6428148.72</v>
      </c>
      <c r="U170" s="8">
        <v>683863.9</v>
      </c>
      <c r="V170" s="8">
        <v>5744284.82</v>
      </c>
      <c r="W170" s="9">
        <v>17.61</v>
      </c>
      <c r="X170" s="9">
        <v>5.28</v>
      </c>
      <c r="Y170" s="9">
        <v>24.37</v>
      </c>
      <c r="Z170" s="8">
        <v>1620669.29</v>
      </c>
      <c r="AA170" s="8">
        <v>1609366.94</v>
      </c>
    </row>
    <row r="171" spans="1:27" ht="12.75">
      <c r="A171" s="34">
        <v>6</v>
      </c>
      <c r="B171" s="34">
        <v>19</v>
      </c>
      <c r="C171" s="34">
        <v>6</v>
      </c>
      <c r="D171" s="35">
        <v>2</v>
      </c>
      <c r="E171" s="36"/>
      <c r="F171" s="7" t="s">
        <v>267</v>
      </c>
      <c r="G171" s="53" t="s">
        <v>283</v>
      </c>
      <c r="H171" s="8">
        <v>31159092.62</v>
      </c>
      <c r="I171" s="8">
        <v>2237654</v>
      </c>
      <c r="J171" s="8">
        <v>28921438.62</v>
      </c>
      <c r="K171" s="8">
        <v>9206657.47</v>
      </c>
      <c r="L171" s="8">
        <v>332481.19</v>
      </c>
      <c r="M171" s="8">
        <v>8874176.28</v>
      </c>
      <c r="N171" s="9">
        <v>29.54</v>
      </c>
      <c r="O171" s="9">
        <v>14.85</v>
      </c>
      <c r="P171" s="9">
        <v>30.68</v>
      </c>
      <c r="Q171" s="8">
        <v>31159092.62</v>
      </c>
      <c r="R171" s="8">
        <v>4291441.88</v>
      </c>
      <c r="S171" s="8">
        <v>26867650.74</v>
      </c>
      <c r="T171" s="8">
        <v>6370306.44</v>
      </c>
      <c r="U171" s="8">
        <v>0</v>
      </c>
      <c r="V171" s="8">
        <v>6370306.44</v>
      </c>
      <c r="W171" s="9">
        <v>20.44</v>
      </c>
      <c r="X171" s="9">
        <v>0</v>
      </c>
      <c r="Y171" s="9">
        <v>23.7</v>
      </c>
      <c r="Z171" s="8">
        <v>2053787.88</v>
      </c>
      <c r="AA171" s="8">
        <v>2503869.84</v>
      </c>
    </row>
    <row r="172" spans="1:27" ht="12.75">
      <c r="A172" s="34">
        <v>6</v>
      </c>
      <c r="B172" s="34">
        <v>15</v>
      </c>
      <c r="C172" s="34">
        <v>8</v>
      </c>
      <c r="D172" s="35">
        <v>2</v>
      </c>
      <c r="E172" s="36"/>
      <c r="F172" s="7" t="s">
        <v>267</v>
      </c>
      <c r="G172" s="53" t="s">
        <v>416</v>
      </c>
      <c r="H172" s="8">
        <v>37170779.7</v>
      </c>
      <c r="I172" s="8">
        <v>4635522.71</v>
      </c>
      <c r="J172" s="8">
        <v>32535256.99</v>
      </c>
      <c r="K172" s="8">
        <v>9280826.82</v>
      </c>
      <c r="L172" s="8">
        <v>149119.69</v>
      </c>
      <c r="M172" s="8">
        <v>9131707.13</v>
      </c>
      <c r="N172" s="9">
        <v>24.96</v>
      </c>
      <c r="O172" s="9">
        <v>3.21</v>
      </c>
      <c r="P172" s="9">
        <v>28.06</v>
      </c>
      <c r="Q172" s="8">
        <v>39462166.89</v>
      </c>
      <c r="R172" s="8">
        <v>6380194.59</v>
      </c>
      <c r="S172" s="8">
        <v>33081972.3</v>
      </c>
      <c r="T172" s="8">
        <v>8309372.21</v>
      </c>
      <c r="U172" s="8">
        <v>274109.02</v>
      </c>
      <c r="V172" s="8">
        <v>8035263.19</v>
      </c>
      <c r="W172" s="9">
        <v>21.05</v>
      </c>
      <c r="X172" s="9">
        <v>4.29</v>
      </c>
      <c r="Y172" s="9">
        <v>24.28</v>
      </c>
      <c r="Z172" s="8">
        <v>-546715.31</v>
      </c>
      <c r="AA172" s="8">
        <v>1096443.94</v>
      </c>
    </row>
    <row r="173" spans="1:27" ht="12.75">
      <c r="A173" s="34">
        <v>6</v>
      </c>
      <c r="B173" s="34">
        <v>9</v>
      </c>
      <c r="C173" s="34">
        <v>13</v>
      </c>
      <c r="D173" s="35">
        <v>2</v>
      </c>
      <c r="E173" s="36"/>
      <c r="F173" s="7" t="s">
        <v>267</v>
      </c>
      <c r="G173" s="53" t="s">
        <v>417</v>
      </c>
      <c r="H173" s="8">
        <v>38523367.39</v>
      </c>
      <c r="I173" s="8">
        <v>8064183.65</v>
      </c>
      <c r="J173" s="8">
        <v>30459183.74</v>
      </c>
      <c r="K173" s="8">
        <v>9843480.79</v>
      </c>
      <c r="L173" s="8">
        <v>1026528.57</v>
      </c>
      <c r="M173" s="8">
        <v>8816952.22</v>
      </c>
      <c r="N173" s="9">
        <v>25.55</v>
      </c>
      <c r="O173" s="9">
        <v>12.72</v>
      </c>
      <c r="P173" s="9">
        <v>28.94</v>
      </c>
      <c r="Q173" s="8">
        <v>41423367.39</v>
      </c>
      <c r="R173" s="8">
        <v>12672386.06</v>
      </c>
      <c r="S173" s="8">
        <v>28750981.33</v>
      </c>
      <c r="T173" s="8">
        <v>12072935.68</v>
      </c>
      <c r="U173" s="8">
        <v>5026318.14</v>
      </c>
      <c r="V173" s="8">
        <v>7046617.54</v>
      </c>
      <c r="W173" s="9">
        <v>29.14</v>
      </c>
      <c r="X173" s="9">
        <v>39.66</v>
      </c>
      <c r="Y173" s="9">
        <v>24.5</v>
      </c>
      <c r="Z173" s="8">
        <v>1708202.41</v>
      </c>
      <c r="AA173" s="8">
        <v>1770334.68</v>
      </c>
    </row>
    <row r="174" spans="1:27" ht="12.75">
      <c r="A174" s="34">
        <v>6</v>
      </c>
      <c r="B174" s="34">
        <v>11</v>
      </c>
      <c r="C174" s="34">
        <v>10</v>
      </c>
      <c r="D174" s="35">
        <v>2</v>
      </c>
      <c r="E174" s="36"/>
      <c r="F174" s="7" t="s">
        <v>267</v>
      </c>
      <c r="G174" s="53" t="s">
        <v>418</v>
      </c>
      <c r="H174" s="8">
        <v>48422771.82</v>
      </c>
      <c r="I174" s="8">
        <v>12310423.68</v>
      </c>
      <c r="J174" s="8">
        <v>36112348.14</v>
      </c>
      <c r="K174" s="8">
        <v>10419992.06</v>
      </c>
      <c r="L174" s="8">
        <v>212750</v>
      </c>
      <c r="M174" s="8">
        <v>10207242.06</v>
      </c>
      <c r="N174" s="9">
        <v>21.51</v>
      </c>
      <c r="O174" s="9">
        <v>1.72</v>
      </c>
      <c r="P174" s="9">
        <v>28.26</v>
      </c>
      <c r="Q174" s="8">
        <v>54078561.51</v>
      </c>
      <c r="R174" s="8">
        <v>18496307.24</v>
      </c>
      <c r="S174" s="8">
        <v>35582254.27</v>
      </c>
      <c r="T174" s="8">
        <v>9282584.4</v>
      </c>
      <c r="U174" s="8">
        <v>1168611.82</v>
      </c>
      <c r="V174" s="8">
        <v>8113972.58</v>
      </c>
      <c r="W174" s="9">
        <v>17.16</v>
      </c>
      <c r="X174" s="9">
        <v>6.31</v>
      </c>
      <c r="Y174" s="9">
        <v>22.8</v>
      </c>
      <c r="Z174" s="8">
        <v>530093.87</v>
      </c>
      <c r="AA174" s="8">
        <v>2093269.48</v>
      </c>
    </row>
    <row r="175" spans="1:27" ht="12.75">
      <c r="A175" s="34">
        <v>6</v>
      </c>
      <c r="B175" s="34">
        <v>3</v>
      </c>
      <c r="C175" s="34">
        <v>13</v>
      </c>
      <c r="D175" s="35">
        <v>2</v>
      </c>
      <c r="E175" s="36"/>
      <c r="F175" s="7" t="s">
        <v>267</v>
      </c>
      <c r="G175" s="53" t="s">
        <v>419</v>
      </c>
      <c r="H175" s="8">
        <v>21541520.69</v>
      </c>
      <c r="I175" s="8">
        <v>3213572.32</v>
      </c>
      <c r="J175" s="8">
        <v>18327948.37</v>
      </c>
      <c r="K175" s="8">
        <v>5609948.64</v>
      </c>
      <c r="L175" s="8">
        <v>489341.99</v>
      </c>
      <c r="M175" s="8">
        <v>5120606.65</v>
      </c>
      <c r="N175" s="9">
        <v>26.04</v>
      </c>
      <c r="O175" s="9">
        <v>15.22</v>
      </c>
      <c r="P175" s="9">
        <v>27.93</v>
      </c>
      <c r="Q175" s="8">
        <v>21051520.69</v>
      </c>
      <c r="R175" s="8">
        <v>3133749.57</v>
      </c>
      <c r="S175" s="8">
        <v>17917771.12</v>
      </c>
      <c r="T175" s="8">
        <v>4956419.87</v>
      </c>
      <c r="U175" s="8">
        <v>786589.31</v>
      </c>
      <c r="V175" s="8">
        <v>4169830.56</v>
      </c>
      <c r="W175" s="9">
        <v>23.54</v>
      </c>
      <c r="X175" s="9">
        <v>25.1</v>
      </c>
      <c r="Y175" s="9">
        <v>23.27</v>
      </c>
      <c r="Z175" s="8">
        <v>410177.25</v>
      </c>
      <c r="AA175" s="8">
        <v>950776.09</v>
      </c>
    </row>
    <row r="176" spans="1:27" ht="12.75">
      <c r="A176" s="34">
        <v>6</v>
      </c>
      <c r="B176" s="34">
        <v>11</v>
      </c>
      <c r="C176" s="34">
        <v>11</v>
      </c>
      <c r="D176" s="35">
        <v>2</v>
      </c>
      <c r="E176" s="36"/>
      <c r="F176" s="7" t="s">
        <v>267</v>
      </c>
      <c r="G176" s="53" t="s">
        <v>420</v>
      </c>
      <c r="H176" s="8">
        <v>23266118</v>
      </c>
      <c r="I176" s="8">
        <v>911821.94</v>
      </c>
      <c r="J176" s="8">
        <v>22354296.06</v>
      </c>
      <c r="K176" s="8">
        <v>6798201.8</v>
      </c>
      <c r="L176" s="8">
        <v>49425.79</v>
      </c>
      <c r="M176" s="8">
        <v>6748776.01</v>
      </c>
      <c r="N176" s="9">
        <v>29.21</v>
      </c>
      <c r="O176" s="9">
        <v>5.42</v>
      </c>
      <c r="P176" s="9">
        <v>30.19</v>
      </c>
      <c r="Q176" s="8">
        <v>25019118</v>
      </c>
      <c r="R176" s="8">
        <v>2683319.28</v>
      </c>
      <c r="S176" s="8">
        <v>22335798.72</v>
      </c>
      <c r="T176" s="8">
        <v>5226996.96</v>
      </c>
      <c r="U176" s="8">
        <v>18051.54</v>
      </c>
      <c r="V176" s="8">
        <v>5208945.42</v>
      </c>
      <c r="W176" s="9">
        <v>20.89</v>
      </c>
      <c r="X176" s="9">
        <v>0.67</v>
      </c>
      <c r="Y176" s="9">
        <v>23.32</v>
      </c>
      <c r="Z176" s="8">
        <v>18497.34</v>
      </c>
      <c r="AA176" s="8">
        <v>1539830.59</v>
      </c>
    </row>
    <row r="177" spans="1:27" ht="12.75">
      <c r="A177" s="34">
        <v>6</v>
      </c>
      <c r="B177" s="34">
        <v>19</v>
      </c>
      <c r="C177" s="34">
        <v>7</v>
      </c>
      <c r="D177" s="35">
        <v>2</v>
      </c>
      <c r="E177" s="36"/>
      <c r="F177" s="7" t="s">
        <v>267</v>
      </c>
      <c r="G177" s="53" t="s">
        <v>421</v>
      </c>
      <c r="H177" s="8">
        <v>21303635.79</v>
      </c>
      <c r="I177" s="8">
        <v>2786681.88</v>
      </c>
      <c r="J177" s="8">
        <v>18516953.91</v>
      </c>
      <c r="K177" s="8">
        <v>5331716.54</v>
      </c>
      <c r="L177" s="8">
        <v>39930.94</v>
      </c>
      <c r="M177" s="8">
        <v>5291785.6</v>
      </c>
      <c r="N177" s="9">
        <v>25.02</v>
      </c>
      <c r="O177" s="9">
        <v>1.43</v>
      </c>
      <c r="P177" s="9">
        <v>28.57</v>
      </c>
      <c r="Q177" s="8">
        <v>22390497.36</v>
      </c>
      <c r="R177" s="8">
        <v>5079420.56</v>
      </c>
      <c r="S177" s="8">
        <v>17311076.8</v>
      </c>
      <c r="T177" s="8">
        <v>3980575.47</v>
      </c>
      <c r="U177" s="8">
        <v>56814.5</v>
      </c>
      <c r="V177" s="8">
        <v>3923760.97</v>
      </c>
      <c r="W177" s="9">
        <v>17.77</v>
      </c>
      <c r="X177" s="9">
        <v>1.11</v>
      </c>
      <c r="Y177" s="9">
        <v>22.66</v>
      </c>
      <c r="Z177" s="8">
        <v>1205877.11</v>
      </c>
      <c r="AA177" s="8">
        <v>1368024.63</v>
      </c>
    </row>
    <row r="178" spans="1:27" ht="12.75">
      <c r="A178" s="34">
        <v>6</v>
      </c>
      <c r="B178" s="34">
        <v>9</v>
      </c>
      <c r="C178" s="34">
        <v>14</v>
      </c>
      <c r="D178" s="35">
        <v>2</v>
      </c>
      <c r="E178" s="36"/>
      <c r="F178" s="7" t="s">
        <v>267</v>
      </c>
      <c r="G178" s="53" t="s">
        <v>422</v>
      </c>
      <c r="H178" s="8">
        <v>74332557.57</v>
      </c>
      <c r="I178" s="8">
        <v>10047247.68</v>
      </c>
      <c r="J178" s="8">
        <v>64285309.89</v>
      </c>
      <c r="K178" s="8">
        <v>17916496.99</v>
      </c>
      <c r="L178" s="8">
        <v>717356.44</v>
      </c>
      <c r="M178" s="8">
        <v>17199140.55</v>
      </c>
      <c r="N178" s="9">
        <v>24.1</v>
      </c>
      <c r="O178" s="9">
        <v>7.13</v>
      </c>
      <c r="P178" s="9">
        <v>26.75</v>
      </c>
      <c r="Q178" s="8">
        <v>86182142.55</v>
      </c>
      <c r="R178" s="8">
        <v>23542564.77</v>
      </c>
      <c r="S178" s="8">
        <v>62639577.78</v>
      </c>
      <c r="T178" s="8">
        <v>15093535.86</v>
      </c>
      <c r="U178" s="8">
        <v>987299.79</v>
      </c>
      <c r="V178" s="8">
        <v>14106236.07</v>
      </c>
      <c r="W178" s="9">
        <v>17.51</v>
      </c>
      <c r="X178" s="9">
        <v>4.19</v>
      </c>
      <c r="Y178" s="9">
        <v>22.51</v>
      </c>
      <c r="Z178" s="8">
        <v>1645732.11</v>
      </c>
      <c r="AA178" s="8">
        <v>3092904.48</v>
      </c>
    </row>
    <row r="179" spans="1:27" ht="12.75">
      <c r="A179" s="34">
        <v>6</v>
      </c>
      <c r="B179" s="34">
        <v>19</v>
      </c>
      <c r="C179" s="34">
        <v>8</v>
      </c>
      <c r="D179" s="35">
        <v>2</v>
      </c>
      <c r="E179" s="36"/>
      <c r="F179" s="7" t="s">
        <v>267</v>
      </c>
      <c r="G179" s="53" t="s">
        <v>423</v>
      </c>
      <c r="H179" s="8">
        <v>14004414.5</v>
      </c>
      <c r="I179" s="8">
        <v>2091927.17</v>
      </c>
      <c r="J179" s="8">
        <v>11912487.33</v>
      </c>
      <c r="K179" s="8">
        <v>3612948.47</v>
      </c>
      <c r="L179" s="8">
        <v>252911.39</v>
      </c>
      <c r="M179" s="8">
        <v>3360037.08</v>
      </c>
      <c r="N179" s="9">
        <v>25.79</v>
      </c>
      <c r="O179" s="9">
        <v>12.08</v>
      </c>
      <c r="P179" s="9">
        <v>28.2</v>
      </c>
      <c r="Q179" s="8">
        <v>15228774.15</v>
      </c>
      <c r="R179" s="8">
        <v>3360496.12</v>
      </c>
      <c r="S179" s="8">
        <v>11868278.03</v>
      </c>
      <c r="T179" s="8">
        <v>3323140.65</v>
      </c>
      <c r="U179" s="8">
        <v>282182.14</v>
      </c>
      <c r="V179" s="8">
        <v>3040958.51</v>
      </c>
      <c r="W179" s="9">
        <v>21.82</v>
      </c>
      <c r="X179" s="9">
        <v>8.39</v>
      </c>
      <c r="Y179" s="9">
        <v>25.62</v>
      </c>
      <c r="Z179" s="8">
        <v>44209.3</v>
      </c>
      <c r="AA179" s="8">
        <v>319078.57</v>
      </c>
    </row>
    <row r="180" spans="1:27" ht="12.75">
      <c r="A180" s="34">
        <v>6</v>
      </c>
      <c r="B180" s="34">
        <v>9</v>
      </c>
      <c r="C180" s="34">
        <v>15</v>
      </c>
      <c r="D180" s="35">
        <v>2</v>
      </c>
      <c r="E180" s="36"/>
      <c r="F180" s="7" t="s">
        <v>267</v>
      </c>
      <c r="G180" s="53" t="s">
        <v>424</v>
      </c>
      <c r="H180" s="8">
        <v>21952958.07</v>
      </c>
      <c r="I180" s="8">
        <v>4485646.81</v>
      </c>
      <c r="J180" s="8">
        <v>17467311.26</v>
      </c>
      <c r="K180" s="8">
        <v>5396976.15</v>
      </c>
      <c r="L180" s="8">
        <v>323254.74</v>
      </c>
      <c r="M180" s="8">
        <v>5073721.41</v>
      </c>
      <c r="N180" s="9">
        <v>24.58</v>
      </c>
      <c r="O180" s="9">
        <v>7.2</v>
      </c>
      <c r="P180" s="9">
        <v>29.04</v>
      </c>
      <c r="Q180" s="8">
        <v>26146433.45</v>
      </c>
      <c r="R180" s="8">
        <v>8622389.8</v>
      </c>
      <c r="S180" s="8">
        <v>17524043.65</v>
      </c>
      <c r="T180" s="8">
        <v>4585558.14</v>
      </c>
      <c r="U180" s="8">
        <v>577654.87</v>
      </c>
      <c r="V180" s="8">
        <v>4007903.27</v>
      </c>
      <c r="W180" s="9">
        <v>17.53</v>
      </c>
      <c r="X180" s="9">
        <v>6.69</v>
      </c>
      <c r="Y180" s="9">
        <v>22.87</v>
      </c>
      <c r="Z180" s="8">
        <v>-56732.39</v>
      </c>
      <c r="AA180" s="8">
        <v>1065818.14</v>
      </c>
    </row>
    <row r="181" spans="1:27" ht="12.75">
      <c r="A181" s="34">
        <v>6</v>
      </c>
      <c r="B181" s="34">
        <v>9</v>
      </c>
      <c r="C181" s="34">
        <v>16</v>
      </c>
      <c r="D181" s="35">
        <v>2</v>
      </c>
      <c r="E181" s="36"/>
      <c r="F181" s="7" t="s">
        <v>267</v>
      </c>
      <c r="G181" s="53" t="s">
        <v>425</v>
      </c>
      <c r="H181" s="8">
        <v>12298148</v>
      </c>
      <c r="I181" s="8">
        <v>180000</v>
      </c>
      <c r="J181" s="8">
        <v>12118148</v>
      </c>
      <c r="K181" s="8">
        <v>3613334.37</v>
      </c>
      <c r="L181" s="8">
        <v>180000</v>
      </c>
      <c r="M181" s="8">
        <v>3433334.37</v>
      </c>
      <c r="N181" s="9">
        <v>29.38</v>
      </c>
      <c r="O181" s="9">
        <v>100</v>
      </c>
      <c r="P181" s="9">
        <v>28.33</v>
      </c>
      <c r="Q181" s="8">
        <v>13344148</v>
      </c>
      <c r="R181" s="8">
        <v>2920718</v>
      </c>
      <c r="S181" s="8">
        <v>10423430</v>
      </c>
      <c r="T181" s="8">
        <v>2459173.76</v>
      </c>
      <c r="U181" s="8">
        <v>0</v>
      </c>
      <c r="V181" s="8">
        <v>2459173.76</v>
      </c>
      <c r="W181" s="9">
        <v>18.42</v>
      </c>
      <c r="X181" s="9">
        <v>0</v>
      </c>
      <c r="Y181" s="9">
        <v>23.59</v>
      </c>
      <c r="Z181" s="8">
        <v>1694718</v>
      </c>
      <c r="AA181" s="8">
        <v>974160.61</v>
      </c>
    </row>
    <row r="182" spans="1:27" ht="12.75">
      <c r="A182" s="34">
        <v>6</v>
      </c>
      <c r="B182" s="34">
        <v>7</v>
      </c>
      <c r="C182" s="34">
        <v>10</v>
      </c>
      <c r="D182" s="35">
        <v>2</v>
      </c>
      <c r="E182" s="36"/>
      <c r="F182" s="7" t="s">
        <v>267</v>
      </c>
      <c r="G182" s="53" t="s">
        <v>426</v>
      </c>
      <c r="H182" s="8">
        <v>31842355.37</v>
      </c>
      <c r="I182" s="8">
        <v>3152090.69</v>
      </c>
      <c r="J182" s="8">
        <v>28690264.68</v>
      </c>
      <c r="K182" s="8">
        <v>8200487.15</v>
      </c>
      <c r="L182" s="8">
        <v>66033.06</v>
      </c>
      <c r="M182" s="8">
        <v>8134454.09</v>
      </c>
      <c r="N182" s="9">
        <v>25.75</v>
      </c>
      <c r="O182" s="9">
        <v>2.09</v>
      </c>
      <c r="P182" s="9">
        <v>28.35</v>
      </c>
      <c r="Q182" s="8">
        <v>34057464.21</v>
      </c>
      <c r="R182" s="8">
        <v>7095957</v>
      </c>
      <c r="S182" s="8">
        <v>26961507.21</v>
      </c>
      <c r="T182" s="8">
        <v>7056190.92</v>
      </c>
      <c r="U182" s="8">
        <v>43916</v>
      </c>
      <c r="V182" s="8">
        <v>7012274.92</v>
      </c>
      <c r="W182" s="9">
        <v>20.71</v>
      </c>
      <c r="X182" s="9">
        <v>0.61</v>
      </c>
      <c r="Y182" s="9">
        <v>26</v>
      </c>
      <c r="Z182" s="8">
        <v>1728757.47</v>
      </c>
      <c r="AA182" s="8">
        <v>1122179.17</v>
      </c>
    </row>
    <row r="183" spans="1:27" ht="12.75">
      <c r="A183" s="34">
        <v>6</v>
      </c>
      <c r="B183" s="34">
        <v>1</v>
      </c>
      <c r="C183" s="34">
        <v>19</v>
      </c>
      <c r="D183" s="35">
        <v>2</v>
      </c>
      <c r="E183" s="36"/>
      <c r="F183" s="7" t="s">
        <v>267</v>
      </c>
      <c r="G183" s="53" t="s">
        <v>427</v>
      </c>
      <c r="H183" s="8">
        <v>25116694</v>
      </c>
      <c r="I183" s="8">
        <v>2475190</v>
      </c>
      <c r="J183" s="8">
        <v>22641504</v>
      </c>
      <c r="K183" s="8">
        <v>6705098.22</v>
      </c>
      <c r="L183" s="8">
        <v>13762.6</v>
      </c>
      <c r="M183" s="8">
        <v>6691335.62</v>
      </c>
      <c r="N183" s="9">
        <v>26.69</v>
      </c>
      <c r="O183" s="9">
        <v>0.55</v>
      </c>
      <c r="P183" s="9">
        <v>29.55</v>
      </c>
      <c r="Q183" s="8">
        <v>28731694</v>
      </c>
      <c r="R183" s="8">
        <v>6465520</v>
      </c>
      <c r="S183" s="8">
        <v>22266174</v>
      </c>
      <c r="T183" s="8">
        <v>5694807.05</v>
      </c>
      <c r="U183" s="8">
        <v>637271.16</v>
      </c>
      <c r="V183" s="8">
        <v>5057535.89</v>
      </c>
      <c r="W183" s="9">
        <v>19.82</v>
      </c>
      <c r="X183" s="9">
        <v>9.85</v>
      </c>
      <c r="Y183" s="9">
        <v>22.71</v>
      </c>
      <c r="Z183" s="8">
        <v>375330</v>
      </c>
      <c r="AA183" s="8">
        <v>1633799.73</v>
      </c>
    </row>
    <row r="184" spans="1:27" ht="12.75">
      <c r="A184" s="34">
        <v>6</v>
      </c>
      <c r="B184" s="34">
        <v>20</v>
      </c>
      <c r="C184" s="34">
        <v>14</v>
      </c>
      <c r="D184" s="35">
        <v>2</v>
      </c>
      <c r="E184" s="36"/>
      <c r="F184" s="7" t="s">
        <v>267</v>
      </c>
      <c r="G184" s="53" t="s">
        <v>428</v>
      </c>
      <c r="H184" s="8">
        <v>110310665.27</v>
      </c>
      <c r="I184" s="8">
        <v>6421526.69</v>
      </c>
      <c r="J184" s="8">
        <v>103889138.58</v>
      </c>
      <c r="K184" s="8">
        <v>30424829.06</v>
      </c>
      <c r="L184" s="8">
        <v>312129</v>
      </c>
      <c r="M184" s="8">
        <v>30112700.06</v>
      </c>
      <c r="N184" s="9">
        <v>27.58</v>
      </c>
      <c r="O184" s="9">
        <v>4.86</v>
      </c>
      <c r="P184" s="9">
        <v>28.98</v>
      </c>
      <c r="Q184" s="8">
        <v>113878700.01</v>
      </c>
      <c r="R184" s="8">
        <v>14618757.35</v>
      </c>
      <c r="S184" s="8">
        <v>99259942.66</v>
      </c>
      <c r="T184" s="8">
        <v>25310633.63</v>
      </c>
      <c r="U184" s="8">
        <v>84128.66</v>
      </c>
      <c r="V184" s="8">
        <v>25226504.97</v>
      </c>
      <c r="W184" s="9">
        <v>22.22</v>
      </c>
      <c r="X184" s="9">
        <v>0.57</v>
      </c>
      <c r="Y184" s="9">
        <v>25.41</v>
      </c>
      <c r="Z184" s="8">
        <v>4629195.92</v>
      </c>
      <c r="AA184" s="8">
        <v>4886195.09</v>
      </c>
    </row>
    <row r="185" spans="1:27" ht="12.75">
      <c r="A185" s="34">
        <v>6</v>
      </c>
      <c r="B185" s="34">
        <v>3</v>
      </c>
      <c r="C185" s="34">
        <v>14</v>
      </c>
      <c r="D185" s="35">
        <v>2</v>
      </c>
      <c r="E185" s="36"/>
      <c r="F185" s="7" t="s">
        <v>267</v>
      </c>
      <c r="G185" s="53" t="s">
        <v>429</v>
      </c>
      <c r="H185" s="8">
        <v>17280920.03</v>
      </c>
      <c r="I185" s="8">
        <v>952834.86</v>
      </c>
      <c r="J185" s="8">
        <v>16328085.17</v>
      </c>
      <c r="K185" s="8">
        <v>4205790.09</v>
      </c>
      <c r="L185" s="8">
        <v>18950.41</v>
      </c>
      <c r="M185" s="8">
        <v>4186839.68</v>
      </c>
      <c r="N185" s="9">
        <v>24.33</v>
      </c>
      <c r="O185" s="9">
        <v>1.98</v>
      </c>
      <c r="P185" s="9">
        <v>25.64</v>
      </c>
      <c r="Q185" s="8">
        <v>20598999.49</v>
      </c>
      <c r="R185" s="8">
        <v>4317877.7</v>
      </c>
      <c r="S185" s="8">
        <v>16281121.79</v>
      </c>
      <c r="T185" s="8">
        <v>3465086.03</v>
      </c>
      <c r="U185" s="8">
        <v>63655.94</v>
      </c>
      <c r="V185" s="8">
        <v>3401430.09</v>
      </c>
      <c r="W185" s="9">
        <v>16.82</v>
      </c>
      <c r="X185" s="9">
        <v>1.47</v>
      </c>
      <c r="Y185" s="9">
        <v>20.89</v>
      </c>
      <c r="Z185" s="8">
        <v>46963.38</v>
      </c>
      <c r="AA185" s="8">
        <v>785409.59</v>
      </c>
    </row>
    <row r="186" spans="1:27" ht="12.75">
      <c r="A186" s="34">
        <v>6</v>
      </c>
      <c r="B186" s="34">
        <v>6</v>
      </c>
      <c r="C186" s="34">
        <v>11</v>
      </c>
      <c r="D186" s="35">
        <v>2</v>
      </c>
      <c r="E186" s="36"/>
      <c r="F186" s="7" t="s">
        <v>267</v>
      </c>
      <c r="G186" s="53" t="s">
        <v>430</v>
      </c>
      <c r="H186" s="8">
        <v>21923160</v>
      </c>
      <c r="I186" s="8">
        <v>623996</v>
      </c>
      <c r="J186" s="8">
        <v>21299164</v>
      </c>
      <c r="K186" s="8">
        <v>6371406.13</v>
      </c>
      <c r="L186" s="8">
        <v>141727.81</v>
      </c>
      <c r="M186" s="8">
        <v>6229678.32</v>
      </c>
      <c r="N186" s="9">
        <v>29.06</v>
      </c>
      <c r="O186" s="9">
        <v>22.71</v>
      </c>
      <c r="P186" s="9">
        <v>29.24</v>
      </c>
      <c r="Q186" s="8">
        <v>25391845</v>
      </c>
      <c r="R186" s="8">
        <v>5284365</v>
      </c>
      <c r="S186" s="8">
        <v>20107480</v>
      </c>
      <c r="T186" s="8">
        <v>5209389.13</v>
      </c>
      <c r="U186" s="8">
        <v>198277.7</v>
      </c>
      <c r="V186" s="8">
        <v>5011111.43</v>
      </c>
      <c r="W186" s="9">
        <v>20.51</v>
      </c>
      <c r="X186" s="9">
        <v>3.75</v>
      </c>
      <c r="Y186" s="9">
        <v>24.92</v>
      </c>
      <c r="Z186" s="8">
        <v>1191684</v>
      </c>
      <c r="AA186" s="8">
        <v>1218566.89</v>
      </c>
    </row>
    <row r="187" spans="1:27" ht="12.75">
      <c r="A187" s="34">
        <v>6</v>
      </c>
      <c r="B187" s="34">
        <v>14</v>
      </c>
      <c r="C187" s="34">
        <v>11</v>
      </c>
      <c r="D187" s="35">
        <v>2</v>
      </c>
      <c r="E187" s="36"/>
      <c r="F187" s="7" t="s">
        <v>267</v>
      </c>
      <c r="G187" s="53" t="s">
        <v>431</v>
      </c>
      <c r="H187" s="8">
        <v>36399509</v>
      </c>
      <c r="I187" s="8">
        <v>1434141</v>
      </c>
      <c r="J187" s="8">
        <v>34965368</v>
      </c>
      <c r="K187" s="8">
        <v>9304036.37</v>
      </c>
      <c r="L187" s="8">
        <v>189.6</v>
      </c>
      <c r="M187" s="8">
        <v>9303846.77</v>
      </c>
      <c r="N187" s="9">
        <v>25.56</v>
      </c>
      <c r="O187" s="9">
        <v>0.01</v>
      </c>
      <c r="P187" s="9">
        <v>26.6</v>
      </c>
      <c r="Q187" s="8">
        <v>40254126</v>
      </c>
      <c r="R187" s="8">
        <v>7708730.78</v>
      </c>
      <c r="S187" s="8">
        <v>32545395.22</v>
      </c>
      <c r="T187" s="8">
        <v>7791225.39</v>
      </c>
      <c r="U187" s="8">
        <v>61799.98</v>
      </c>
      <c r="V187" s="8">
        <v>7729425.41</v>
      </c>
      <c r="W187" s="9">
        <v>19.35</v>
      </c>
      <c r="X187" s="9">
        <v>0.8</v>
      </c>
      <c r="Y187" s="9">
        <v>23.74</v>
      </c>
      <c r="Z187" s="8">
        <v>2419972.78</v>
      </c>
      <c r="AA187" s="8">
        <v>1574421.36</v>
      </c>
    </row>
    <row r="188" spans="1:27" ht="12.75">
      <c r="A188" s="34">
        <v>6</v>
      </c>
      <c r="B188" s="34">
        <v>7</v>
      </c>
      <c r="C188" s="34">
        <v>2</v>
      </c>
      <c r="D188" s="35">
        <v>3</v>
      </c>
      <c r="E188" s="36"/>
      <c r="F188" s="7" t="s">
        <v>267</v>
      </c>
      <c r="G188" s="53" t="s">
        <v>432</v>
      </c>
      <c r="H188" s="8">
        <v>47661692.58</v>
      </c>
      <c r="I188" s="8">
        <v>4906300</v>
      </c>
      <c r="J188" s="8">
        <v>42755392.58</v>
      </c>
      <c r="K188" s="8">
        <v>14447794.44</v>
      </c>
      <c r="L188" s="8">
        <v>1646739.62</v>
      </c>
      <c r="M188" s="8">
        <v>12801054.82</v>
      </c>
      <c r="N188" s="9">
        <v>30.31</v>
      </c>
      <c r="O188" s="9">
        <v>33.56</v>
      </c>
      <c r="P188" s="9">
        <v>29.94</v>
      </c>
      <c r="Q188" s="8">
        <v>49216178.58</v>
      </c>
      <c r="R188" s="8">
        <v>6578924.98</v>
      </c>
      <c r="S188" s="8">
        <v>42637253.6</v>
      </c>
      <c r="T188" s="8">
        <v>11267598.03</v>
      </c>
      <c r="U188" s="8">
        <v>36800.61</v>
      </c>
      <c r="V188" s="8">
        <v>11230797.42</v>
      </c>
      <c r="W188" s="9">
        <v>22.89</v>
      </c>
      <c r="X188" s="9">
        <v>0.55</v>
      </c>
      <c r="Y188" s="9">
        <v>26.34</v>
      </c>
      <c r="Z188" s="8">
        <v>118138.98</v>
      </c>
      <c r="AA188" s="8">
        <v>1570257.4</v>
      </c>
    </row>
    <row r="189" spans="1:27" ht="12.75">
      <c r="A189" s="34">
        <v>6</v>
      </c>
      <c r="B189" s="34">
        <v>9</v>
      </c>
      <c r="C189" s="34">
        <v>1</v>
      </c>
      <c r="D189" s="35">
        <v>3</v>
      </c>
      <c r="E189" s="36"/>
      <c r="F189" s="7" t="s">
        <v>267</v>
      </c>
      <c r="G189" s="53" t="s">
        <v>433</v>
      </c>
      <c r="H189" s="8">
        <v>72022455.88</v>
      </c>
      <c r="I189" s="8">
        <v>12560168.39</v>
      </c>
      <c r="J189" s="8">
        <v>59462287.49</v>
      </c>
      <c r="K189" s="8">
        <v>17645292.02</v>
      </c>
      <c r="L189" s="8">
        <v>1216707.45</v>
      </c>
      <c r="M189" s="8">
        <v>16428584.57</v>
      </c>
      <c r="N189" s="9">
        <v>24.49</v>
      </c>
      <c r="O189" s="9">
        <v>9.68</v>
      </c>
      <c r="P189" s="9">
        <v>27.62</v>
      </c>
      <c r="Q189" s="8">
        <v>77241192.66</v>
      </c>
      <c r="R189" s="8">
        <v>19551548.17</v>
      </c>
      <c r="S189" s="8">
        <v>57689644.49</v>
      </c>
      <c r="T189" s="8">
        <v>14130011.94</v>
      </c>
      <c r="U189" s="8">
        <v>445724.27</v>
      </c>
      <c r="V189" s="8">
        <v>13684287.67</v>
      </c>
      <c r="W189" s="9">
        <v>18.29</v>
      </c>
      <c r="X189" s="9">
        <v>2.27</v>
      </c>
      <c r="Y189" s="9">
        <v>23.72</v>
      </c>
      <c r="Z189" s="8">
        <v>1772643</v>
      </c>
      <c r="AA189" s="8">
        <v>2744296.9</v>
      </c>
    </row>
    <row r="190" spans="1:27" ht="12.75">
      <c r="A190" s="34">
        <v>6</v>
      </c>
      <c r="B190" s="34">
        <v>9</v>
      </c>
      <c r="C190" s="34">
        <v>3</v>
      </c>
      <c r="D190" s="35">
        <v>3</v>
      </c>
      <c r="E190" s="36"/>
      <c r="F190" s="7" t="s">
        <v>267</v>
      </c>
      <c r="G190" s="53" t="s">
        <v>434</v>
      </c>
      <c r="H190" s="8">
        <v>59283363.77</v>
      </c>
      <c r="I190" s="8">
        <v>7097717.02</v>
      </c>
      <c r="J190" s="8">
        <v>52185646.75</v>
      </c>
      <c r="K190" s="8">
        <v>15494538.11</v>
      </c>
      <c r="L190" s="8">
        <v>154513.54</v>
      </c>
      <c r="M190" s="8">
        <v>15340024.57</v>
      </c>
      <c r="N190" s="9">
        <v>26.13</v>
      </c>
      <c r="O190" s="9">
        <v>2.17</v>
      </c>
      <c r="P190" s="9">
        <v>29.39</v>
      </c>
      <c r="Q190" s="8">
        <v>62108976.77</v>
      </c>
      <c r="R190" s="8">
        <v>14302585.59</v>
      </c>
      <c r="S190" s="8">
        <v>47806391.18</v>
      </c>
      <c r="T190" s="8">
        <v>12728040.02</v>
      </c>
      <c r="U190" s="8">
        <v>1363461.27</v>
      </c>
      <c r="V190" s="8">
        <v>11364578.75</v>
      </c>
      <c r="W190" s="9">
        <v>20.49</v>
      </c>
      <c r="X190" s="9">
        <v>9.53</v>
      </c>
      <c r="Y190" s="9">
        <v>23.77</v>
      </c>
      <c r="Z190" s="8">
        <v>4379255.57</v>
      </c>
      <c r="AA190" s="8">
        <v>3975445.82</v>
      </c>
    </row>
    <row r="191" spans="1:27" ht="12.75">
      <c r="A191" s="34">
        <v>6</v>
      </c>
      <c r="B191" s="34">
        <v>2</v>
      </c>
      <c r="C191" s="34">
        <v>5</v>
      </c>
      <c r="D191" s="35">
        <v>3</v>
      </c>
      <c r="E191" s="36"/>
      <c r="F191" s="7" t="s">
        <v>267</v>
      </c>
      <c r="G191" s="53" t="s">
        <v>435</v>
      </c>
      <c r="H191" s="8">
        <v>34309019</v>
      </c>
      <c r="I191" s="8">
        <v>6959411</v>
      </c>
      <c r="J191" s="8">
        <v>27349608</v>
      </c>
      <c r="K191" s="8">
        <v>7941777.06</v>
      </c>
      <c r="L191" s="8">
        <v>149837.78</v>
      </c>
      <c r="M191" s="8">
        <v>7791939.28</v>
      </c>
      <c r="N191" s="9">
        <v>23.14</v>
      </c>
      <c r="O191" s="9">
        <v>2.15</v>
      </c>
      <c r="P191" s="9">
        <v>28.49</v>
      </c>
      <c r="Q191" s="8">
        <v>37161344.85</v>
      </c>
      <c r="R191" s="8">
        <v>9833258.14</v>
      </c>
      <c r="S191" s="8">
        <v>27328086.71</v>
      </c>
      <c r="T191" s="8">
        <v>7375086.34</v>
      </c>
      <c r="U191" s="8">
        <v>781486.37</v>
      </c>
      <c r="V191" s="8">
        <v>6593599.97</v>
      </c>
      <c r="W191" s="9">
        <v>19.84</v>
      </c>
      <c r="X191" s="9">
        <v>7.94</v>
      </c>
      <c r="Y191" s="9">
        <v>24.12</v>
      </c>
      <c r="Z191" s="8">
        <v>21521.29</v>
      </c>
      <c r="AA191" s="8">
        <v>1198339.31</v>
      </c>
    </row>
    <row r="192" spans="1:27" ht="12.75">
      <c r="A192" s="34">
        <v>6</v>
      </c>
      <c r="B192" s="34">
        <v>2</v>
      </c>
      <c r="C192" s="34">
        <v>6</v>
      </c>
      <c r="D192" s="35">
        <v>3</v>
      </c>
      <c r="E192" s="36"/>
      <c r="F192" s="7" t="s">
        <v>267</v>
      </c>
      <c r="G192" s="53" t="s">
        <v>436</v>
      </c>
      <c r="H192" s="8">
        <v>18732612</v>
      </c>
      <c r="I192" s="8">
        <v>1234864</v>
      </c>
      <c r="J192" s="8">
        <v>17497748</v>
      </c>
      <c r="K192" s="8">
        <v>5131866.83</v>
      </c>
      <c r="L192" s="8">
        <v>243757.87</v>
      </c>
      <c r="M192" s="8">
        <v>4888108.96</v>
      </c>
      <c r="N192" s="9">
        <v>27.39</v>
      </c>
      <c r="O192" s="9">
        <v>19.73</v>
      </c>
      <c r="P192" s="9">
        <v>27.93</v>
      </c>
      <c r="Q192" s="8">
        <v>21080545</v>
      </c>
      <c r="R192" s="8">
        <v>3981266</v>
      </c>
      <c r="S192" s="8">
        <v>17099279</v>
      </c>
      <c r="T192" s="8">
        <v>4143686.7</v>
      </c>
      <c r="U192" s="8">
        <v>69619.42</v>
      </c>
      <c r="V192" s="8">
        <v>4074067.28</v>
      </c>
      <c r="W192" s="9">
        <v>19.65</v>
      </c>
      <c r="X192" s="9">
        <v>1.74</v>
      </c>
      <c r="Y192" s="9">
        <v>23.82</v>
      </c>
      <c r="Z192" s="8">
        <v>398469</v>
      </c>
      <c r="AA192" s="8">
        <v>814041.68</v>
      </c>
    </row>
    <row r="193" spans="1:27" ht="12.75">
      <c r="A193" s="34">
        <v>6</v>
      </c>
      <c r="B193" s="34">
        <v>5</v>
      </c>
      <c r="C193" s="34">
        <v>5</v>
      </c>
      <c r="D193" s="35">
        <v>3</v>
      </c>
      <c r="E193" s="36"/>
      <c r="F193" s="7" t="s">
        <v>267</v>
      </c>
      <c r="G193" s="53" t="s">
        <v>437</v>
      </c>
      <c r="H193" s="8">
        <v>83883983.78</v>
      </c>
      <c r="I193" s="8">
        <v>15901981.79</v>
      </c>
      <c r="J193" s="8">
        <v>67982001.99</v>
      </c>
      <c r="K193" s="8">
        <v>19854904.96</v>
      </c>
      <c r="L193" s="8">
        <v>315327.64</v>
      </c>
      <c r="M193" s="8">
        <v>19539577.32</v>
      </c>
      <c r="N193" s="9">
        <v>23.66</v>
      </c>
      <c r="O193" s="9">
        <v>1.98</v>
      </c>
      <c r="P193" s="9">
        <v>28.74</v>
      </c>
      <c r="Q193" s="8">
        <v>96456983.78</v>
      </c>
      <c r="R193" s="8">
        <v>29830289.89</v>
      </c>
      <c r="S193" s="8">
        <v>66626693.89</v>
      </c>
      <c r="T193" s="8">
        <v>16700710.44</v>
      </c>
      <c r="U193" s="8">
        <v>367386.62</v>
      </c>
      <c r="V193" s="8">
        <v>16333323.82</v>
      </c>
      <c r="W193" s="9">
        <v>17.31</v>
      </c>
      <c r="X193" s="9">
        <v>1.23</v>
      </c>
      <c r="Y193" s="9">
        <v>24.51</v>
      </c>
      <c r="Z193" s="8">
        <v>1355308.1</v>
      </c>
      <c r="AA193" s="8">
        <v>3206253.5</v>
      </c>
    </row>
    <row r="194" spans="1:27" ht="12.75">
      <c r="A194" s="34">
        <v>6</v>
      </c>
      <c r="B194" s="34">
        <v>2</v>
      </c>
      <c r="C194" s="34">
        <v>7</v>
      </c>
      <c r="D194" s="35">
        <v>3</v>
      </c>
      <c r="E194" s="36"/>
      <c r="F194" s="7" t="s">
        <v>267</v>
      </c>
      <c r="G194" s="53" t="s">
        <v>438</v>
      </c>
      <c r="H194" s="8">
        <v>32202024.15</v>
      </c>
      <c r="I194" s="8">
        <v>683782.23</v>
      </c>
      <c r="J194" s="8">
        <v>31518241.92</v>
      </c>
      <c r="K194" s="8">
        <v>9100202.67</v>
      </c>
      <c r="L194" s="8">
        <v>12879.92</v>
      </c>
      <c r="M194" s="8">
        <v>9087322.75</v>
      </c>
      <c r="N194" s="9">
        <v>28.25</v>
      </c>
      <c r="O194" s="9">
        <v>1.88</v>
      </c>
      <c r="P194" s="9">
        <v>28.83</v>
      </c>
      <c r="Q194" s="8">
        <v>33632024.15</v>
      </c>
      <c r="R194" s="8">
        <v>3568705.25</v>
      </c>
      <c r="S194" s="8">
        <v>30063318.9</v>
      </c>
      <c r="T194" s="8">
        <v>7429301.62</v>
      </c>
      <c r="U194" s="8">
        <v>46966.9</v>
      </c>
      <c r="V194" s="8">
        <v>7382334.72</v>
      </c>
      <c r="W194" s="9">
        <v>22.08</v>
      </c>
      <c r="X194" s="9">
        <v>1.31</v>
      </c>
      <c r="Y194" s="9">
        <v>24.55</v>
      </c>
      <c r="Z194" s="8">
        <v>1454923.02</v>
      </c>
      <c r="AA194" s="8">
        <v>1704988.03</v>
      </c>
    </row>
    <row r="195" spans="1:27" ht="12.75">
      <c r="A195" s="34">
        <v>6</v>
      </c>
      <c r="B195" s="34">
        <v>12</v>
      </c>
      <c r="C195" s="34">
        <v>2</v>
      </c>
      <c r="D195" s="35">
        <v>3</v>
      </c>
      <c r="E195" s="36"/>
      <c r="F195" s="7" t="s">
        <v>267</v>
      </c>
      <c r="G195" s="53" t="s">
        <v>439</v>
      </c>
      <c r="H195" s="8">
        <v>33005864.1</v>
      </c>
      <c r="I195" s="8">
        <v>2945464.45</v>
      </c>
      <c r="J195" s="8">
        <v>30060399.65</v>
      </c>
      <c r="K195" s="8">
        <v>10314334.85</v>
      </c>
      <c r="L195" s="8">
        <v>472966.35</v>
      </c>
      <c r="M195" s="8">
        <v>9841368.5</v>
      </c>
      <c r="N195" s="9">
        <v>31.25</v>
      </c>
      <c r="O195" s="9">
        <v>16.05</v>
      </c>
      <c r="P195" s="9">
        <v>32.73</v>
      </c>
      <c r="Q195" s="8">
        <v>36329864.1</v>
      </c>
      <c r="R195" s="8">
        <v>7015988.77</v>
      </c>
      <c r="S195" s="8">
        <v>29313875.33</v>
      </c>
      <c r="T195" s="8">
        <v>7549630.51</v>
      </c>
      <c r="U195" s="8">
        <v>470415.03</v>
      </c>
      <c r="V195" s="8">
        <v>7079215.48</v>
      </c>
      <c r="W195" s="9">
        <v>20.78</v>
      </c>
      <c r="X195" s="9">
        <v>6.7</v>
      </c>
      <c r="Y195" s="9">
        <v>24.14</v>
      </c>
      <c r="Z195" s="8">
        <v>746524.32</v>
      </c>
      <c r="AA195" s="8">
        <v>2762153.02</v>
      </c>
    </row>
    <row r="196" spans="1:27" ht="12.75">
      <c r="A196" s="34">
        <v>6</v>
      </c>
      <c r="B196" s="34">
        <v>8</v>
      </c>
      <c r="C196" s="34">
        <v>5</v>
      </c>
      <c r="D196" s="35">
        <v>3</v>
      </c>
      <c r="E196" s="36"/>
      <c r="F196" s="7" t="s">
        <v>267</v>
      </c>
      <c r="G196" s="53" t="s">
        <v>440</v>
      </c>
      <c r="H196" s="8">
        <v>34506380</v>
      </c>
      <c r="I196" s="8">
        <v>3100538.07</v>
      </c>
      <c r="J196" s="8">
        <v>31405841.93</v>
      </c>
      <c r="K196" s="8">
        <v>10019187.97</v>
      </c>
      <c r="L196" s="8">
        <v>665981.86</v>
      </c>
      <c r="M196" s="8">
        <v>9353206.11</v>
      </c>
      <c r="N196" s="9">
        <v>29.03</v>
      </c>
      <c r="O196" s="9">
        <v>21.47</v>
      </c>
      <c r="P196" s="9">
        <v>29.78</v>
      </c>
      <c r="Q196" s="8">
        <v>44005547</v>
      </c>
      <c r="R196" s="8">
        <v>13502212.23</v>
      </c>
      <c r="S196" s="8">
        <v>30503334.77</v>
      </c>
      <c r="T196" s="8">
        <v>7526640.23</v>
      </c>
      <c r="U196" s="8">
        <v>195238.68</v>
      </c>
      <c r="V196" s="8">
        <v>7331401.55</v>
      </c>
      <c r="W196" s="9">
        <v>17.1</v>
      </c>
      <c r="X196" s="9">
        <v>1.44</v>
      </c>
      <c r="Y196" s="9">
        <v>24.03</v>
      </c>
      <c r="Z196" s="8">
        <v>902507.16</v>
      </c>
      <c r="AA196" s="8">
        <v>2021804.56</v>
      </c>
    </row>
    <row r="197" spans="1:2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267</v>
      </c>
      <c r="G197" s="53" t="s">
        <v>441</v>
      </c>
      <c r="H197" s="8">
        <v>35460479.29</v>
      </c>
      <c r="I197" s="8">
        <v>3103621.33</v>
      </c>
      <c r="J197" s="8">
        <v>32356857.96</v>
      </c>
      <c r="K197" s="8">
        <v>9921382.05</v>
      </c>
      <c r="L197" s="8">
        <v>1022763.62</v>
      </c>
      <c r="M197" s="8">
        <v>8898618.43</v>
      </c>
      <c r="N197" s="9">
        <v>27.97</v>
      </c>
      <c r="O197" s="9">
        <v>32.95</v>
      </c>
      <c r="P197" s="9">
        <v>27.5</v>
      </c>
      <c r="Q197" s="8">
        <v>38748619.87</v>
      </c>
      <c r="R197" s="8">
        <v>6526104.3</v>
      </c>
      <c r="S197" s="8">
        <v>32222515.57</v>
      </c>
      <c r="T197" s="8">
        <v>8763230.07</v>
      </c>
      <c r="U197" s="8">
        <v>905260.28</v>
      </c>
      <c r="V197" s="8">
        <v>7857969.79</v>
      </c>
      <c r="W197" s="9">
        <v>22.61</v>
      </c>
      <c r="X197" s="9">
        <v>13.87</v>
      </c>
      <c r="Y197" s="9">
        <v>24.38</v>
      </c>
      <c r="Z197" s="8">
        <v>134342.39</v>
      </c>
      <c r="AA197" s="8">
        <v>1040648.64</v>
      </c>
    </row>
    <row r="198" spans="1:2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267</v>
      </c>
      <c r="G198" s="53" t="s">
        <v>442</v>
      </c>
      <c r="H198" s="8">
        <v>37165583</v>
      </c>
      <c r="I198" s="8">
        <v>6336316</v>
      </c>
      <c r="J198" s="8">
        <v>30829267</v>
      </c>
      <c r="K198" s="8">
        <v>9036915.59</v>
      </c>
      <c r="L198" s="8">
        <v>323442.2</v>
      </c>
      <c r="M198" s="8">
        <v>8713473.39</v>
      </c>
      <c r="N198" s="9">
        <v>24.31</v>
      </c>
      <c r="O198" s="9">
        <v>5.1</v>
      </c>
      <c r="P198" s="9">
        <v>28.26</v>
      </c>
      <c r="Q198" s="8">
        <v>42036821</v>
      </c>
      <c r="R198" s="8">
        <v>13136292</v>
      </c>
      <c r="S198" s="8">
        <v>28900529</v>
      </c>
      <c r="T198" s="8">
        <v>7158649.9</v>
      </c>
      <c r="U198" s="8">
        <v>381884.5</v>
      </c>
      <c r="V198" s="8">
        <v>6776765.4</v>
      </c>
      <c r="W198" s="9">
        <v>17.02</v>
      </c>
      <c r="X198" s="9">
        <v>2.9</v>
      </c>
      <c r="Y198" s="9">
        <v>23.44</v>
      </c>
      <c r="Z198" s="8">
        <v>1928738</v>
      </c>
      <c r="AA198" s="8">
        <v>1936707.99</v>
      </c>
    </row>
    <row r="199" spans="1:2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267</v>
      </c>
      <c r="G199" s="53" t="s">
        <v>443</v>
      </c>
      <c r="H199" s="8">
        <v>38663044.3</v>
      </c>
      <c r="I199" s="8">
        <v>5993621</v>
      </c>
      <c r="J199" s="8">
        <v>32669423.3</v>
      </c>
      <c r="K199" s="8">
        <v>9820439.69</v>
      </c>
      <c r="L199" s="8">
        <v>664102.85</v>
      </c>
      <c r="M199" s="8">
        <v>9156336.84</v>
      </c>
      <c r="N199" s="9">
        <v>25.4</v>
      </c>
      <c r="O199" s="9">
        <v>11.08</v>
      </c>
      <c r="P199" s="9">
        <v>28.02</v>
      </c>
      <c r="Q199" s="8">
        <v>39804338.8</v>
      </c>
      <c r="R199" s="8">
        <v>8725303</v>
      </c>
      <c r="S199" s="8">
        <v>31079035.8</v>
      </c>
      <c r="T199" s="8">
        <v>7946265.18</v>
      </c>
      <c r="U199" s="8">
        <v>69553.95</v>
      </c>
      <c r="V199" s="8">
        <v>7876711.23</v>
      </c>
      <c r="W199" s="9">
        <v>19.96</v>
      </c>
      <c r="X199" s="9">
        <v>0.79</v>
      </c>
      <c r="Y199" s="9">
        <v>25.34</v>
      </c>
      <c r="Z199" s="8">
        <v>1590387.5</v>
      </c>
      <c r="AA199" s="8">
        <v>1279625.61</v>
      </c>
    </row>
    <row r="200" spans="1:2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267</v>
      </c>
      <c r="G200" s="53" t="s">
        <v>444</v>
      </c>
      <c r="H200" s="8">
        <v>31496376</v>
      </c>
      <c r="I200" s="8">
        <v>2896941</v>
      </c>
      <c r="J200" s="8">
        <v>28599435</v>
      </c>
      <c r="K200" s="8">
        <v>8197782.28</v>
      </c>
      <c r="L200" s="8">
        <v>22330</v>
      </c>
      <c r="M200" s="8">
        <v>8175452.28</v>
      </c>
      <c r="N200" s="9">
        <v>26.02</v>
      </c>
      <c r="O200" s="9">
        <v>0.77</v>
      </c>
      <c r="P200" s="9">
        <v>28.58</v>
      </c>
      <c r="Q200" s="8">
        <v>34267049</v>
      </c>
      <c r="R200" s="8">
        <v>6600488.45</v>
      </c>
      <c r="S200" s="8">
        <v>27666560.55</v>
      </c>
      <c r="T200" s="8">
        <v>6888684.03</v>
      </c>
      <c r="U200" s="8">
        <v>162396.66</v>
      </c>
      <c r="V200" s="8">
        <v>6726287.37</v>
      </c>
      <c r="W200" s="9">
        <v>20.1</v>
      </c>
      <c r="X200" s="9">
        <v>2.46</v>
      </c>
      <c r="Y200" s="9">
        <v>24.31</v>
      </c>
      <c r="Z200" s="8">
        <v>932874.45</v>
      </c>
      <c r="AA200" s="8">
        <v>1449164.91</v>
      </c>
    </row>
    <row r="201" spans="1:2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267</v>
      </c>
      <c r="G201" s="53" t="s">
        <v>445</v>
      </c>
      <c r="H201" s="8">
        <v>31810892.6</v>
      </c>
      <c r="I201" s="8">
        <v>4100254.6</v>
      </c>
      <c r="J201" s="8">
        <v>27710638</v>
      </c>
      <c r="K201" s="8">
        <v>7768988.37</v>
      </c>
      <c r="L201" s="8">
        <v>1037.45</v>
      </c>
      <c r="M201" s="8">
        <v>7767950.92</v>
      </c>
      <c r="N201" s="9">
        <v>24.42</v>
      </c>
      <c r="O201" s="9">
        <v>0.02</v>
      </c>
      <c r="P201" s="9">
        <v>28.03</v>
      </c>
      <c r="Q201" s="8">
        <v>32560892.6</v>
      </c>
      <c r="R201" s="8">
        <v>6010615.55</v>
      </c>
      <c r="S201" s="8">
        <v>26550277.05</v>
      </c>
      <c r="T201" s="8">
        <v>7396011.73</v>
      </c>
      <c r="U201" s="8">
        <v>188974.19</v>
      </c>
      <c r="V201" s="8">
        <v>7207037.54</v>
      </c>
      <c r="W201" s="9">
        <v>22.71</v>
      </c>
      <c r="X201" s="9">
        <v>3.14</v>
      </c>
      <c r="Y201" s="9">
        <v>27.14</v>
      </c>
      <c r="Z201" s="8">
        <v>1160360.95</v>
      </c>
      <c r="AA201" s="8">
        <v>560913.38</v>
      </c>
    </row>
    <row r="202" spans="1:2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267</v>
      </c>
      <c r="G202" s="53" t="s">
        <v>446</v>
      </c>
      <c r="H202" s="8">
        <v>105143821.95</v>
      </c>
      <c r="I202" s="8">
        <v>5279363.24</v>
      </c>
      <c r="J202" s="8">
        <v>99864458.71</v>
      </c>
      <c r="K202" s="8">
        <v>29799837.19</v>
      </c>
      <c r="L202" s="8">
        <v>1130116.81</v>
      </c>
      <c r="M202" s="8">
        <v>28669720.38</v>
      </c>
      <c r="N202" s="9">
        <v>28.34</v>
      </c>
      <c r="O202" s="9">
        <v>21.4</v>
      </c>
      <c r="P202" s="9">
        <v>28.7</v>
      </c>
      <c r="Q202" s="8">
        <v>114851079.14</v>
      </c>
      <c r="R202" s="8">
        <v>14345546.94</v>
      </c>
      <c r="S202" s="8">
        <v>100505532.2</v>
      </c>
      <c r="T202" s="8">
        <v>25612131.05</v>
      </c>
      <c r="U202" s="8">
        <v>411437.19</v>
      </c>
      <c r="V202" s="8">
        <v>25200693.86</v>
      </c>
      <c r="W202" s="9">
        <v>22.3</v>
      </c>
      <c r="X202" s="9">
        <v>2.86</v>
      </c>
      <c r="Y202" s="9">
        <v>25.07</v>
      </c>
      <c r="Z202" s="8">
        <v>-641073.49</v>
      </c>
      <c r="AA202" s="8">
        <v>3469026.52</v>
      </c>
    </row>
    <row r="203" spans="1:2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267</v>
      </c>
      <c r="G203" s="53" t="s">
        <v>447</v>
      </c>
      <c r="H203" s="8">
        <v>32247753</v>
      </c>
      <c r="I203" s="8">
        <v>2240157</v>
      </c>
      <c r="J203" s="8">
        <v>30007596</v>
      </c>
      <c r="K203" s="8">
        <v>8690057.01</v>
      </c>
      <c r="L203" s="8">
        <v>30880</v>
      </c>
      <c r="M203" s="8">
        <v>8659177.01</v>
      </c>
      <c r="N203" s="9">
        <v>26.94</v>
      </c>
      <c r="O203" s="9">
        <v>1.37</v>
      </c>
      <c r="P203" s="9">
        <v>28.85</v>
      </c>
      <c r="Q203" s="8">
        <v>33927736</v>
      </c>
      <c r="R203" s="8">
        <v>5020197</v>
      </c>
      <c r="S203" s="8">
        <v>28907539</v>
      </c>
      <c r="T203" s="8">
        <v>7546218.59</v>
      </c>
      <c r="U203" s="8">
        <v>0</v>
      </c>
      <c r="V203" s="8">
        <v>7546218.59</v>
      </c>
      <c r="W203" s="9">
        <v>22.24</v>
      </c>
      <c r="X203" s="9">
        <v>0</v>
      </c>
      <c r="Y203" s="9">
        <v>26.1</v>
      </c>
      <c r="Z203" s="8">
        <v>1100057</v>
      </c>
      <c r="AA203" s="8">
        <v>1112958.42</v>
      </c>
    </row>
    <row r="204" spans="1:2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267</v>
      </c>
      <c r="G204" s="53" t="s">
        <v>448</v>
      </c>
      <c r="H204" s="8">
        <v>58565124.34</v>
      </c>
      <c r="I204" s="8">
        <v>14220758.45</v>
      </c>
      <c r="J204" s="8">
        <v>44344365.89</v>
      </c>
      <c r="K204" s="8">
        <v>14003673.06</v>
      </c>
      <c r="L204" s="8">
        <v>1610386.92</v>
      </c>
      <c r="M204" s="8">
        <v>12393286.14</v>
      </c>
      <c r="N204" s="9">
        <v>23.91</v>
      </c>
      <c r="O204" s="9">
        <v>11.32</v>
      </c>
      <c r="P204" s="9">
        <v>27.94</v>
      </c>
      <c r="Q204" s="8">
        <v>75661817.49</v>
      </c>
      <c r="R204" s="8">
        <v>32502926.2</v>
      </c>
      <c r="S204" s="8">
        <v>43158891.29</v>
      </c>
      <c r="T204" s="8">
        <v>19294562.65</v>
      </c>
      <c r="U204" s="8">
        <v>9044236.56</v>
      </c>
      <c r="V204" s="8">
        <v>10250326.09</v>
      </c>
      <c r="W204" s="9">
        <v>25.5</v>
      </c>
      <c r="X204" s="9">
        <v>27.82</v>
      </c>
      <c r="Y204" s="9">
        <v>23.75</v>
      </c>
      <c r="Z204" s="8">
        <v>1185474.6</v>
      </c>
      <c r="AA204" s="8">
        <v>2142960.05</v>
      </c>
    </row>
    <row r="205" spans="1:2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267</v>
      </c>
      <c r="G205" s="53" t="s">
        <v>449</v>
      </c>
      <c r="H205" s="8">
        <v>88172089</v>
      </c>
      <c r="I205" s="8">
        <v>7172759</v>
      </c>
      <c r="J205" s="8">
        <v>80999330</v>
      </c>
      <c r="K205" s="8">
        <v>23583938.45</v>
      </c>
      <c r="L205" s="8">
        <v>149032.37</v>
      </c>
      <c r="M205" s="8">
        <v>23434906.08</v>
      </c>
      <c r="N205" s="9">
        <v>26.74</v>
      </c>
      <c r="O205" s="9">
        <v>2.07</v>
      </c>
      <c r="P205" s="9">
        <v>28.93</v>
      </c>
      <c r="Q205" s="8">
        <v>107772967.85</v>
      </c>
      <c r="R205" s="8">
        <v>27401886.27</v>
      </c>
      <c r="S205" s="8">
        <v>80371081.58</v>
      </c>
      <c r="T205" s="8">
        <v>20203334.25</v>
      </c>
      <c r="U205" s="8">
        <v>51119.41</v>
      </c>
      <c r="V205" s="8">
        <v>20152214.84</v>
      </c>
      <c r="W205" s="9">
        <v>18.74</v>
      </c>
      <c r="X205" s="9">
        <v>0.18</v>
      </c>
      <c r="Y205" s="9">
        <v>25.07</v>
      </c>
      <c r="Z205" s="8">
        <v>628248.42</v>
      </c>
      <c r="AA205" s="8">
        <v>3282691.24</v>
      </c>
    </row>
    <row r="206" spans="1:2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267</v>
      </c>
      <c r="G206" s="53" t="s">
        <v>450</v>
      </c>
      <c r="H206" s="8">
        <v>26297695.36</v>
      </c>
      <c r="I206" s="8">
        <v>2588052.36</v>
      </c>
      <c r="J206" s="8">
        <v>23709643</v>
      </c>
      <c r="K206" s="8">
        <v>7008820.48</v>
      </c>
      <c r="L206" s="8">
        <v>17487.46</v>
      </c>
      <c r="M206" s="8">
        <v>6991333.02</v>
      </c>
      <c r="N206" s="9">
        <v>26.65</v>
      </c>
      <c r="O206" s="9">
        <v>0.67</v>
      </c>
      <c r="P206" s="9">
        <v>29.48</v>
      </c>
      <c r="Q206" s="8">
        <v>29074465.43</v>
      </c>
      <c r="R206" s="8">
        <v>5801025.17</v>
      </c>
      <c r="S206" s="8">
        <v>23273440.26</v>
      </c>
      <c r="T206" s="8">
        <v>5997820.75</v>
      </c>
      <c r="U206" s="8">
        <v>82690.52</v>
      </c>
      <c r="V206" s="8">
        <v>5915130.23</v>
      </c>
      <c r="W206" s="9">
        <v>20.62</v>
      </c>
      <c r="X206" s="9">
        <v>1.42</v>
      </c>
      <c r="Y206" s="9">
        <v>25.41</v>
      </c>
      <c r="Z206" s="8">
        <v>436202.74</v>
      </c>
      <c r="AA206" s="8">
        <v>1076202.79</v>
      </c>
    </row>
    <row r="207" spans="1:2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267</v>
      </c>
      <c r="G207" s="53" t="s">
        <v>451</v>
      </c>
      <c r="H207" s="8">
        <v>74315070.44</v>
      </c>
      <c r="I207" s="8">
        <v>8021704.01</v>
      </c>
      <c r="J207" s="8">
        <v>66293366.43</v>
      </c>
      <c r="K207" s="8">
        <v>19716166.01</v>
      </c>
      <c r="L207" s="8">
        <v>1028212.07</v>
      </c>
      <c r="M207" s="8">
        <v>18687953.94</v>
      </c>
      <c r="N207" s="9">
        <v>26.53</v>
      </c>
      <c r="O207" s="9">
        <v>12.81</v>
      </c>
      <c r="P207" s="9">
        <v>28.18</v>
      </c>
      <c r="Q207" s="8">
        <v>78762486.59</v>
      </c>
      <c r="R207" s="8">
        <v>12925855.23</v>
      </c>
      <c r="S207" s="8">
        <v>65836631.36</v>
      </c>
      <c r="T207" s="8">
        <v>16252544.87</v>
      </c>
      <c r="U207" s="8">
        <v>4015.12</v>
      </c>
      <c r="V207" s="8">
        <v>16248529.75</v>
      </c>
      <c r="W207" s="9">
        <v>20.63</v>
      </c>
      <c r="X207" s="9">
        <v>0.03</v>
      </c>
      <c r="Y207" s="9">
        <v>24.68</v>
      </c>
      <c r="Z207" s="8">
        <v>456735.07</v>
      </c>
      <c r="AA207" s="8">
        <v>2439424.19</v>
      </c>
    </row>
    <row r="208" spans="1:2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267</v>
      </c>
      <c r="G208" s="53" t="s">
        <v>452</v>
      </c>
      <c r="H208" s="8">
        <v>53519018.35</v>
      </c>
      <c r="I208" s="8">
        <v>4416636.75</v>
      </c>
      <c r="J208" s="8">
        <v>49102381.6</v>
      </c>
      <c r="K208" s="8">
        <v>14056910.53</v>
      </c>
      <c r="L208" s="8">
        <v>26220</v>
      </c>
      <c r="M208" s="8">
        <v>14030690.53</v>
      </c>
      <c r="N208" s="9">
        <v>26.26</v>
      </c>
      <c r="O208" s="9">
        <v>0.59</v>
      </c>
      <c r="P208" s="9">
        <v>28.57</v>
      </c>
      <c r="Q208" s="8">
        <v>59498866.26</v>
      </c>
      <c r="R208" s="8">
        <v>11793089.34</v>
      </c>
      <c r="S208" s="8">
        <v>47705776.92</v>
      </c>
      <c r="T208" s="8">
        <v>11790291.68</v>
      </c>
      <c r="U208" s="8">
        <v>657396.78</v>
      </c>
      <c r="V208" s="8">
        <v>11132894.9</v>
      </c>
      <c r="W208" s="9">
        <v>19.81</v>
      </c>
      <c r="X208" s="9">
        <v>5.57</v>
      </c>
      <c r="Y208" s="9">
        <v>23.33</v>
      </c>
      <c r="Z208" s="8">
        <v>1396604.68</v>
      </c>
      <c r="AA208" s="8">
        <v>2897795.63</v>
      </c>
    </row>
    <row r="209" spans="1:2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267</v>
      </c>
      <c r="G209" s="53" t="s">
        <v>453</v>
      </c>
      <c r="H209" s="8">
        <v>73220901.4</v>
      </c>
      <c r="I209" s="8">
        <v>11147630.53</v>
      </c>
      <c r="J209" s="8">
        <v>62073270.87</v>
      </c>
      <c r="K209" s="8">
        <v>18112400.6</v>
      </c>
      <c r="L209" s="8">
        <v>1045555.13</v>
      </c>
      <c r="M209" s="8">
        <v>17066845.47</v>
      </c>
      <c r="N209" s="9">
        <v>24.73</v>
      </c>
      <c r="O209" s="9">
        <v>9.37</v>
      </c>
      <c r="P209" s="9">
        <v>27.49</v>
      </c>
      <c r="Q209" s="8">
        <v>87049662.1</v>
      </c>
      <c r="R209" s="8">
        <v>25826598.8</v>
      </c>
      <c r="S209" s="8">
        <v>61223063.3</v>
      </c>
      <c r="T209" s="8">
        <v>18831425.05</v>
      </c>
      <c r="U209" s="8">
        <v>3456343.29</v>
      </c>
      <c r="V209" s="8">
        <v>15375081.76</v>
      </c>
      <c r="W209" s="9">
        <v>21.63</v>
      </c>
      <c r="X209" s="9">
        <v>13.38</v>
      </c>
      <c r="Y209" s="9">
        <v>25.11</v>
      </c>
      <c r="Z209" s="8">
        <v>850207.57</v>
      </c>
      <c r="AA209" s="8">
        <v>1691763.71</v>
      </c>
    </row>
    <row r="210" spans="1:2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267</v>
      </c>
      <c r="G210" s="53" t="s">
        <v>454</v>
      </c>
      <c r="H210" s="8">
        <v>31855140.37</v>
      </c>
      <c r="I210" s="8">
        <v>4942165.43</v>
      </c>
      <c r="J210" s="8">
        <v>26912974.94</v>
      </c>
      <c r="K210" s="8">
        <v>7644097.86</v>
      </c>
      <c r="L210" s="8">
        <v>3292.68</v>
      </c>
      <c r="M210" s="8">
        <v>7640805.18</v>
      </c>
      <c r="N210" s="9">
        <v>23.99</v>
      </c>
      <c r="O210" s="9">
        <v>0.06</v>
      </c>
      <c r="P210" s="9">
        <v>28.39</v>
      </c>
      <c r="Q210" s="8">
        <v>33792940.37</v>
      </c>
      <c r="R210" s="8">
        <v>8467042.98</v>
      </c>
      <c r="S210" s="8">
        <v>25325897.39</v>
      </c>
      <c r="T210" s="8">
        <v>6303414.76</v>
      </c>
      <c r="U210" s="8">
        <v>67311.1</v>
      </c>
      <c r="V210" s="8">
        <v>6236103.66</v>
      </c>
      <c r="W210" s="9">
        <v>18.65</v>
      </c>
      <c r="X210" s="9">
        <v>0.79</v>
      </c>
      <c r="Y210" s="9">
        <v>24.62</v>
      </c>
      <c r="Z210" s="8">
        <v>1587077.55</v>
      </c>
      <c r="AA210" s="8">
        <v>1404701.52</v>
      </c>
    </row>
    <row r="211" spans="1:2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267</v>
      </c>
      <c r="G211" s="53" t="s">
        <v>455</v>
      </c>
      <c r="H211" s="8">
        <v>135433435.47</v>
      </c>
      <c r="I211" s="8">
        <v>40786469.56</v>
      </c>
      <c r="J211" s="8">
        <v>94646965.91</v>
      </c>
      <c r="K211" s="8">
        <v>30029860.11</v>
      </c>
      <c r="L211" s="8">
        <v>3815748.21</v>
      </c>
      <c r="M211" s="8">
        <v>26214111.9</v>
      </c>
      <c r="N211" s="9">
        <v>22.17</v>
      </c>
      <c r="O211" s="9">
        <v>9.35</v>
      </c>
      <c r="P211" s="9">
        <v>27.69</v>
      </c>
      <c r="Q211" s="8">
        <v>155114082.51</v>
      </c>
      <c r="R211" s="8">
        <v>62646401.84</v>
      </c>
      <c r="S211" s="8">
        <v>92467680.67</v>
      </c>
      <c r="T211" s="8">
        <v>22595135.84</v>
      </c>
      <c r="U211" s="8">
        <v>363919.7</v>
      </c>
      <c r="V211" s="8">
        <v>22231216.14</v>
      </c>
      <c r="W211" s="9">
        <v>14.56</v>
      </c>
      <c r="X211" s="9">
        <v>0.58</v>
      </c>
      <c r="Y211" s="9">
        <v>24.04</v>
      </c>
      <c r="Z211" s="8">
        <v>2179285.24</v>
      </c>
      <c r="AA211" s="8">
        <v>3982895.76</v>
      </c>
    </row>
    <row r="212" spans="1:2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267</v>
      </c>
      <c r="G212" s="53" t="s">
        <v>456</v>
      </c>
      <c r="H212" s="8">
        <v>31874539</v>
      </c>
      <c r="I212" s="8">
        <v>190191.67</v>
      </c>
      <c r="J212" s="8">
        <v>31684347.33</v>
      </c>
      <c r="K212" s="8">
        <v>8963777.83</v>
      </c>
      <c r="L212" s="8">
        <v>86131.72</v>
      </c>
      <c r="M212" s="8">
        <v>8877646.11</v>
      </c>
      <c r="N212" s="9">
        <v>28.12</v>
      </c>
      <c r="O212" s="9">
        <v>45.28</v>
      </c>
      <c r="P212" s="9">
        <v>28.01</v>
      </c>
      <c r="Q212" s="8">
        <v>35163699.51</v>
      </c>
      <c r="R212" s="8">
        <v>4867000</v>
      </c>
      <c r="S212" s="8">
        <v>30296699.51</v>
      </c>
      <c r="T212" s="8">
        <v>7955795.21</v>
      </c>
      <c r="U212" s="8">
        <v>86772.65</v>
      </c>
      <c r="V212" s="8">
        <v>7869022.56</v>
      </c>
      <c r="W212" s="9">
        <v>22.62</v>
      </c>
      <c r="X212" s="9">
        <v>1.78</v>
      </c>
      <c r="Y212" s="9">
        <v>25.97</v>
      </c>
      <c r="Z212" s="8">
        <v>1387647.82</v>
      </c>
      <c r="AA212" s="8">
        <v>1008623.55</v>
      </c>
    </row>
    <row r="213" spans="1:2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267</v>
      </c>
      <c r="G213" s="53" t="s">
        <v>457</v>
      </c>
      <c r="H213" s="8">
        <v>54685679.26</v>
      </c>
      <c r="I213" s="8">
        <v>6521442.46</v>
      </c>
      <c r="J213" s="8">
        <v>48164236.8</v>
      </c>
      <c r="K213" s="8">
        <v>14755895.86</v>
      </c>
      <c r="L213" s="8">
        <v>892917.68</v>
      </c>
      <c r="M213" s="8">
        <v>13862978.18</v>
      </c>
      <c r="N213" s="9">
        <v>26.98</v>
      </c>
      <c r="O213" s="9">
        <v>13.69</v>
      </c>
      <c r="P213" s="9">
        <v>28.78</v>
      </c>
      <c r="Q213" s="8">
        <v>59333007.75</v>
      </c>
      <c r="R213" s="8">
        <v>15067578.21</v>
      </c>
      <c r="S213" s="8">
        <v>44265429.54</v>
      </c>
      <c r="T213" s="8">
        <v>11558277.27</v>
      </c>
      <c r="U213" s="8">
        <v>398747.57</v>
      </c>
      <c r="V213" s="8">
        <v>11159529.7</v>
      </c>
      <c r="W213" s="9">
        <v>19.48</v>
      </c>
      <c r="X213" s="9">
        <v>2.64</v>
      </c>
      <c r="Y213" s="9">
        <v>25.21</v>
      </c>
      <c r="Z213" s="8">
        <v>3898807.26</v>
      </c>
      <c r="AA213" s="8">
        <v>2703448.48</v>
      </c>
    </row>
    <row r="214" spans="1:2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267</v>
      </c>
      <c r="G214" s="53" t="s">
        <v>458</v>
      </c>
      <c r="H214" s="8">
        <v>34069667.74</v>
      </c>
      <c r="I214" s="8">
        <v>2564620.02</v>
      </c>
      <c r="J214" s="8">
        <v>31505047.72</v>
      </c>
      <c r="K214" s="8">
        <v>9591334.56</v>
      </c>
      <c r="L214" s="8">
        <v>62548.2</v>
      </c>
      <c r="M214" s="8">
        <v>9528786.36</v>
      </c>
      <c r="N214" s="9">
        <v>28.15</v>
      </c>
      <c r="O214" s="9">
        <v>2.43</v>
      </c>
      <c r="P214" s="9">
        <v>30.24</v>
      </c>
      <c r="Q214" s="8">
        <v>37711809.81</v>
      </c>
      <c r="R214" s="8">
        <v>7758168.87</v>
      </c>
      <c r="S214" s="8">
        <v>29953640.94</v>
      </c>
      <c r="T214" s="8">
        <v>7778166.42</v>
      </c>
      <c r="U214" s="8">
        <v>581630.27</v>
      </c>
      <c r="V214" s="8">
        <v>7196536.15</v>
      </c>
      <c r="W214" s="9">
        <v>20.62</v>
      </c>
      <c r="X214" s="9">
        <v>7.49</v>
      </c>
      <c r="Y214" s="9">
        <v>24.02</v>
      </c>
      <c r="Z214" s="8">
        <v>1551406.78</v>
      </c>
      <c r="AA214" s="8">
        <v>2332250.21</v>
      </c>
    </row>
    <row r="215" spans="1:2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267</v>
      </c>
      <c r="G215" s="53" t="s">
        <v>459</v>
      </c>
      <c r="H215" s="8">
        <v>28097273.43</v>
      </c>
      <c r="I215" s="8">
        <v>2330456.43</v>
      </c>
      <c r="J215" s="8">
        <v>25766817</v>
      </c>
      <c r="K215" s="8">
        <v>7203564.9</v>
      </c>
      <c r="L215" s="8">
        <v>48524.12</v>
      </c>
      <c r="M215" s="8">
        <v>7155040.78</v>
      </c>
      <c r="N215" s="9">
        <v>25.63</v>
      </c>
      <c r="O215" s="9">
        <v>2.08</v>
      </c>
      <c r="P215" s="9">
        <v>27.76</v>
      </c>
      <c r="Q215" s="8">
        <v>28631509.06</v>
      </c>
      <c r="R215" s="8">
        <v>4782989.34</v>
      </c>
      <c r="S215" s="8">
        <v>23848519.72</v>
      </c>
      <c r="T215" s="8">
        <v>5817807.1</v>
      </c>
      <c r="U215" s="8">
        <v>63222</v>
      </c>
      <c r="V215" s="8">
        <v>5754585.1</v>
      </c>
      <c r="W215" s="9">
        <v>20.31</v>
      </c>
      <c r="X215" s="9">
        <v>1.32</v>
      </c>
      <c r="Y215" s="9">
        <v>24.12</v>
      </c>
      <c r="Z215" s="8">
        <v>1918297.28</v>
      </c>
      <c r="AA215" s="8">
        <v>1400455.68</v>
      </c>
    </row>
    <row r="216" spans="1:2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267</v>
      </c>
      <c r="G216" s="53" t="s">
        <v>460</v>
      </c>
      <c r="H216" s="8">
        <v>41243992.8</v>
      </c>
      <c r="I216" s="8">
        <v>3458049</v>
      </c>
      <c r="J216" s="8">
        <v>37785943.8</v>
      </c>
      <c r="K216" s="8">
        <v>10538439.32</v>
      </c>
      <c r="L216" s="8">
        <v>245670</v>
      </c>
      <c r="M216" s="8">
        <v>10292769.32</v>
      </c>
      <c r="N216" s="9">
        <v>25.55</v>
      </c>
      <c r="O216" s="9">
        <v>7.1</v>
      </c>
      <c r="P216" s="9">
        <v>27.23</v>
      </c>
      <c r="Q216" s="8">
        <v>43406632.8</v>
      </c>
      <c r="R216" s="8">
        <v>7362408</v>
      </c>
      <c r="S216" s="8">
        <v>36044224.8</v>
      </c>
      <c r="T216" s="8">
        <v>8965884.65</v>
      </c>
      <c r="U216" s="8">
        <v>381359</v>
      </c>
      <c r="V216" s="8">
        <v>8584525.65</v>
      </c>
      <c r="W216" s="9">
        <v>20.65</v>
      </c>
      <c r="X216" s="9">
        <v>5.17</v>
      </c>
      <c r="Y216" s="9">
        <v>23.81</v>
      </c>
      <c r="Z216" s="8">
        <v>1741719</v>
      </c>
      <c r="AA216" s="8">
        <v>1708243.67</v>
      </c>
    </row>
    <row r="217" spans="1:2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267</v>
      </c>
      <c r="G217" s="53" t="s">
        <v>461</v>
      </c>
      <c r="H217" s="8">
        <v>33622303.98</v>
      </c>
      <c r="I217" s="8">
        <v>4073803.86</v>
      </c>
      <c r="J217" s="8">
        <v>29548500.12</v>
      </c>
      <c r="K217" s="8">
        <v>10485528.86</v>
      </c>
      <c r="L217" s="8">
        <v>2009897.8</v>
      </c>
      <c r="M217" s="8">
        <v>8475631.06</v>
      </c>
      <c r="N217" s="9">
        <v>31.18</v>
      </c>
      <c r="O217" s="9">
        <v>49.33</v>
      </c>
      <c r="P217" s="9">
        <v>28.68</v>
      </c>
      <c r="Q217" s="8">
        <v>37297493.63</v>
      </c>
      <c r="R217" s="8">
        <v>7963925.39</v>
      </c>
      <c r="S217" s="8">
        <v>29333568.24</v>
      </c>
      <c r="T217" s="8">
        <v>6366491.14</v>
      </c>
      <c r="U217" s="8">
        <v>49902.1</v>
      </c>
      <c r="V217" s="8">
        <v>6316589.04</v>
      </c>
      <c r="W217" s="9">
        <v>17.06</v>
      </c>
      <c r="X217" s="9">
        <v>0.62</v>
      </c>
      <c r="Y217" s="9">
        <v>21.53</v>
      </c>
      <c r="Z217" s="8">
        <v>214931.88</v>
      </c>
      <c r="AA217" s="8">
        <v>2159042.02</v>
      </c>
    </row>
    <row r="218" spans="1:2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462</v>
      </c>
      <c r="G218" s="53" t="s">
        <v>463</v>
      </c>
      <c r="H218" s="8">
        <v>417070420.47</v>
      </c>
      <c r="I218" s="8">
        <v>42952008.3</v>
      </c>
      <c r="J218" s="8">
        <v>374118412.17</v>
      </c>
      <c r="K218" s="8">
        <v>123303635.99</v>
      </c>
      <c r="L218" s="8">
        <v>9012464.76</v>
      </c>
      <c r="M218" s="8">
        <v>114291171.23</v>
      </c>
      <c r="N218" s="9">
        <v>29.56</v>
      </c>
      <c r="O218" s="9">
        <v>20.98</v>
      </c>
      <c r="P218" s="9">
        <v>30.54</v>
      </c>
      <c r="Q218" s="8">
        <v>466061345.61</v>
      </c>
      <c r="R218" s="8">
        <v>102988968.97</v>
      </c>
      <c r="S218" s="8">
        <v>363072376.64</v>
      </c>
      <c r="T218" s="8">
        <v>93106666</v>
      </c>
      <c r="U218" s="8">
        <v>1378197.94</v>
      </c>
      <c r="V218" s="8">
        <v>91728468.06</v>
      </c>
      <c r="W218" s="9">
        <v>19.97</v>
      </c>
      <c r="X218" s="9">
        <v>1.33</v>
      </c>
      <c r="Y218" s="9">
        <v>25.26</v>
      </c>
      <c r="Z218" s="8">
        <v>11046035.53</v>
      </c>
      <c r="AA218" s="8">
        <v>22562703.17</v>
      </c>
    </row>
    <row r="219" spans="1:2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462</v>
      </c>
      <c r="G219" s="53" t="s">
        <v>464</v>
      </c>
      <c r="H219" s="8">
        <v>584042405.26</v>
      </c>
      <c r="I219" s="8">
        <v>183857290.4</v>
      </c>
      <c r="J219" s="8">
        <v>400185114.86</v>
      </c>
      <c r="K219" s="8">
        <v>179657974.17</v>
      </c>
      <c r="L219" s="8">
        <v>61336979.67</v>
      </c>
      <c r="M219" s="8">
        <v>118320994.5</v>
      </c>
      <c r="N219" s="9">
        <v>30.76</v>
      </c>
      <c r="O219" s="9">
        <v>33.36</v>
      </c>
      <c r="P219" s="9">
        <v>29.56</v>
      </c>
      <c r="Q219" s="8">
        <v>586868967.38</v>
      </c>
      <c r="R219" s="8">
        <v>187249848.62</v>
      </c>
      <c r="S219" s="8">
        <v>399619118.76</v>
      </c>
      <c r="T219" s="8">
        <v>125209749.31</v>
      </c>
      <c r="U219" s="8">
        <v>22279037.17</v>
      </c>
      <c r="V219" s="8">
        <v>102930712.14</v>
      </c>
      <c r="W219" s="9">
        <v>21.33</v>
      </c>
      <c r="X219" s="9">
        <v>11.89</v>
      </c>
      <c r="Y219" s="9">
        <v>25.75</v>
      </c>
      <c r="Z219" s="8">
        <v>565996.1</v>
      </c>
      <c r="AA219" s="8">
        <v>15390282.36</v>
      </c>
    </row>
    <row r="220" spans="1:2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462</v>
      </c>
      <c r="G220" s="53" t="s">
        <v>465</v>
      </c>
      <c r="H220" s="8">
        <v>2735400856.5</v>
      </c>
      <c r="I220" s="8">
        <v>353708464</v>
      </c>
      <c r="J220" s="8">
        <v>2381692392.5</v>
      </c>
      <c r="K220" s="8">
        <v>734520116.68</v>
      </c>
      <c r="L220" s="8">
        <v>61398280.96</v>
      </c>
      <c r="M220" s="8">
        <v>673121835.72</v>
      </c>
      <c r="N220" s="9">
        <v>26.85</v>
      </c>
      <c r="O220" s="9">
        <v>17.35</v>
      </c>
      <c r="P220" s="9">
        <v>28.26</v>
      </c>
      <c r="Q220" s="8">
        <v>2854584431.44</v>
      </c>
      <c r="R220" s="8">
        <v>583201695.02</v>
      </c>
      <c r="S220" s="8">
        <v>2271382736.42</v>
      </c>
      <c r="T220" s="8">
        <v>679177473.48</v>
      </c>
      <c r="U220" s="8">
        <v>67707577.75</v>
      </c>
      <c r="V220" s="8">
        <v>611469895.73</v>
      </c>
      <c r="W220" s="9">
        <v>23.79</v>
      </c>
      <c r="X220" s="9">
        <v>11.6</v>
      </c>
      <c r="Y220" s="9">
        <v>26.92</v>
      </c>
      <c r="Z220" s="8">
        <v>110309656.08</v>
      </c>
      <c r="AA220" s="8">
        <v>61651939.99</v>
      </c>
    </row>
    <row r="221" spans="1:2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462</v>
      </c>
      <c r="G221" s="53" t="s">
        <v>466</v>
      </c>
      <c r="H221" s="8">
        <v>559514094</v>
      </c>
      <c r="I221" s="8">
        <v>96024268</v>
      </c>
      <c r="J221" s="8">
        <v>463489826</v>
      </c>
      <c r="K221" s="8">
        <v>145950569.45</v>
      </c>
      <c r="L221" s="8">
        <v>7100326.93</v>
      </c>
      <c r="M221" s="8">
        <v>138850242.52</v>
      </c>
      <c r="N221" s="9">
        <v>26.08</v>
      </c>
      <c r="O221" s="9">
        <v>7.39</v>
      </c>
      <c r="P221" s="9">
        <v>29.95</v>
      </c>
      <c r="Q221" s="8">
        <v>633955151</v>
      </c>
      <c r="R221" s="8">
        <v>187173924</v>
      </c>
      <c r="S221" s="8">
        <v>446781227</v>
      </c>
      <c r="T221" s="8">
        <v>116258072.76</v>
      </c>
      <c r="U221" s="8">
        <v>8130620.48</v>
      </c>
      <c r="V221" s="8">
        <v>108127452.28</v>
      </c>
      <c r="W221" s="9">
        <v>18.33</v>
      </c>
      <c r="X221" s="9">
        <v>4.34</v>
      </c>
      <c r="Y221" s="9">
        <v>24.2</v>
      </c>
      <c r="Z221" s="8">
        <v>16708599</v>
      </c>
      <c r="AA221" s="8">
        <v>30722790.24</v>
      </c>
    </row>
    <row r="222" spans="1:2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467</v>
      </c>
      <c r="G222" s="53" t="s">
        <v>468</v>
      </c>
      <c r="H222" s="8">
        <v>147944745.26</v>
      </c>
      <c r="I222" s="8">
        <v>26356838.49</v>
      </c>
      <c r="J222" s="8">
        <v>121587906.77</v>
      </c>
      <c r="K222" s="8">
        <v>33784980.48</v>
      </c>
      <c r="L222" s="8">
        <v>674692.78</v>
      </c>
      <c r="M222" s="8">
        <v>33110287.7</v>
      </c>
      <c r="N222" s="9">
        <v>22.83</v>
      </c>
      <c r="O222" s="9">
        <v>2.55</v>
      </c>
      <c r="P222" s="9">
        <v>27.23</v>
      </c>
      <c r="Q222" s="8">
        <v>163144855.6</v>
      </c>
      <c r="R222" s="8">
        <v>42282574.33</v>
      </c>
      <c r="S222" s="8">
        <v>120862281.27</v>
      </c>
      <c r="T222" s="8">
        <v>29856567.56</v>
      </c>
      <c r="U222" s="8">
        <v>4817040.63</v>
      </c>
      <c r="V222" s="8">
        <v>25039526.93</v>
      </c>
      <c r="W222" s="9">
        <v>18.3</v>
      </c>
      <c r="X222" s="9">
        <v>11.39</v>
      </c>
      <c r="Y222" s="9">
        <v>20.71</v>
      </c>
      <c r="Z222" s="8">
        <v>725625.5</v>
      </c>
      <c r="AA222" s="8">
        <v>8070760.77</v>
      </c>
    </row>
    <row r="223" spans="1:2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467</v>
      </c>
      <c r="G223" s="53" t="s">
        <v>469</v>
      </c>
      <c r="H223" s="8">
        <v>122701678.38</v>
      </c>
      <c r="I223" s="8">
        <v>4509891</v>
      </c>
      <c r="J223" s="8">
        <v>118191787.38</v>
      </c>
      <c r="K223" s="8">
        <v>38344095.32</v>
      </c>
      <c r="L223" s="8">
        <v>2666567.26</v>
      </c>
      <c r="M223" s="8">
        <v>35677528.06</v>
      </c>
      <c r="N223" s="9">
        <v>31.24</v>
      </c>
      <c r="O223" s="9">
        <v>59.12</v>
      </c>
      <c r="P223" s="9">
        <v>30.18</v>
      </c>
      <c r="Q223" s="8">
        <v>155057522.49</v>
      </c>
      <c r="R223" s="8">
        <v>37360782</v>
      </c>
      <c r="S223" s="8">
        <v>117696740.49</v>
      </c>
      <c r="T223" s="8">
        <v>29573031.26</v>
      </c>
      <c r="U223" s="8">
        <v>244768.08</v>
      </c>
      <c r="V223" s="8">
        <v>29328263.18</v>
      </c>
      <c r="W223" s="9">
        <v>19.07</v>
      </c>
      <c r="X223" s="9">
        <v>0.65</v>
      </c>
      <c r="Y223" s="9">
        <v>24.91</v>
      </c>
      <c r="Z223" s="8">
        <v>495046.89</v>
      </c>
      <c r="AA223" s="8">
        <v>6349264.88</v>
      </c>
    </row>
    <row r="224" spans="1:2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467</v>
      </c>
      <c r="G224" s="53" t="s">
        <v>470</v>
      </c>
      <c r="H224" s="8">
        <v>114039090.98</v>
      </c>
      <c r="I224" s="8">
        <v>25855162.3</v>
      </c>
      <c r="J224" s="8">
        <v>88183928.68</v>
      </c>
      <c r="K224" s="8">
        <v>22149454.2</v>
      </c>
      <c r="L224" s="8">
        <v>39955.22</v>
      </c>
      <c r="M224" s="8">
        <v>22109498.98</v>
      </c>
      <c r="N224" s="9">
        <v>19.42</v>
      </c>
      <c r="O224" s="9">
        <v>0.15</v>
      </c>
      <c r="P224" s="9">
        <v>25.07</v>
      </c>
      <c r="Q224" s="8">
        <v>145822497.42</v>
      </c>
      <c r="R224" s="8">
        <v>65347886.86</v>
      </c>
      <c r="S224" s="8">
        <v>80474610.56</v>
      </c>
      <c r="T224" s="8">
        <v>17558706.22</v>
      </c>
      <c r="U224" s="8">
        <v>175365.36</v>
      </c>
      <c r="V224" s="8">
        <v>17383340.86</v>
      </c>
      <c r="W224" s="9">
        <v>12.04</v>
      </c>
      <c r="X224" s="9">
        <v>0.26</v>
      </c>
      <c r="Y224" s="9">
        <v>21.6</v>
      </c>
      <c r="Z224" s="8">
        <v>7709318.12</v>
      </c>
      <c r="AA224" s="8">
        <v>4726158.12</v>
      </c>
    </row>
    <row r="225" spans="1:2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467</v>
      </c>
      <c r="G225" s="53" t="s">
        <v>471</v>
      </c>
      <c r="H225" s="8">
        <v>92889901.97</v>
      </c>
      <c r="I225" s="8">
        <v>19393817.03</v>
      </c>
      <c r="J225" s="8">
        <v>73496084.94</v>
      </c>
      <c r="K225" s="8">
        <v>24236640.06</v>
      </c>
      <c r="L225" s="8">
        <v>1045924.16</v>
      </c>
      <c r="M225" s="8">
        <v>23190715.9</v>
      </c>
      <c r="N225" s="9">
        <v>26.09</v>
      </c>
      <c r="O225" s="9">
        <v>5.39</v>
      </c>
      <c r="P225" s="9">
        <v>31.55</v>
      </c>
      <c r="Q225" s="8">
        <v>105781706.24</v>
      </c>
      <c r="R225" s="8">
        <v>35841654.37</v>
      </c>
      <c r="S225" s="8">
        <v>69940051.87</v>
      </c>
      <c r="T225" s="8">
        <v>18722044.25</v>
      </c>
      <c r="U225" s="8">
        <v>1574249.06</v>
      </c>
      <c r="V225" s="8">
        <v>17147795.19</v>
      </c>
      <c r="W225" s="9">
        <v>17.69</v>
      </c>
      <c r="X225" s="9">
        <v>4.39</v>
      </c>
      <c r="Y225" s="9">
        <v>24.51</v>
      </c>
      <c r="Z225" s="8">
        <v>3556033.07</v>
      </c>
      <c r="AA225" s="8">
        <v>6042920.71</v>
      </c>
    </row>
    <row r="226" spans="1:2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467</v>
      </c>
      <c r="G226" s="53" t="s">
        <v>472</v>
      </c>
      <c r="H226" s="8">
        <v>70883601.19</v>
      </c>
      <c r="I226" s="8">
        <v>13442900.22</v>
      </c>
      <c r="J226" s="8">
        <v>57440700.97</v>
      </c>
      <c r="K226" s="8">
        <v>22537780.82</v>
      </c>
      <c r="L226" s="8">
        <v>5701973.26</v>
      </c>
      <c r="M226" s="8">
        <v>16835807.56</v>
      </c>
      <c r="N226" s="9">
        <v>31.79</v>
      </c>
      <c r="O226" s="9">
        <v>42.41</v>
      </c>
      <c r="P226" s="9">
        <v>29.3</v>
      </c>
      <c r="Q226" s="8">
        <v>78914528.21</v>
      </c>
      <c r="R226" s="8">
        <v>23825048.11</v>
      </c>
      <c r="S226" s="8">
        <v>55089480.1</v>
      </c>
      <c r="T226" s="8">
        <v>18881439.53</v>
      </c>
      <c r="U226" s="8">
        <v>6160149.94</v>
      </c>
      <c r="V226" s="8">
        <v>12721289.59</v>
      </c>
      <c r="W226" s="9">
        <v>23.92</v>
      </c>
      <c r="X226" s="9">
        <v>25.85</v>
      </c>
      <c r="Y226" s="9">
        <v>23.09</v>
      </c>
      <c r="Z226" s="8">
        <v>2351220.87</v>
      </c>
      <c r="AA226" s="8">
        <v>4114517.97</v>
      </c>
    </row>
    <row r="227" spans="1:2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467</v>
      </c>
      <c r="G227" s="53" t="s">
        <v>473</v>
      </c>
      <c r="H227" s="8">
        <v>118764951.35</v>
      </c>
      <c r="I227" s="8">
        <v>22305741</v>
      </c>
      <c r="J227" s="8">
        <v>96459210.35</v>
      </c>
      <c r="K227" s="8">
        <v>29395169.47</v>
      </c>
      <c r="L227" s="8">
        <v>1490244.38</v>
      </c>
      <c r="M227" s="8">
        <v>27904925.09</v>
      </c>
      <c r="N227" s="9">
        <v>24.75</v>
      </c>
      <c r="O227" s="9">
        <v>6.68</v>
      </c>
      <c r="P227" s="9">
        <v>28.92</v>
      </c>
      <c r="Q227" s="8">
        <v>134776384.91</v>
      </c>
      <c r="R227" s="8">
        <v>42605973.57</v>
      </c>
      <c r="S227" s="8">
        <v>92170411.34</v>
      </c>
      <c r="T227" s="8">
        <v>24379405.59</v>
      </c>
      <c r="U227" s="8">
        <v>1640256.98</v>
      </c>
      <c r="V227" s="8">
        <v>22739148.61</v>
      </c>
      <c r="W227" s="9">
        <v>18.08</v>
      </c>
      <c r="X227" s="9">
        <v>3.84</v>
      </c>
      <c r="Y227" s="9">
        <v>24.67</v>
      </c>
      <c r="Z227" s="8">
        <v>4288799.01</v>
      </c>
      <c r="AA227" s="8">
        <v>5165776.48</v>
      </c>
    </row>
    <row r="228" spans="1:2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467</v>
      </c>
      <c r="G228" s="53" t="s">
        <v>474</v>
      </c>
      <c r="H228" s="8">
        <v>131914778.96</v>
      </c>
      <c r="I228" s="8">
        <v>11539715.89</v>
      </c>
      <c r="J228" s="8">
        <v>120375063.07</v>
      </c>
      <c r="K228" s="8">
        <v>36158639.6</v>
      </c>
      <c r="L228" s="8">
        <v>309662.81</v>
      </c>
      <c r="M228" s="8">
        <v>35848976.79</v>
      </c>
      <c r="N228" s="9">
        <v>27.41</v>
      </c>
      <c r="O228" s="9">
        <v>2.68</v>
      </c>
      <c r="P228" s="9">
        <v>29.78</v>
      </c>
      <c r="Q228" s="8">
        <v>144186460.66</v>
      </c>
      <c r="R228" s="8">
        <v>25693849.25</v>
      </c>
      <c r="S228" s="8">
        <v>118492611.41</v>
      </c>
      <c r="T228" s="8">
        <v>28688832.72</v>
      </c>
      <c r="U228" s="8">
        <v>82865.52</v>
      </c>
      <c r="V228" s="8">
        <v>28605967.2</v>
      </c>
      <c r="W228" s="9">
        <v>19.89</v>
      </c>
      <c r="X228" s="9">
        <v>0.32</v>
      </c>
      <c r="Y228" s="9">
        <v>24.14</v>
      </c>
      <c r="Z228" s="8">
        <v>1882451.66</v>
      </c>
      <c r="AA228" s="8">
        <v>7243009.59</v>
      </c>
    </row>
    <row r="229" spans="1:2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467</v>
      </c>
      <c r="G229" s="53" t="s">
        <v>475</v>
      </c>
      <c r="H229" s="8">
        <v>122430191</v>
      </c>
      <c r="I229" s="8">
        <v>22675708</v>
      </c>
      <c r="J229" s="8">
        <v>99754483</v>
      </c>
      <c r="K229" s="8">
        <v>29797796.84</v>
      </c>
      <c r="L229" s="8">
        <v>621903.67</v>
      </c>
      <c r="M229" s="8">
        <v>29175893.17</v>
      </c>
      <c r="N229" s="9">
        <v>24.33</v>
      </c>
      <c r="O229" s="9">
        <v>2.74</v>
      </c>
      <c r="P229" s="9">
        <v>29.24</v>
      </c>
      <c r="Q229" s="8">
        <v>134717313</v>
      </c>
      <c r="R229" s="8">
        <v>39142127</v>
      </c>
      <c r="S229" s="8">
        <v>95575186</v>
      </c>
      <c r="T229" s="8">
        <v>23874045.52</v>
      </c>
      <c r="U229" s="8">
        <v>3251938.12</v>
      </c>
      <c r="V229" s="8">
        <v>20622107.4</v>
      </c>
      <c r="W229" s="9">
        <v>17.72</v>
      </c>
      <c r="X229" s="9">
        <v>8.3</v>
      </c>
      <c r="Y229" s="9">
        <v>21.57</v>
      </c>
      <c r="Z229" s="8">
        <v>4179297</v>
      </c>
      <c r="AA229" s="8">
        <v>8553785.77</v>
      </c>
    </row>
    <row r="230" spans="1:2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467</v>
      </c>
      <c r="G230" s="53" t="s">
        <v>476</v>
      </c>
      <c r="H230" s="8">
        <v>175284286</v>
      </c>
      <c r="I230" s="8">
        <v>39362911</v>
      </c>
      <c r="J230" s="8">
        <v>135921375</v>
      </c>
      <c r="K230" s="8">
        <v>45450026.13</v>
      </c>
      <c r="L230" s="8">
        <v>7162505.09</v>
      </c>
      <c r="M230" s="8">
        <v>38287521.04</v>
      </c>
      <c r="N230" s="9">
        <v>25.92</v>
      </c>
      <c r="O230" s="9">
        <v>18.19</v>
      </c>
      <c r="P230" s="9">
        <v>28.16</v>
      </c>
      <c r="Q230" s="8">
        <v>195552415</v>
      </c>
      <c r="R230" s="8">
        <v>71069853</v>
      </c>
      <c r="S230" s="8">
        <v>124482562</v>
      </c>
      <c r="T230" s="8">
        <v>34709612.3</v>
      </c>
      <c r="U230" s="8">
        <v>5260873.3</v>
      </c>
      <c r="V230" s="8">
        <v>29448739</v>
      </c>
      <c r="W230" s="9">
        <v>17.74</v>
      </c>
      <c r="X230" s="9">
        <v>7.4</v>
      </c>
      <c r="Y230" s="9">
        <v>23.65</v>
      </c>
      <c r="Z230" s="8">
        <v>11438813</v>
      </c>
      <c r="AA230" s="8">
        <v>8838782.04</v>
      </c>
    </row>
    <row r="231" spans="1:2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467</v>
      </c>
      <c r="G231" s="53" t="s">
        <v>477</v>
      </c>
      <c r="H231" s="8">
        <v>74483071</v>
      </c>
      <c r="I231" s="8">
        <v>13372135</v>
      </c>
      <c r="J231" s="8">
        <v>61110936</v>
      </c>
      <c r="K231" s="8">
        <v>19595709.96</v>
      </c>
      <c r="L231" s="8">
        <v>1152754.46</v>
      </c>
      <c r="M231" s="8">
        <v>18442955.5</v>
      </c>
      <c r="N231" s="9">
        <v>26.3</v>
      </c>
      <c r="O231" s="9">
        <v>8.62</v>
      </c>
      <c r="P231" s="9">
        <v>30.17</v>
      </c>
      <c r="Q231" s="8">
        <v>88074400</v>
      </c>
      <c r="R231" s="8">
        <v>27191817</v>
      </c>
      <c r="S231" s="8">
        <v>60882583</v>
      </c>
      <c r="T231" s="8">
        <v>16921773.22</v>
      </c>
      <c r="U231" s="8">
        <v>435298.74</v>
      </c>
      <c r="V231" s="8">
        <v>16486474.48</v>
      </c>
      <c r="W231" s="9">
        <v>19.21</v>
      </c>
      <c r="X231" s="9">
        <v>1.6</v>
      </c>
      <c r="Y231" s="9">
        <v>27.07</v>
      </c>
      <c r="Z231" s="8">
        <v>228353</v>
      </c>
      <c r="AA231" s="8">
        <v>1956481.02</v>
      </c>
    </row>
    <row r="232" spans="1:2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467</v>
      </c>
      <c r="G232" s="53" t="s">
        <v>478</v>
      </c>
      <c r="H232" s="8">
        <v>167090726.83</v>
      </c>
      <c r="I232" s="8">
        <v>40389902.5</v>
      </c>
      <c r="J232" s="8">
        <v>126700824.33</v>
      </c>
      <c r="K232" s="8">
        <v>44171850.81</v>
      </c>
      <c r="L232" s="8">
        <v>2465869.52</v>
      </c>
      <c r="M232" s="8">
        <v>41705981.29</v>
      </c>
      <c r="N232" s="9">
        <v>26.43</v>
      </c>
      <c r="O232" s="9">
        <v>6.1</v>
      </c>
      <c r="P232" s="9">
        <v>32.91</v>
      </c>
      <c r="Q232" s="8">
        <v>192550219.89</v>
      </c>
      <c r="R232" s="8">
        <v>70493116.41</v>
      </c>
      <c r="S232" s="8">
        <v>122057103.48</v>
      </c>
      <c r="T232" s="8">
        <v>28915204.21</v>
      </c>
      <c r="U232" s="8">
        <v>1919272.51</v>
      </c>
      <c r="V232" s="8">
        <v>26995931.7</v>
      </c>
      <c r="W232" s="9">
        <v>15.01</v>
      </c>
      <c r="X232" s="9">
        <v>2.72</v>
      </c>
      <c r="Y232" s="9">
        <v>22.11</v>
      </c>
      <c r="Z232" s="8">
        <v>4643720.85</v>
      </c>
      <c r="AA232" s="8">
        <v>14710049.59</v>
      </c>
    </row>
    <row r="233" spans="1:2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467</v>
      </c>
      <c r="G233" s="53" t="s">
        <v>479</v>
      </c>
      <c r="H233" s="8">
        <v>73698735</v>
      </c>
      <c r="I233" s="8">
        <v>17517180</v>
      </c>
      <c r="J233" s="8">
        <v>56181555</v>
      </c>
      <c r="K233" s="8">
        <v>19003744.53</v>
      </c>
      <c r="L233" s="8">
        <v>2016883.72</v>
      </c>
      <c r="M233" s="8">
        <v>16986860.81</v>
      </c>
      <c r="N233" s="9">
        <v>25.78</v>
      </c>
      <c r="O233" s="9">
        <v>11.51</v>
      </c>
      <c r="P233" s="9">
        <v>30.23</v>
      </c>
      <c r="Q233" s="8">
        <v>88073253</v>
      </c>
      <c r="R233" s="8">
        <v>32207863</v>
      </c>
      <c r="S233" s="8">
        <v>55865390</v>
      </c>
      <c r="T233" s="8">
        <v>15363479.85</v>
      </c>
      <c r="U233" s="8">
        <v>2812544.75</v>
      </c>
      <c r="V233" s="8">
        <v>12550935.1</v>
      </c>
      <c r="W233" s="9">
        <v>17.44</v>
      </c>
      <c r="X233" s="9">
        <v>8.73</v>
      </c>
      <c r="Y233" s="9">
        <v>22.46</v>
      </c>
      <c r="Z233" s="8">
        <v>316165</v>
      </c>
      <c r="AA233" s="8">
        <v>4435925.71</v>
      </c>
    </row>
    <row r="234" spans="1:2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467</v>
      </c>
      <c r="G234" s="53" t="s">
        <v>480</v>
      </c>
      <c r="H234" s="8">
        <v>43352622.85</v>
      </c>
      <c r="I234" s="8">
        <v>7243415.96</v>
      </c>
      <c r="J234" s="8">
        <v>36109206.89</v>
      </c>
      <c r="K234" s="8">
        <v>10981180.04</v>
      </c>
      <c r="L234" s="8">
        <v>389716.8</v>
      </c>
      <c r="M234" s="8">
        <v>10591463.24</v>
      </c>
      <c r="N234" s="9">
        <v>25.32</v>
      </c>
      <c r="O234" s="9">
        <v>5.38</v>
      </c>
      <c r="P234" s="9">
        <v>29.33</v>
      </c>
      <c r="Q234" s="8">
        <v>52115469.42</v>
      </c>
      <c r="R234" s="8">
        <v>15203415.99</v>
      </c>
      <c r="S234" s="8">
        <v>36912053.43</v>
      </c>
      <c r="T234" s="8">
        <v>8499480.13</v>
      </c>
      <c r="U234" s="8">
        <v>403092.35</v>
      </c>
      <c r="V234" s="8">
        <v>8096387.78</v>
      </c>
      <c r="W234" s="9">
        <v>16.3</v>
      </c>
      <c r="X234" s="9">
        <v>2.65</v>
      </c>
      <c r="Y234" s="9">
        <v>21.93</v>
      </c>
      <c r="Z234" s="8">
        <v>-802846.54</v>
      </c>
      <c r="AA234" s="8">
        <v>2495075.46</v>
      </c>
    </row>
    <row r="235" spans="1:2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467</v>
      </c>
      <c r="G235" s="53" t="s">
        <v>481</v>
      </c>
      <c r="H235" s="8">
        <v>145830979.29</v>
      </c>
      <c r="I235" s="8">
        <v>12888090.48</v>
      </c>
      <c r="J235" s="8">
        <v>132942888.81</v>
      </c>
      <c r="K235" s="8">
        <v>45429561.79</v>
      </c>
      <c r="L235" s="8">
        <v>1054139.14</v>
      </c>
      <c r="M235" s="8">
        <v>44375422.65</v>
      </c>
      <c r="N235" s="9">
        <v>31.15</v>
      </c>
      <c r="O235" s="9">
        <v>8.17</v>
      </c>
      <c r="P235" s="9">
        <v>33.37</v>
      </c>
      <c r="Q235" s="8">
        <v>153099332.29</v>
      </c>
      <c r="R235" s="8">
        <v>23819993.17</v>
      </c>
      <c r="S235" s="8">
        <v>129279339.12</v>
      </c>
      <c r="T235" s="8">
        <v>34925546.53</v>
      </c>
      <c r="U235" s="8">
        <v>684347.84</v>
      </c>
      <c r="V235" s="8">
        <v>34241198.69</v>
      </c>
      <c r="W235" s="9">
        <v>22.81</v>
      </c>
      <c r="X235" s="9">
        <v>2.87</v>
      </c>
      <c r="Y235" s="9">
        <v>26.48</v>
      </c>
      <c r="Z235" s="8">
        <v>3663549.69</v>
      </c>
      <c r="AA235" s="8">
        <v>10134223.96</v>
      </c>
    </row>
    <row r="236" spans="1:2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467</v>
      </c>
      <c r="G236" s="53" t="s">
        <v>482</v>
      </c>
      <c r="H236" s="8">
        <v>97696138.25</v>
      </c>
      <c r="I236" s="8">
        <v>35978225.25</v>
      </c>
      <c r="J236" s="8">
        <v>61717913</v>
      </c>
      <c r="K236" s="8">
        <v>20681140.11</v>
      </c>
      <c r="L236" s="8">
        <v>594107.81</v>
      </c>
      <c r="M236" s="8">
        <v>20087032.3</v>
      </c>
      <c r="N236" s="9">
        <v>21.16</v>
      </c>
      <c r="O236" s="9">
        <v>1.65</v>
      </c>
      <c r="P236" s="9">
        <v>32.54</v>
      </c>
      <c r="Q236" s="8">
        <v>108183686.46</v>
      </c>
      <c r="R236" s="8">
        <v>50937107</v>
      </c>
      <c r="S236" s="8">
        <v>57246579.46</v>
      </c>
      <c r="T236" s="8">
        <v>15299818.94</v>
      </c>
      <c r="U236" s="8">
        <v>673123.13</v>
      </c>
      <c r="V236" s="8">
        <v>14626695.81</v>
      </c>
      <c r="W236" s="9">
        <v>14.14</v>
      </c>
      <c r="X236" s="9">
        <v>1.32</v>
      </c>
      <c r="Y236" s="9">
        <v>25.55</v>
      </c>
      <c r="Z236" s="8">
        <v>4471333.54</v>
      </c>
      <c r="AA236" s="8">
        <v>5460336.49</v>
      </c>
    </row>
    <row r="237" spans="1:2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467</v>
      </c>
      <c r="G237" s="53" t="s">
        <v>483</v>
      </c>
      <c r="H237" s="8">
        <v>71370073</v>
      </c>
      <c r="I237" s="8">
        <v>6019845</v>
      </c>
      <c r="J237" s="8">
        <v>65350228</v>
      </c>
      <c r="K237" s="8">
        <v>22105037.87</v>
      </c>
      <c r="L237" s="8">
        <v>1154829.18</v>
      </c>
      <c r="M237" s="8">
        <v>20950208.69</v>
      </c>
      <c r="N237" s="9">
        <v>30.97</v>
      </c>
      <c r="O237" s="9">
        <v>19.18</v>
      </c>
      <c r="P237" s="9">
        <v>32.05</v>
      </c>
      <c r="Q237" s="8">
        <v>82995223</v>
      </c>
      <c r="R237" s="8">
        <v>16442670</v>
      </c>
      <c r="S237" s="8">
        <v>66552553</v>
      </c>
      <c r="T237" s="8">
        <v>17015371.77</v>
      </c>
      <c r="U237" s="8">
        <v>336713.07</v>
      </c>
      <c r="V237" s="8">
        <v>16678658.7</v>
      </c>
      <c r="W237" s="9">
        <v>20.5</v>
      </c>
      <c r="X237" s="9">
        <v>2.04</v>
      </c>
      <c r="Y237" s="9">
        <v>25.06</v>
      </c>
      <c r="Z237" s="8">
        <v>-1202325</v>
      </c>
      <c r="AA237" s="8">
        <v>4271549.99</v>
      </c>
    </row>
    <row r="238" spans="1:2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467</v>
      </c>
      <c r="G238" s="53" t="s">
        <v>484</v>
      </c>
      <c r="H238" s="8">
        <v>98373516.98</v>
      </c>
      <c r="I238" s="8">
        <v>11157206</v>
      </c>
      <c r="J238" s="8">
        <v>87216310.98</v>
      </c>
      <c r="K238" s="8">
        <v>26819421.11</v>
      </c>
      <c r="L238" s="8">
        <v>1885964.56</v>
      </c>
      <c r="M238" s="8">
        <v>24933456.55</v>
      </c>
      <c r="N238" s="9">
        <v>27.26</v>
      </c>
      <c r="O238" s="9">
        <v>16.9</v>
      </c>
      <c r="P238" s="9">
        <v>28.58</v>
      </c>
      <c r="Q238" s="8">
        <v>105718657.49</v>
      </c>
      <c r="R238" s="8">
        <v>20750721.04</v>
      </c>
      <c r="S238" s="8">
        <v>84967936.45</v>
      </c>
      <c r="T238" s="8">
        <v>19644032.51</v>
      </c>
      <c r="U238" s="8">
        <v>925063.58</v>
      </c>
      <c r="V238" s="8">
        <v>18718968.93</v>
      </c>
      <c r="W238" s="9">
        <v>18.58</v>
      </c>
      <c r="X238" s="9">
        <v>4.45</v>
      </c>
      <c r="Y238" s="9">
        <v>22.03</v>
      </c>
      <c r="Z238" s="8">
        <v>2248374.53</v>
      </c>
      <c r="AA238" s="8">
        <v>6214487.62</v>
      </c>
    </row>
    <row r="239" spans="1:2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467</v>
      </c>
      <c r="G239" s="53" t="s">
        <v>485</v>
      </c>
      <c r="H239" s="8">
        <v>110261639.23</v>
      </c>
      <c r="I239" s="8">
        <v>18954607.83</v>
      </c>
      <c r="J239" s="8">
        <v>91307031.4</v>
      </c>
      <c r="K239" s="8">
        <v>28183185.54</v>
      </c>
      <c r="L239" s="8">
        <v>207677.41</v>
      </c>
      <c r="M239" s="8">
        <v>27975508.13</v>
      </c>
      <c r="N239" s="9">
        <v>25.56</v>
      </c>
      <c r="O239" s="9">
        <v>1.09</v>
      </c>
      <c r="P239" s="9">
        <v>30.63</v>
      </c>
      <c r="Q239" s="8">
        <v>114377700.57</v>
      </c>
      <c r="R239" s="8">
        <v>27997244.11</v>
      </c>
      <c r="S239" s="8">
        <v>86380456.46</v>
      </c>
      <c r="T239" s="8">
        <v>23249022.24</v>
      </c>
      <c r="U239" s="8">
        <v>735589.69</v>
      </c>
      <c r="V239" s="8">
        <v>22513432.55</v>
      </c>
      <c r="W239" s="9">
        <v>20.32</v>
      </c>
      <c r="X239" s="9">
        <v>2.62</v>
      </c>
      <c r="Y239" s="9">
        <v>26.06</v>
      </c>
      <c r="Z239" s="8">
        <v>4926574.94</v>
      </c>
      <c r="AA239" s="8">
        <v>5462075.58</v>
      </c>
    </row>
    <row r="240" spans="1:2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467</v>
      </c>
      <c r="G240" s="53" t="s">
        <v>486</v>
      </c>
      <c r="H240" s="8">
        <v>81681447.37</v>
      </c>
      <c r="I240" s="8">
        <v>14584779.84</v>
      </c>
      <c r="J240" s="8">
        <v>67096667.53</v>
      </c>
      <c r="K240" s="8">
        <v>22738583.26</v>
      </c>
      <c r="L240" s="8">
        <v>3329427.55</v>
      </c>
      <c r="M240" s="8">
        <v>19409155.71</v>
      </c>
      <c r="N240" s="9">
        <v>27.83</v>
      </c>
      <c r="O240" s="9">
        <v>22.82</v>
      </c>
      <c r="P240" s="9">
        <v>28.92</v>
      </c>
      <c r="Q240" s="8">
        <v>83114047.44</v>
      </c>
      <c r="R240" s="8">
        <v>20532233.7</v>
      </c>
      <c r="S240" s="8">
        <v>62581813.74</v>
      </c>
      <c r="T240" s="8">
        <v>19174661.91</v>
      </c>
      <c r="U240" s="8">
        <v>3855406.65</v>
      </c>
      <c r="V240" s="8">
        <v>15319255.26</v>
      </c>
      <c r="W240" s="9">
        <v>23.07</v>
      </c>
      <c r="X240" s="9">
        <v>18.77</v>
      </c>
      <c r="Y240" s="9">
        <v>24.47</v>
      </c>
      <c r="Z240" s="8">
        <v>4514853.79</v>
      </c>
      <c r="AA240" s="8">
        <v>4089900.45</v>
      </c>
    </row>
    <row r="241" spans="1:2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467</v>
      </c>
      <c r="G241" s="53" t="s">
        <v>487</v>
      </c>
      <c r="H241" s="8">
        <v>103565279.2</v>
      </c>
      <c r="I241" s="8">
        <v>19466193</v>
      </c>
      <c r="J241" s="8">
        <v>84099086.2</v>
      </c>
      <c r="K241" s="8">
        <v>19357640.35</v>
      </c>
      <c r="L241" s="8">
        <v>25844.97</v>
      </c>
      <c r="M241" s="8">
        <v>19331795.38</v>
      </c>
      <c r="N241" s="9">
        <v>18.69</v>
      </c>
      <c r="O241" s="9">
        <v>0.13</v>
      </c>
      <c r="P241" s="9">
        <v>22.98</v>
      </c>
      <c r="Q241" s="8">
        <v>105517410.75</v>
      </c>
      <c r="R241" s="8">
        <v>28436410</v>
      </c>
      <c r="S241" s="8">
        <v>77081000.75</v>
      </c>
      <c r="T241" s="8">
        <v>16075531.43</v>
      </c>
      <c r="U241" s="8">
        <v>155960.92</v>
      </c>
      <c r="V241" s="8">
        <v>15919570.51</v>
      </c>
      <c r="W241" s="9">
        <v>15.23</v>
      </c>
      <c r="X241" s="9">
        <v>0.54</v>
      </c>
      <c r="Y241" s="9">
        <v>20.65</v>
      </c>
      <c r="Z241" s="8">
        <v>7018085.45</v>
      </c>
      <c r="AA241" s="8">
        <v>3412224.87</v>
      </c>
    </row>
    <row r="242" spans="1:2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488</v>
      </c>
      <c r="G242" s="53" t="s">
        <v>489</v>
      </c>
      <c r="H242" s="8">
        <v>1356459032.5</v>
      </c>
      <c r="I242" s="8">
        <v>466699234.76</v>
      </c>
      <c r="J242" s="8">
        <v>889759797.74</v>
      </c>
      <c r="K242" s="8">
        <v>251564233</v>
      </c>
      <c r="L242" s="8">
        <v>19869779.99</v>
      </c>
      <c r="M242" s="8">
        <v>231694453.01</v>
      </c>
      <c r="N242" s="9">
        <v>18.54</v>
      </c>
      <c r="O242" s="9">
        <v>4.25</v>
      </c>
      <c r="P242" s="9">
        <v>26.04</v>
      </c>
      <c r="Q242" s="8">
        <v>1384823896</v>
      </c>
      <c r="R242" s="8">
        <v>682296853.47</v>
      </c>
      <c r="S242" s="8">
        <v>702527042.53</v>
      </c>
      <c r="T242" s="8">
        <v>171918750.49</v>
      </c>
      <c r="U242" s="8">
        <v>22608473.34</v>
      </c>
      <c r="V242" s="8">
        <v>149310277.15</v>
      </c>
      <c r="W242" s="9">
        <v>12.41</v>
      </c>
      <c r="X242" s="9">
        <v>3.31</v>
      </c>
      <c r="Y242" s="9">
        <v>21.25</v>
      </c>
      <c r="Z242" s="8">
        <v>187232755.21</v>
      </c>
      <c r="AA242" s="8">
        <v>82384175.86</v>
      </c>
    </row>
    <row r="243" spans="1:27" ht="12.75">
      <c r="A243" s="34">
        <v>6</v>
      </c>
      <c r="B243" s="34">
        <v>8</v>
      </c>
      <c r="C243" s="34">
        <v>1</v>
      </c>
      <c r="D243" s="35" t="s">
        <v>490</v>
      </c>
      <c r="E243" s="36">
        <v>271</v>
      </c>
      <c r="F243" s="7" t="s">
        <v>490</v>
      </c>
      <c r="G243" s="53" t="s">
        <v>491</v>
      </c>
      <c r="H243" s="8">
        <v>835475</v>
      </c>
      <c r="I243" s="8">
        <v>258000</v>
      </c>
      <c r="J243" s="8">
        <v>577475</v>
      </c>
      <c r="K243" s="8">
        <v>490050.13</v>
      </c>
      <c r="L243" s="8">
        <v>258000</v>
      </c>
      <c r="M243" s="8">
        <v>232050.13</v>
      </c>
      <c r="N243" s="9">
        <v>58.65</v>
      </c>
      <c r="O243" s="9">
        <v>100</v>
      </c>
      <c r="P243" s="9">
        <v>40.18</v>
      </c>
      <c r="Q243" s="8">
        <v>577475</v>
      </c>
      <c r="R243" s="8">
        <v>0</v>
      </c>
      <c r="S243" s="8">
        <v>577475</v>
      </c>
      <c r="T243" s="8">
        <v>50084.13</v>
      </c>
      <c r="U243" s="8">
        <v>0</v>
      </c>
      <c r="V243" s="8">
        <v>50084.13</v>
      </c>
      <c r="W243" s="9">
        <v>8.67</v>
      </c>
      <c r="X243" s="9"/>
      <c r="Y243" s="9">
        <v>8.67</v>
      </c>
      <c r="Z243" s="8">
        <v>0</v>
      </c>
      <c r="AA243" s="8">
        <v>181966</v>
      </c>
    </row>
    <row r="244" spans="1:27" ht="24">
      <c r="A244" s="34">
        <v>6</v>
      </c>
      <c r="B244" s="34">
        <v>19</v>
      </c>
      <c r="C244" s="34">
        <v>1</v>
      </c>
      <c r="D244" s="35" t="s">
        <v>490</v>
      </c>
      <c r="E244" s="36">
        <v>270</v>
      </c>
      <c r="F244" s="7" t="s">
        <v>490</v>
      </c>
      <c r="G244" s="53" t="s">
        <v>492</v>
      </c>
      <c r="H244" s="8">
        <v>5270224</v>
      </c>
      <c r="I244" s="8">
        <v>0</v>
      </c>
      <c r="J244" s="8">
        <v>5270224</v>
      </c>
      <c r="K244" s="8">
        <v>1688950.35</v>
      </c>
      <c r="L244" s="8">
        <v>0</v>
      </c>
      <c r="M244" s="8">
        <v>1688950.35</v>
      </c>
      <c r="N244" s="9">
        <v>32.04</v>
      </c>
      <c r="O244" s="9"/>
      <c r="P244" s="9">
        <v>32.04</v>
      </c>
      <c r="Q244" s="8">
        <v>5069164</v>
      </c>
      <c r="R244" s="8">
        <v>0</v>
      </c>
      <c r="S244" s="8">
        <v>5069164</v>
      </c>
      <c r="T244" s="8">
        <v>989321.06</v>
      </c>
      <c r="U244" s="8">
        <v>0</v>
      </c>
      <c r="V244" s="8">
        <v>989321.06</v>
      </c>
      <c r="W244" s="9">
        <v>19.51</v>
      </c>
      <c r="X244" s="9"/>
      <c r="Y244" s="9">
        <v>19.51</v>
      </c>
      <c r="Z244" s="8">
        <v>201060</v>
      </c>
      <c r="AA244" s="8">
        <v>699629.29</v>
      </c>
    </row>
    <row r="245" spans="1:27" ht="12.75">
      <c r="A245" s="34">
        <v>6</v>
      </c>
      <c r="B245" s="34">
        <v>7</v>
      </c>
      <c r="C245" s="34">
        <v>1</v>
      </c>
      <c r="D245" s="35" t="s">
        <v>490</v>
      </c>
      <c r="E245" s="36">
        <v>187</v>
      </c>
      <c r="F245" s="7" t="s">
        <v>490</v>
      </c>
      <c r="G245" s="53" t="s">
        <v>493</v>
      </c>
      <c r="H245" s="8">
        <v>119875</v>
      </c>
      <c r="I245" s="8">
        <v>16000</v>
      </c>
      <c r="J245" s="8">
        <v>103875</v>
      </c>
      <c r="K245" s="8">
        <v>31570.16</v>
      </c>
      <c r="L245" s="8">
        <v>0</v>
      </c>
      <c r="M245" s="8">
        <v>31570.16</v>
      </c>
      <c r="N245" s="9">
        <v>26.33</v>
      </c>
      <c r="O245" s="9">
        <v>0</v>
      </c>
      <c r="P245" s="9">
        <v>30.39</v>
      </c>
      <c r="Q245" s="8">
        <v>339100</v>
      </c>
      <c r="R245" s="8">
        <v>16000</v>
      </c>
      <c r="S245" s="8">
        <v>323100</v>
      </c>
      <c r="T245" s="8">
        <v>61645.6</v>
      </c>
      <c r="U245" s="8">
        <v>0</v>
      </c>
      <c r="V245" s="8">
        <v>61645.6</v>
      </c>
      <c r="W245" s="9">
        <v>18.17</v>
      </c>
      <c r="X245" s="9">
        <v>0</v>
      </c>
      <c r="Y245" s="9">
        <v>19.07</v>
      </c>
      <c r="Z245" s="8">
        <v>-219225</v>
      </c>
      <c r="AA245" s="8">
        <v>-30075.44</v>
      </c>
    </row>
    <row r="246" spans="1:27" ht="12.75">
      <c r="A246" s="34">
        <v>6</v>
      </c>
      <c r="B246" s="34">
        <v>1</v>
      </c>
      <c r="C246" s="34">
        <v>1</v>
      </c>
      <c r="D246" s="35" t="s">
        <v>490</v>
      </c>
      <c r="E246" s="36">
        <v>188</v>
      </c>
      <c r="F246" s="7" t="s">
        <v>490</v>
      </c>
      <c r="G246" s="53" t="s">
        <v>493</v>
      </c>
      <c r="H246" s="8">
        <v>1949570</v>
      </c>
      <c r="I246" s="8">
        <v>0</v>
      </c>
      <c r="J246" s="8">
        <v>1949570</v>
      </c>
      <c r="K246" s="8">
        <v>499309.52</v>
      </c>
      <c r="L246" s="8">
        <v>0</v>
      </c>
      <c r="M246" s="8">
        <v>499309.52</v>
      </c>
      <c r="N246" s="9">
        <v>25.61</v>
      </c>
      <c r="O246" s="9"/>
      <c r="P246" s="9">
        <v>25.61</v>
      </c>
      <c r="Q246" s="8">
        <v>1949570</v>
      </c>
      <c r="R246" s="8">
        <v>0</v>
      </c>
      <c r="S246" s="8">
        <v>1949570</v>
      </c>
      <c r="T246" s="8">
        <v>333216.58</v>
      </c>
      <c r="U246" s="8">
        <v>0</v>
      </c>
      <c r="V246" s="8">
        <v>333216.58</v>
      </c>
      <c r="W246" s="9">
        <v>17.09</v>
      </c>
      <c r="X246" s="9"/>
      <c r="Y246" s="9">
        <v>17.09</v>
      </c>
      <c r="Z246" s="8">
        <v>0</v>
      </c>
      <c r="AA246" s="8">
        <v>166092.94</v>
      </c>
    </row>
    <row r="247" spans="1:27" ht="12.75">
      <c r="A247" s="34">
        <v>6</v>
      </c>
      <c r="B247" s="34">
        <v>13</v>
      </c>
      <c r="C247" s="34">
        <v>4</v>
      </c>
      <c r="D247" s="35" t="s">
        <v>490</v>
      </c>
      <c r="E247" s="36">
        <v>186</v>
      </c>
      <c r="F247" s="7" t="s">
        <v>490</v>
      </c>
      <c r="G247" s="53" t="s">
        <v>494</v>
      </c>
      <c r="H247" s="8">
        <v>2400</v>
      </c>
      <c r="I247" s="8">
        <v>0</v>
      </c>
      <c r="J247" s="8">
        <v>2400</v>
      </c>
      <c r="K247" s="8">
        <v>2400</v>
      </c>
      <c r="L247" s="8">
        <v>0</v>
      </c>
      <c r="M247" s="8">
        <v>2400</v>
      </c>
      <c r="N247" s="9">
        <v>100</v>
      </c>
      <c r="O247" s="9"/>
      <c r="P247" s="9">
        <v>100</v>
      </c>
      <c r="Q247" s="8">
        <v>2400</v>
      </c>
      <c r="R247" s="8">
        <v>0</v>
      </c>
      <c r="S247" s="8">
        <v>2400</v>
      </c>
      <c r="T247" s="8">
        <v>967.57</v>
      </c>
      <c r="U247" s="8">
        <v>0</v>
      </c>
      <c r="V247" s="8">
        <v>967.57</v>
      </c>
      <c r="W247" s="9">
        <v>40.31</v>
      </c>
      <c r="X247" s="9"/>
      <c r="Y247" s="9">
        <v>40.31</v>
      </c>
      <c r="Z247" s="8">
        <v>0</v>
      </c>
      <c r="AA247" s="8">
        <v>1432.43</v>
      </c>
    </row>
    <row r="248" spans="1:27" ht="24">
      <c r="A248" s="34">
        <v>6</v>
      </c>
      <c r="B248" s="34">
        <v>15</v>
      </c>
      <c r="C248" s="34">
        <v>0</v>
      </c>
      <c r="D248" s="35" t="s">
        <v>490</v>
      </c>
      <c r="E248" s="36">
        <v>220</v>
      </c>
      <c r="F248" s="7" t="s">
        <v>490</v>
      </c>
      <c r="G248" s="53" t="s">
        <v>497</v>
      </c>
      <c r="H248" s="8">
        <v>164000</v>
      </c>
      <c r="I248" s="8">
        <v>0</v>
      </c>
      <c r="J248" s="8">
        <v>164000</v>
      </c>
      <c r="K248" s="8">
        <v>42.22</v>
      </c>
      <c r="L248" s="8">
        <v>0</v>
      </c>
      <c r="M248" s="8">
        <v>42.22</v>
      </c>
      <c r="N248" s="9">
        <v>0.02</v>
      </c>
      <c r="O248" s="9"/>
      <c r="P248" s="9">
        <v>0.02</v>
      </c>
      <c r="Q248" s="8">
        <v>387087</v>
      </c>
      <c r="R248" s="8">
        <v>250000</v>
      </c>
      <c r="S248" s="8">
        <v>137087</v>
      </c>
      <c r="T248" s="8">
        <v>28388.1</v>
      </c>
      <c r="U248" s="8">
        <v>0</v>
      </c>
      <c r="V248" s="8">
        <v>28388.1</v>
      </c>
      <c r="W248" s="9">
        <v>7.33</v>
      </c>
      <c r="X248" s="9">
        <v>0</v>
      </c>
      <c r="Y248" s="9">
        <v>20.7</v>
      </c>
      <c r="Z248" s="8">
        <v>26913</v>
      </c>
      <c r="AA248" s="8">
        <v>-28345.88</v>
      </c>
    </row>
    <row r="249" spans="1:27" ht="12.75">
      <c r="A249" s="34">
        <v>6</v>
      </c>
      <c r="B249" s="34">
        <v>9</v>
      </c>
      <c r="C249" s="34">
        <v>1</v>
      </c>
      <c r="D249" s="35" t="s">
        <v>490</v>
      </c>
      <c r="E249" s="36">
        <v>140</v>
      </c>
      <c r="F249" s="7" t="s">
        <v>490</v>
      </c>
      <c r="G249" s="53" t="s">
        <v>495</v>
      </c>
      <c r="H249" s="8">
        <v>64530</v>
      </c>
      <c r="I249" s="8">
        <v>0</v>
      </c>
      <c r="J249" s="8">
        <v>64530</v>
      </c>
      <c r="K249" s="8">
        <v>33500</v>
      </c>
      <c r="L249" s="8">
        <v>0</v>
      </c>
      <c r="M249" s="8">
        <v>33500</v>
      </c>
      <c r="N249" s="9">
        <v>51.91</v>
      </c>
      <c r="O249" s="9"/>
      <c r="P249" s="9">
        <v>51.91</v>
      </c>
      <c r="Q249" s="8">
        <v>80530</v>
      </c>
      <c r="R249" s="8">
        <v>0</v>
      </c>
      <c r="S249" s="8">
        <v>80530</v>
      </c>
      <c r="T249" s="8">
        <v>15630.13</v>
      </c>
      <c r="U249" s="8">
        <v>0</v>
      </c>
      <c r="V249" s="8">
        <v>15630.13</v>
      </c>
      <c r="W249" s="9">
        <v>19.4</v>
      </c>
      <c r="X249" s="9"/>
      <c r="Y249" s="9">
        <v>19.4</v>
      </c>
      <c r="Z249" s="8">
        <v>-16000</v>
      </c>
      <c r="AA249" s="8">
        <v>17869.87</v>
      </c>
    </row>
    <row r="250" spans="1:27" ht="12.75">
      <c r="A250" s="34">
        <v>6</v>
      </c>
      <c r="B250" s="34">
        <v>8</v>
      </c>
      <c r="C250" s="34">
        <v>1</v>
      </c>
      <c r="D250" s="35" t="s">
        <v>490</v>
      </c>
      <c r="E250" s="36">
        <v>265</v>
      </c>
      <c r="F250" s="7" t="s">
        <v>490</v>
      </c>
      <c r="G250" s="53" t="s">
        <v>496</v>
      </c>
      <c r="H250" s="8">
        <v>35855624</v>
      </c>
      <c r="I250" s="8">
        <v>0</v>
      </c>
      <c r="J250" s="8">
        <v>35855624</v>
      </c>
      <c r="K250" s="8">
        <v>9620547.05</v>
      </c>
      <c r="L250" s="8">
        <v>0</v>
      </c>
      <c r="M250" s="8">
        <v>9620547.05</v>
      </c>
      <c r="N250" s="9">
        <v>26.83</v>
      </c>
      <c r="O250" s="9"/>
      <c r="P250" s="9">
        <v>26.83</v>
      </c>
      <c r="Q250" s="8">
        <v>40852172</v>
      </c>
      <c r="R250" s="8">
        <v>6720163</v>
      </c>
      <c r="S250" s="8">
        <v>34132009</v>
      </c>
      <c r="T250" s="8">
        <v>6072229.08</v>
      </c>
      <c r="U250" s="8">
        <v>0</v>
      </c>
      <c r="V250" s="8">
        <v>6072229.08</v>
      </c>
      <c r="W250" s="9">
        <v>14.86</v>
      </c>
      <c r="X250" s="9">
        <v>0</v>
      </c>
      <c r="Y250" s="9">
        <v>17.79</v>
      </c>
      <c r="Z250" s="8">
        <v>1723615</v>
      </c>
      <c r="AA250" s="8">
        <v>3548317.97</v>
      </c>
    </row>
  </sheetData>
  <sheetProtection/>
  <mergeCells count="33">
    <mergeCell ref="A4:A7"/>
    <mergeCell ref="B4:B7"/>
    <mergeCell ref="C4:C7"/>
    <mergeCell ref="D4:D7"/>
    <mergeCell ref="E4:E7"/>
    <mergeCell ref="F4:G7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O5:P5"/>
    <mergeCell ref="Q5:Q6"/>
    <mergeCell ref="Z7:AA7"/>
    <mergeCell ref="R5:S5"/>
    <mergeCell ref="T5:T6"/>
    <mergeCell ref="U5:V5"/>
    <mergeCell ref="W5:W6"/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L250"/>
  <sheetViews>
    <sheetView zoomScale="75" zoomScaleNormal="75" zoomScalePageLayoutView="0" workbookViewId="0" topLeftCell="A1">
      <pane xSplit="7" ySplit="8" topLeftCell="H228" activePane="bottomRight" state="frozen"/>
      <selection pane="topLeft" activeCell="A1" sqref="A1"/>
      <selection pane="topRight" activeCell="H1" sqref="H1"/>
      <selection pane="bottomLeft" activeCell="A9" sqref="A9"/>
      <selection pane="bottomRight" activeCell="G243" sqref="G243"/>
    </sheetView>
  </sheetViews>
  <sheetFormatPr defaultColWidth="9.140625" defaultRowHeight="12.75"/>
  <cols>
    <col min="1" max="6" width="4.7109375" style="0" customWidth="1"/>
    <col min="7" max="7" width="40.8515625" style="0" customWidth="1"/>
    <col min="8" max="15" width="15.8515625" style="0" customWidth="1"/>
    <col min="16" max="22" width="8.140625" style="0" customWidth="1"/>
    <col min="23" max="30" width="15.8515625" style="0" customWidth="1"/>
    <col min="31" max="37" width="8.140625" style="0" customWidth="1"/>
  </cols>
  <sheetData>
    <row r="1" spans="1:3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99"/>
      <c r="Y1" s="99"/>
      <c r="Z1" s="99"/>
      <c r="AA1" s="99"/>
      <c r="AB1" s="99"/>
      <c r="AC1" s="99"/>
      <c r="AD1" s="99"/>
      <c r="AE1" s="3"/>
      <c r="AF1" s="3"/>
      <c r="AG1" s="3"/>
      <c r="AH1" s="3"/>
      <c r="AI1" s="3"/>
      <c r="AJ1" s="3"/>
      <c r="AK1" s="3"/>
      <c r="AL1" s="99"/>
    </row>
    <row r="2" spans="1:38" ht="18">
      <c r="A2" s="2" t="str">
        <f>'Spis tabel'!B5</f>
        <v>Tabela 3. Przychody budżetów jst wg stanu na koniec 1 kwartału 2021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/>
      <c r="Z3" s="1"/>
      <c r="AA3" s="1"/>
      <c r="AB3" s="1"/>
      <c r="AC3" s="1"/>
      <c r="AD3" s="1"/>
      <c r="AE3" s="4"/>
      <c r="AF3" s="4"/>
      <c r="AG3" s="4"/>
      <c r="AH3" s="4"/>
      <c r="AI3" s="4"/>
      <c r="AJ3" s="4"/>
      <c r="AK3" s="4"/>
      <c r="AL3" s="1"/>
    </row>
    <row r="4" spans="1:38" ht="12.75">
      <c r="A4" s="134" t="s">
        <v>0</v>
      </c>
      <c r="B4" s="134" t="s">
        <v>1</v>
      </c>
      <c r="C4" s="134" t="s">
        <v>2</v>
      </c>
      <c r="D4" s="134" t="s">
        <v>3</v>
      </c>
      <c r="E4" s="134" t="s">
        <v>53</v>
      </c>
      <c r="F4" s="134" t="s">
        <v>56</v>
      </c>
      <c r="G4" s="134"/>
      <c r="H4" s="133" t="s">
        <v>169</v>
      </c>
      <c r="I4" s="133"/>
      <c r="J4" s="133"/>
      <c r="K4" s="133"/>
      <c r="L4" s="133"/>
      <c r="M4" s="133"/>
      <c r="N4" s="133"/>
      <c r="O4" s="133"/>
      <c r="P4" s="133" t="s">
        <v>23</v>
      </c>
      <c r="Q4" s="133"/>
      <c r="R4" s="133"/>
      <c r="S4" s="133"/>
      <c r="T4" s="133"/>
      <c r="U4" s="133"/>
      <c r="V4" s="133"/>
      <c r="W4" s="133" t="s">
        <v>170</v>
      </c>
      <c r="X4" s="133"/>
      <c r="Y4" s="133"/>
      <c r="Z4" s="133"/>
      <c r="AA4" s="133"/>
      <c r="AB4" s="133"/>
      <c r="AC4" s="133"/>
      <c r="AD4" s="133"/>
      <c r="AE4" s="147" t="s">
        <v>23</v>
      </c>
      <c r="AF4" s="147"/>
      <c r="AG4" s="147"/>
      <c r="AH4" s="147"/>
      <c r="AI4" s="147"/>
      <c r="AJ4" s="147"/>
      <c r="AK4" s="147"/>
      <c r="AL4" s="100"/>
    </row>
    <row r="5" spans="1:38" ht="12.75">
      <c r="A5" s="134"/>
      <c r="B5" s="134"/>
      <c r="C5" s="134"/>
      <c r="D5" s="134"/>
      <c r="E5" s="134"/>
      <c r="F5" s="134"/>
      <c r="G5" s="134"/>
      <c r="H5" s="131" t="s">
        <v>24</v>
      </c>
      <c r="I5" s="133" t="s">
        <v>15</v>
      </c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1" t="s">
        <v>24</v>
      </c>
      <c r="X5" s="133" t="s">
        <v>15</v>
      </c>
      <c r="Y5" s="133"/>
      <c r="Z5" s="133"/>
      <c r="AA5" s="133"/>
      <c r="AB5" s="133"/>
      <c r="AC5" s="133"/>
      <c r="AD5" s="133"/>
      <c r="AE5" s="147"/>
      <c r="AF5" s="147"/>
      <c r="AG5" s="147"/>
      <c r="AH5" s="147"/>
      <c r="AI5" s="147"/>
      <c r="AJ5" s="147"/>
      <c r="AK5" s="147"/>
      <c r="AL5" s="100"/>
    </row>
    <row r="6" spans="1:38" ht="81" customHeight="1">
      <c r="A6" s="134"/>
      <c r="B6" s="134"/>
      <c r="C6" s="134"/>
      <c r="D6" s="134"/>
      <c r="E6" s="134"/>
      <c r="F6" s="134"/>
      <c r="G6" s="134"/>
      <c r="H6" s="131"/>
      <c r="I6" s="39" t="s">
        <v>203</v>
      </c>
      <c r="J6" s="39" t="s">
        <v>171</v>
      </c>
      <c r="K6" s="39" t="s">
        <v>254</v>
      </c>
      <c r="L6" s="39" t="s">
        <v>255</v>
      </c>
      <c r="M6" s="39" t="s">
        <v>172</v>
      </c>
      <c r="N6" s="39" t="s">
        <v>179</v>
      </c>
      <c r="O6" s="39" t="s">
        <v>173</v>
      </c>
      <c r="P6" s="98" t="s">
        <v>204</v>
      </c>
      <c r="Q6" s="98" t="s">
        <v>171</v>
      </c>
      <c r="R6" s="98" t="s">
        <v>256</v>
      </c>
      <c r="S6" s="98" t="s">
        <v>255</v>
      </c>
      <c r="T6" s="98" t="s">
        <v>172</v>
      </c>
      <c r="U6" s="98" t="s">
        <v>179</v>
      </c>
      <c r="V6" s="98" t="s">
        <v>173</v>
      </c>
      <c r="W6" s="131"/>
      <c r="X6" s="39" t="s">
        <v>203</v>
      </c>
      <c r="Y6" s="39" t="s">
        <v>171</v>
      </c>
      <c r="Z6" s="39" t="s">
        <v>254</v>
      </c>
      <c r="AA6" s="39" t="s">
        <v>255</v>
      </c>
      <c r="AB6" s="39" t="s">
        <v>172</v>
      </c>
      <c r="AC6" s="39" t="s">
        <v>179</v>
      </c>
      <c r="AD6" s="39" t="s">
        <v>173</v>
      </c>
      <c r="AE6" s="98" t="s">
        <v>204</v>
      </c>
      <c r="AF6" s="98" t="s">
        <v>171</v>
      </c>
      <c r="AG6" s="98" t="s">
        <v>256</v>
      </c>
      <c r="AH6" s="98" t="s">
        <v>255</v>
      </c>
      <c r="AI6" s="98" t="s">
        <v>172</v>
      </c>
      <c r="AJ6" s="98" t="s">
        <v>179</v>
      </c>
      <c r="AK6" s="98" t="s">
        <v>173</v>
      </c>
      <c r="AL6" s="100"/>
    </row>
    <row r="7" spans="1:38" ht="15.75">
      <c r="A7" s="94"/>
      <c r="B7" s="94"/>
      <c r="C7" s="94"/>
      <c r="D7" s="94"/>
      <c r="E7" s="94"/>
      <c r="F7" s="94"/>
      <c r="G7" s="94"/>
      <c r="H7" s="149" t="s">
        <v>10</v>
      </c>
      <c r="I7" s="149"/>
      <c r="J7" s="149"/>
      <c r="K7" s="149"/>
      <c r="L7" s="149"/>
      <c r="M7" s="149"/>
      <c r="N7" s="149"/>
      <c r="O7" s="149"/>
      <c r="P7" s="146" t="s">
        <v>11</v>
      </c>
      <c r="Q7" s="146"/>
      <c r="R7" s="146"/>
      <c r="S7" s="146"/>
      <c r="T7" s="146"/>
      <c r="U7" s="146"/>
      <c r="V7" s="146"/>
      <c r="W7" s="149" t="s">
        <v>10</v>
      </c>
      <c r="X7" s="149"/>
      <c r="Y7" s="149"/>
      <c r="Z7" s="149"/>
      <c r="AA7" s="149"/>
      <c r="AB7" s="149"/>
      <c r="AC7" s="149"/>
      <c r="AD7" s="149"/>
      <c r="AE7" s="146" t="s">
        <v>11</v>
      </c>
      <c r="AF7" s="146"/>
      <c r="AG7" s="146"/>
      <c r="AH7" s="146"/>
      <c r="AI7" s="146"/>
      <c r="AJ7" s="146"/>
      <c r="AK7" s="146"/>
      <c r="AL7" s="1"/>
    </row>
    <row r="8" spans="1:38" ht="12.75">
      <c r="A8" s="96">
        <v>1</v>
      </c>
      <c r="B8" s="96">
        <v>2</v>
      </c>
      <c r="C8" s="96">
        <v>3</v>
      </c>
      <c r="D8" s="96">
        <v>4</v>
      </c>
      <c r="E8" s="96">
        <v>5</v>
      </c>
      <c r="F8" s="148">
        <v>6</v>
      </c>
      <c r="G8" s="148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>
        <v>25</v>
      </c>
      <c r="AA8" s="38">
        <v>26</v>
      </c>
      <c r="AB8" s="38">
        <v>27</v>
      </c>
      <c r="AC8" s="38">
        <v>28</v>
      </c>
      <c r="AD8" s="38">
        <v>29</v>
      </c>
      <c r="AE8" s="38">
        <v>30</v>
      </c>
      <c r="AF8" s="38">
        <v>31</v>
      </c>
      <c r="AG8" s="38">
        <v>32</v>
      </c>
      <c r="AH8" s="38">
        <v>33</v>
      </c>
      <c r="AI8" s="38">
        <v>34</v>
      </c>
      <c r="AJ8" s="38">
        <v>35</v>
      </c>
      <c r="AK8" s="38">
        <v>36</v>
      </c>
      <c r="AL8" s="1"/>
    </row>
    <row r="9" spans="1:3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267</v>
      </c>
      <c r="G9" s="53" t="s">
        <v>268</v>
      </c>
      <c r="H9" s="8">
        <v>10125250</v>
      </c>
      <c r="I9" s="8">
        <v>7900000</v>
      </c>
      <c r="J9" s="8">
        <v>0</v>
      </c>
      <c r="K9" s="8">
        <v>0</v>
      </c>
      <c r="L9" s="8">
        <v>2225250</v>
      </c>
      <c r="M9" s="8">
        <v>0</v>
      </c>
      <c r="N9" s="8">
        <v>0</v>
      </c>
      <c r="O9" s="8">
        <v>0</v>
      </c>
      <c r="P9" s="9">
        <v>78.02</v>
      </c>
      <c r="Q9" s="9">
        <v>0</v>
      </c>
      <c r="R9" s="9">
        <v>0</v>
      </c>
      <c r="S9" s="9">
        <v>21.97</v>
      </c>
      <c r="T9" s="9">
        <v>0</v>
      </c>
      <c r="U9" s="9">
        <v>0</v>
      </c>
      <c r="V9" s="9">
        <v>0</v>
      </c>
      <c r="W9" s="8">
        <v>3331532.98</v>
      </c>
      <c r="X9" s="8">
        <v>0</v>
      </c>
      <c r="Y9" s="8">
        <v>0</v>
      </c>
      <c r="Z9" s="8">
        <v>0</v>
      </c>
      <c r="AA9" s="8">
        <v>2576767.89</v>
      </c>
      <c r="AB9" s="8">
        <v>0</v>
      </c>
      <c r="AC9" s="8">
        <v>754765.09</v>
      </c>
      <c r="AD9" s="8">
        <v>0</v>
      </c>
      <c r="AE9" s="9">
        <v>0</v>
      </c>
      <c r="AF9" s="9">
        <v>0</v>
      </c>
      <c r="AG9" s="9">
        <v>0</v>
      </c>
      <c r="AH9" s="9">
        <v>77.34</v>
      </c>
      <c r="AI9" s="9">
        <v>0</v>
      </c>
      <c r="AJ9" s="9">
        <v>22.65</v>
      </c>
      <c r="AK9" s="9">
        <v>0</v>
      </c>
    </row>
    <row r="10" spans="1:3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267</v>
      </c>
      <c r="G10" s="53" t="s">
        <v>269</v>
      </c>
      <c r="H10" s="8">
        <v>12280234</v>
      </c>
      <c r="I10" s="8">
        <v>6800000</v>
      </c>
      <c r="J10" s="8">
        <v>130000</v>
      </c>
      <c r="K10" s="8">
        <v>0</v>
      </c>
      <c r="L10" s="8">
        <v>4094428</v>
      </c>
      <c r="M10" s="8">
        <v>0</v>
      </c>
      <c r="N10" s="8">
        <v>1255806</v>
      </c>
      <c r="O10" s="8">
        <v>0</v>
      </c>
      <c r="P10" s="9">
        <v>55.37</v>
      </c>
      <c r="Q10" s="9">
        <v>1.05</v>
      </c>
      <c r="R10" s="9">
        <v>0</v>
      </c>
      <c r="S10" s="9">
        <v>33.34</v>
      </c>
      <c r="T10" s="9">
        <v>0</v>
      </c>
      <c r="U10" s="9">
        <v>10.22</v>
      </c>
      <c r="V10" s="9">
        <v>0</v>
      </c>
      <c r="W10" s="8">
        <v>5350233.34</v>
      </c>
      <c r="X10" s="8">
        <v>0</v>
      </c>
      <c r="Y10" s="8">
        <v>0</v>
      </c>
      <c r="Z10" s="8">
        <v>0</v>
      </c>
      <c r="AA10" s="8">
        <v>4094427.76</v>
      </c>
      <c r="AB10" s="8">
        <v>0</v>
      </c>
      <c r="AC10" s="8">
        <v>1255805.58</v>
      </c>
      <c r="AD10" s="8">
        <v>0</v>
      </c>
      <c r="AE10" s="9">
        <v>0</v>
      </c>
      <c r="AF10" s="9">
        <v>0</v>
      </c>
      <c r="AG10" s="9">
        <v>0</v>
      </c>
      <c r="AH10" s="9">
        <v>76.52</v>
      </c>
      <c r="AI10" s="9">
        <v>0</v>
      </c>
      <c r="AJ10" s="9">
        <v>23.47</v>
      </c>
      <c r="AK10" s="9">
        <v>0</v>
      </c>
    </row>
    <row r="11" spans="1:3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267</v>
      </c>
      <c r="G11" s="53" t="s">
        <v>270</v>
      </c>
      <c r="H11" s="8">
        <v>16939211.03</v>
      </c>
      <c r="I11" s="8">
        <v>3500000</v>
      </c>
      <c r="J11" s="8">
        <v>0</v>
      </c>
      <c r="K11" s="8">
        <v>0</v>
      </c>
      <c r="L11" s="8">
        <v>5129909</v>
      </c>
      <c r="M11" s="8">
        <v>0</v>
      </c>
      <c r="N11" s="8">
        <v>8309302.03</v>
      </c>
      <c r="O11" s="8">
        <v>0</v>
      </c>
      <c r="P11" s="9">
        <v>20.66</v>
      </c>
      <c r="Q11" s="9">
        <v>0</v>
      </c>
      <c r="R11" s="9">
        <v>0</v>
      </c>
      <c r="S11" s="9">
        <v>30.28</v>
      </c>
      <c r="T11" s="9">
        <v>0</v>
      </c>
      <c r="U11" s="9">
        <v>49.05</v>
      </c>
      <c r="V11" s="9">
        <v>0</v>
      </c>
      <c r="W11" s="8">
        <v>14524045.89</v>
      </c>
      <c r="X11" s="8">
        <v>0</v>
      </c>
      <c r="Y11" s="8">
        <v>0</v>
      </c>
      <c r="Z11" s="8">
        <v>0</v>
      </c>
      <c r="AA11" s="8">
        <v>5129909</v>
      </c>
      <c r="AB11" s="8">
        <v>0</v>
      </c>
      <c r="AC11" s="8">
        <v>9394136.89</v>
      </c>
      <c r="AD11" s="8">
        <v>0</v>
      </c>
      <c r="AE11" s="9">
        <v>0</v>
      </c>
      <c r="AF11" s="9">
        <v>0</v>
      </c>
      <c r="AG11" s="9">
        <v>0</v>
      </c>
      <c r="AH11" s="9">
        <v>35.32</v>
      </c>
      <c r="AI11" s="9">
        <v>0</v>
      </c>
      <c r="AJ11" s="9">
        <v>64.67</v>
      </c>
      <c r="AK11" s="9">
        <v>0</v>
      </c>
    </row>
    <row r="12" spans="1:3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267</v>
      </c>
      <c r="G12" s="53" t="s">
        <v>271</v>
      </c>
      <c r="H12" s="8">
        <v>12024174.21</v>
      </c>
      <c r="I12" s="8">
        <v>9437306.12</v>
      </c>
      <c r="J12" s="8">
        <v>120000</v>
      </c>
      <c r="K12" s="8">
        <v>0</v>
      </c>
      <c r="L12" s="8">
        <v>1344170.62</v>
      </c>
      <c r="M12" s="8">
        <v>0</v>
      </c>
      <c r="N12" s="8">
        <v>1122697.47</v>
      </c>
      <c r="O12" s="8">
        <v>0</v>
      </c>
      <c r="P12" s="9">
        <v>78.48</v>
      </c>
      <c r="Q12" s="9">
        <v>0.99</v>
      </c>
      <c r="R12" s="9">
        <v>0</v>
      </c>
      <c r="S12" s="9">
        <v>11.17</v>
      </c>
      <c r="T12" s="9">
        <v>0</v>
      </c>
      <c r="U12" s="9">
        <v>9.33</v>
      </c>
      <c r="V12" s="9">
        <v>0</v>
      </c>
      <c r="W12" s="8">
        <v>2466868.09</v>
      </c>
      <c r="X12" s="8">
        <v>0</v>
      </c>
      <c r="Y12" s="8">
        <v>0</v>
      </c>
      <c r="Z12" s="8">
        <v>0</v>
      </c>
      <c r="AA12" s="8">
        <v>1344170.62</v>
      </c>
      <c r="AB12" s="8">
        <v>0</v>
      </c>
      <c r="AC12" s="8">
        <v>1122697.47</v>
      </c>
      <c r="AD12" s="8">
        <v>0</v>
      </c>
      <c r="AE12" s="9">
        <v>0</v>
      </c>
      <c r="AF12" s="9">
        <v>0</v>
      </c>
      <c r="AG12" s="9">
        <v>0</v>
      </c>
      <c r="AH12" s="9">
        <v>54.48</v>
      </c>
      <c r="AI12" s="9">
        <v>0</v>
      </c>
      <c r="AJ12" s="9">
        <v>45.51</v>
      </c>
      <c r="AK12" s="9">
        <v>0</v>
      </c>
    </row>
    <row r="13" spans="1:3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267</v>
      </c>
      <c r="G13" s="53" t="s">
        <v>272</v>
      </c>
      <c r="H13" s="8">
        <v>5672220</v>
      </c>
      <c r="I13" s="8">
        <v>1000000</v>
      </c>
      <c r="J13" s="8">
        <v>0</v>
      </c>
      <c r="K13" s="8">
        <v>0</v>
      </c>
      <c r="L13" s="8">
        <v>4167220</v>
      </c>
      <c r="M13" s="8">
        <v>0</v>
      </c>
      <c r="N13" s="8">
        <v>505000</v>
      </c>
      <c r="O13" s="8">
        <v>0</v>
      </c>
      <c r="P13" s="9">
        <v>17.62</v>
      </c>
      <c r="Q13" s="9">
        <v>0</v>
      </c>
      <c r="R13" s="9">
        <v>0</v>
      </c>
      <c r="S13" s="9">
        <v>73.46</v>
      </c>
      <c r="T13" s="9">
        <v>0</v>
      </c>
      <c r="U13" s="9">
        <v>8.9</v>
      </c>
      <c r="V13" s="9">
        <v>0</v>
      </c>
      <c r="W13" s="8">
        <v>4672220</v>
      </c>
      <c r="X13" s="8">
        <v>0</v>
      </c>
      <c r="Y13" s="8">
        <v>0</v>
      </c>
      <c r="Z13" s="8">
        <v>0</v>
      </c>
      <c r="AA13" s="8">
        <v>4167220</v>
      </c>
      <c r="AB13" s="8">
        <v>0</v>
      </c>
      <c r="AC13" s="8">
        <v>505000</v>
      </c>
      <c r="AD13" s="8">
        <v>0</v>
      </c>
      <c r="AE13" s="9">
        <v>0</v>
      </c>
      <c r="AF13" s="9">
        <v>0</v>
      </c>
      <c r="AG13" s="9">
        <v>0</v>
      </c>
      <c r="AH13" s="9">
        <v>89.19</v>
      </c>
      <c r="AI13" s="9">
        <v>0</v>
      </c>
      <c r="AJ13" s="9">
        <v>10.8</v>
      </c>
      <c r="AK13" s="9">
        <v>0</v>
      </c>
    </row>
    <row r="14" spans="1:3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267</v>
      </c>
      <c r="G14" s="53" t="s">
        <v>273</v>
      </c>
      <c r="H14" s="8">
        <v>12830575</v>
      </c>
      <c r="I14" s="8">
        <v>7490000</v>
      </c>
      <c r="J14" s="8">
        <v>0</v>
      </c>
      <c r="K14" s="8">
        <v>0</v>
      </c>
      <c r="L14" s="8">
        <v>4740575</v>
      </c>
      <c r="M14" s="8">
        <v>0</v>
      </c>
      <c r="N14" s="8">
        <v>600000</v>
      </c>
      <c r="O14" s="8">
        <v>0</v>
      </c>
      <c r="P14" s="9">
        <v>58.37</v>
      </c>
      <c r="Q14" s="9">
        <v>0</v>
      </c>
      <c r="R14" s="9">
        <v>0</v>
      </c>
      <c r="S14" s="9">
        <v>36.94</v>
      </c>
      <c r="T14" s="9">
        <v>0</v>
      </c>
      <c r="U14" s="9">
        <v>4.67</v>
      </c>
      <c r="V14" s="9">
        <v>0</v>
      </c>
      <c r="W14" s="8">
        <v>6082958.56</v>
      </c>
      <c r="X14" s="8">
        <v>0</v>
      </c>
      <c r="Y14" s="8">
        <v>0</v>
      </c>
      <c r="Z14" s="8">
        <v>0</v>
      </c>
      <c r="AA14" s="8">
        <v>4740575</v>
      </c>
      <c r="AB14" s="8">
        <v>0</v>
      </c>
      <c r="AC14" s="8">
        <v>1342383.56</v>
      </c>
      <c r="AD14" s="8">
        <v>0</v>
      </c>
      <c r="AE14" s="9">
        <v>0</v>
      </c>
      <c r="AF14" s="9">
        <v>0</v>
      </c>
      <c r="AG14" s="9">
        <v>0</v>
      </c>
      <c r="AH14" s="9">
        <v>77.93</v>
      </c>
      <c r="AI14" s="9">
        <v>0</v>
      </c>
      <c r="AJ14" s="9">
        <v>22.06</v>
      </c>
      <c r="AK14" s="9">
        <v>0</v>
      </c>
    </row>
    <row r="15" spans="1:3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267</v>
      </c>
      <c r="G15" s="53" t="s">
        <v>274</v>
      </c>
      <c r="H15" s="8">
        <v>7117100.82</v>
      </c>
      <c r="I15" s="8">
        <v>2559664</v>
      </c>
      <c r="J15" s="8">
        <v>0</v>
      </c>
      <c r="K15" s="8">
        <v>0</v>
      </c>
      <c r="L15" s="8">
        <v>3801106.36</v>
      </c>
      <c r="M15" s="8">
        <v>0</v>
      </c>
      <c r="N15" s="8">
        <v>756330.46</v>
      </c>
      <c r="O15" s="8">
        <v>0</v>
      </c>
      <c r="P15" s="9">
        <v>35.96</v>
      </c>
      <c r="Q15" s="9">
        <v>0</v>
      </c>
      <c r="R15" s="9">
        <v>0</v>
      </c>
      <c r="S15" s="9">
        <v>53.4</v>
      </c>
      <c r="T15" s="9">
        <v>0</v>
      </c>
      <c r="U15" s="9">
        <v>10.62</v>
      </c>
      <c r="V15" s="9">
        <v>0</v>
      </c>
      <c r="W15" s="8">
        <v>10592035.16</v>
      </c>
      <c r="X15" s="8">
        <v>0</v>
      </c>
      <c r="Y15" s="8">
        <v>0</v>
      </c>
      <c r="Z15" s="8">
        <v>0</v>
      </c>
      <c r="AA15" s="8">
        <v>3801106.36</v>
      </c>
      <c r="AB15" s="8">
        <v>0</v>
      </c>
      <c r="AC15" s="8">
        <v>6790928.8</v>
      </c>
      <c r="AD15" s="8">
        <v>0</v>
      </c>
      <c r="AE15" s="9">
        <v>0</v>
      </c>
      <c r="AF15" s="9">
        <v>0</v>
      </c>
      <c r="AG15" s="9">
        <v>0</v>
      </c>
      <c r="AH15" s="9">
        <v>35.88</v>
      </c>
      <c r="AI15" s="9">
        <v>0</v>
      </c>
      <c r="AJ15" s="9">
        <v>64.11</v>
      </c>
      <c r="AK15" s="9">
        <v>0</v>
      </c>
    </row>
    <row r="16" spans="1:3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267</v>
      </c>
      <c r="G16" s="53" t="s">
        <v>275</v>
      </c>
      <c r="H16" s="8">
        <v>6593771</v>
      </c>
      <c r="I16" s="8">
        <v>2540000</v>
      </c>
      <c r="J16" s="8">
        <v>0</v>
      </c>
      <c r="K16" s="8">
        <v>0</v>
      </c>
      <c r="L16" s="8">
        <v>0</v>
      </c>
      <c r="M16" s="8">
        <v>0</v>
      </c>
      <c r="N16" s="8">
        <v>4053771</v>
      </c>
      <c r="O16" s="8">
        <v>0</v>
      </c>
      <c r="P16" s="9">
        <v>38.52</v>
      </c>
      <c r="Q16" s="9">
        <v>0</v>
      </c>
      <c r="R16" s="9">
        <v>0</v>
      </c>
      <c r="S16" s="9">
        <v>0</v>
      </c>
      <c r="T16" s="9">
        <v>0</v>
      </c>
      <c r="U16" s="9">
        <v>61.47</v>
      </c>
      <c r="V16" s="9">
        <v>0</v>
      </c>
      <c r="W16" s="8">
        <v>4716716.49</v>
      </c>
      <c r="X16" s="8">
        <v>0</v>
      </c>
      <c r="Y16" s="8">
        <v>0</v>
      </c>
      <c r="Z16" s="8">
        <v>0</v>
      </c>
      <c r="AA16" s="8">
        <v>97542.92</v>
      </c>
      <c r="AB16" s="8">
        <v>0</v>
      </c>
      <c r="AC16" s="8">
        <v>4619173.57</v>
      </c>
      <c r="AD16" s="8">
        <v>0</v>
      </c>
      <c r="AE16" s="9">
        <v>0</v>
      </c>
      <c r="AF16" s="9">
        <v>0</v>
      </c>
      <c r="AG16" s="9">
        <v>0</v>
      </c>
      <c r="AH16" s="9">
        <v>2.06</v>
      </c>
      <c r="AI16" s="9">
        <v>0</v>
      </c>
      <c r="AJ16" s="9">
        <v>97.93</v>
      </c>
      <c r="AK16" s="9">
        <v>0</v>
      </c>
    </row>
    <row r="17" spans="1:3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267</v>
      </c>
      <c r="G17" s="53" t="s">
        <v>276</v>
      </c>
      <c r="H17" s="8">
        <v>51270000</v>
      </c>
      <c r="I17" s="8">
        <v>0</v>
      </c>
      <c r="J17" s="8">
        <v>100000</v>
      </c>
      <c r="K17" s="8">
        <v>0</v>
      </c>
      <c r="L17" s="8">
        <v>0</v>
      </c>
      <c r="M17" s="8">
        <v>0</v>
      </c>
      <c r="N17" s="8">
        <v>41170000</v>
      </c>
      <c r="O17" s="8">
        <v>10000000</v>
      </c>
      <c r="P17" s="9">
        <v>0</v>
      </c>
      <c r="Q17" s="9">
        <v>0.19</v>
      </c>
      <c r="R17" s="9">
        <v>0</v>
      </c>
      <c r="S17" s="9">
        <v>0</v>
      </c>
      <c r="T17" s="9">
        <v>0</v>
      </c>
      <c r="U17" s="9">
        <v>80.3</v>
      </c>
      <c r="V17" s="9">
        <v>19.5</v>
      </c>
      <c r="W17" s="8">
        <v>62567207.21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52567207.21</v>
      </c>
      <c r="AD17" s="8">
        <v>10000000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84.01</v>
      </c>
      <c r="AK17" s="9">
        <v>15.98</v>
      </c>
    </row>
    <row r="18" spans="1:3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267</v>
      </c>
      <c r="G18" s="53" t="s">
        <v>277</v>
      </c>
      <c r="H18" s="8">
        <v>6297637.04</v>
      </c>
      <c r="I18" s="8">
        <v>3890307.84</v>
      </c>
      <c r="J18" s="8">
        <v>0</v>
      </c>
      <c r="K18" s="8">
        <v>0</v>
      </c>
      <c r="L18" s="8">
        <v>730000</v>
      </c>
      <c r="M18" s="8">
        <v>0</v>
      </c>
      <c r="N18" s="8">
        <v>1677329.2</v>
      </c>
      <c r="O18" s="8">
        <v>0</v>
      </c>
      <c r="P18" s="9">
        <v>61.77</v>
      </c>
      <c r="Q18" s="9">
        <v>0</v>
      </c>
      <c r="R18" s="9">
        <v>0</v>
      </c>
      <c r="S18" s="9">
        <v>11.59</v>
      </c>
      <c r="T18" s="9">
        <v>0</v>
      </c>
      <c r="U18" s="9">
        <v>26.63</v>
      </c>
      <c r="V18" s="9">
        <v>0</v>
      </c>
      <c r="W18" s="8">
        <v>7134500.55</v>
      </c>
      <c r="X18" s="8">
        <v>0</v>
      </c>
      <c r="Y18" s="8">
        <v>0</v>
      </c>
      <c r="Z18" s="8">
        <v>0</v>
      </c>
      <c r="AA18" s="8">
        <v>782902.6</v>
      </c>
      <c r="AB18" s="8">
        <v>0</v>
      </c>
      <c r="AC18" s="8">
        <v>6351597.95</v>
      </c>
      <c r="AD18" s="8">
        <v>0</v>
      </c>
      <c r="AE18" s="9">
        <v>0</v>
      </c>
      <c r="AF18" s="9">
        <v>0</v>
      </c>
      <c r="AG18" s="9">
        <v>0</v>
      </c>
      <c r="AH18" s="9">
        <v>10.97</v>
      </c>
      <c r="AI18" s="9">
        <v>0</v>
      </c>
      <c r="AJ18" s="9">
        <v>89.02</v>
      </c>
      <c r="AK18" s="9">
        <v>0</v>
      </c>
    </row>
    <row r="19" spans="1:3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267</v>
      </c>
      <c r="G19" s="53" t="s">
        <v>278</v>
      </c>
      <c r="H19" s="8">
        <v>3463540.29</v>
      </c>
      <c r="I19" s="8">
        <v>1000000</v>
      </c>
      <c r="J19" s="8">
        <v>0</v>
      </c>
      <c r="K19" s="8">
        <v>0</v>
      </c>
      <c r="L19" s="8">
        <v>686983</v>
      </c>
      <c r="M19" s="8">
        <v>0</v>
      </c>
      <c r="N19" s="8">
        <v>1776557.29</v>
      </c>
      <c r="O19" s="8">
        <v>0</v>
      </c>
      <c r="P19" s="9">
        <v>28.87</v>
      </c>
      <c r="Q19" s="9">
        <v>0</v>
      </c>
      <c r="R19" s="9">
        <v>0</v>
      </c>
      <c r="S19" s="9">
        <v>19.83</v>
      </c>
      <c r="T19" s="9">
        <v>0</v>
      </c>
      <c r="U19" s="9">
        <v>51.29</v>
      </c>
      <c r="V19" s="9">
        <v>0</v>
      </c>
      <c r="W19" s="8">
        <v>3325714.61</v>
      </c>
      <c r="X19" s="8">
        <v>0</v>
      </c>
      <c r="Y19" s="8">
        <v>0</v>
      </c>
      <c r="Z19" s="8">
        <v>0</v>
      </c>
      <c r="AA19" s="8">
        <v>686983</v>
      </c>
      <c r="AB19" s="8">
        <v>0</v>
      </c>
      <c r="AC19" s="8">
        <v>2638731.61</v>
      </c>
      <c r="AD19" s="8">
        <v>0</v>
      </c>
      <c r="AE19" s="9">
        <v>0</v>
      </c>
      <c r="AF19" s="9">
        <v>0</v>
      </c>
      <c r="AG19" s="9">
        <v>0</v>
      </c>
      <c r="AH19" s="9">
        <v>20.65</v>
      </c>
      <c r="AI19" s="9">
        <v>0</v>
      </c>
      <c r="AJ19" s="9">
        <v>79.34</v>
      </c>
      <c r="AK19" s="9">
        <v>0</v>
      </c>
    </row>
    <row r="20" spans="1:3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267</v>
      </c>
      <c r="G20" s="53" t="s">
        <v>279</v>
      </c>
      <c r="H20" s="8">
        <v>296957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296957</v>
      </c>
      <c r="O20" s="8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100</v>
      </c>
      <c r="V20" s="9">
        <v>0</v>
      </c>
      <c r="W20" s="8">
        <v>1505438.37</v>
      </c>
      <c r="X20" s="8">
        <v>0</v>
      </c>
      <c r="Y20" s="8">
        <v>0</v>
      </c>
      <c r="Z20" s="8">
        <v>208526.21</v>
      </c>
      <c r="AA20" s="8">
        <v>550000</v>
      </c>
      <c r="AB20" s="8">
        <v>0</v>
      </c>
      <c r="AC20" s="8">
        <v>746912.16</v>
      </c>
      <c r="AD20" s="8">
        <v>0</v>
      </c>
      <c r="AE20" s="9">
        <v>0</v>
      </c>
      <c r="AF20" s="9">
        <v>0</v>
      </c>
      <c r="AG20" s="9">
        <v>13.85</v>
      </c>
      <c r="AH20" s="9">
        <v>36.53</v>
      </c>
      <c r="AI20" s="9">
        <v>0</v>
      </c>
      <c r="AJ20" s="9">
        <v>49.61</v>
      </c>
      <c r="AK20" s="9">
        <v>0</v>
      </c>
    </row>
    <row r="21" spans="1:3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267</v>
      </c>
      <c r="G21" s="53" t="s">
        <v>280</v>
      </c>
      <c r="H21" s="8">
        <v>56807522.32</v>
      </c>
      <c r="I21" s="8">
        <v>26000000</v>
      </c>
      <c r="J21" s="8">
        <v>0</v>
      </c>
      <c r="K21" s="8">
        <v>0</v>
      </c>
      <c r="L21" s="8">
        <v>18671092.53</v>
      </c>
      <c r="M21" s="8">
        <v>0</v>
      </c>
      <c r="N21" s="8">
        <v>12136429.79</v>
      </c>
      <c r="O21" s="8">
        <v>0</v>
      </c>
      <c r="P21" s="9">
        <v>45.76</v>
      </c>
      <c r="Q21" s="9">
        <v>0</v>
      </c>
      <c r="R21" s="9">
        <v>0</v>
      </c>
      <c r="S21" s="9">
        <v>32.86</v>
      </c>
      <c r="T21" s="9">
        <v>0</v>
      </c>
      <c r="U21" s="9">
        <v>21.36</v>
      </c>
      <c r="V21" s="9">
        <v>0</v>
      </c>
      <c r="W21" s="8">
        <v>30807522.32</v>
      </c>
      <c r="X21" s="8">
        <v>0</v>
      </c>
      <c r="Y21" s="8">
        <v>0</v>
      </c>
      <c r="Z21" s="8">
        <v>0</v>
      </c>
      <c r="AA21" s="8">
        <v>18671092.53</v>
      </c>
      <c r="AB21" s="8">
        <v>0</v>
      </c>
      <c r="AC21" s="8">
        <v>12136429.79</v>
      </c>
      <c r="AD21" s="8">
        <v>0</v>
      </c>
      <c r="AE21" s="9">
        <v>0</v>
      </c>
      <c r="AF21" s="9">
        <v>0</v>
      </c>
      <c r="AG21" s="9">
        <v>0</v>
      </c>
      <c r="AH21" s="9">
        <v>60.6</v>
      </c>
      <c r="AI21" s="9">
        <v>0</v>
      </c>
      <c r="AJ21" s="9">
        <v>39.39</v>
      </c>
      <c r="AK21" s="9">
        <v>0</v>
      </c>
    </row>
    <row r="22" spans="1:3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267</v>
      </c>
      <c r="G22" s="53" t="s">
        <v>281</v>
      </c>
      <c r="H22" s="8">
        <v>3822212</v>
      </c>
      <c r="I22" s="8">
        <v>2575000</v>
      </c>
      <c r="J22" s="8">
        <v>0</v>
      </c>
      <c r="K22" s="8">
        <v>0</v>
      </c>
      <c r="L22" s="8">
        <v>947212</v>
      </c>
      <c r="M22" s="8">
        <v>0</v>
      </c>
      <c r="N22" s="8">
        <v>300000</v>
      </c>
      <c r="O22" s="8">
        <v>0</v>
      </c>
      <c r="P22" s="9">
        <v>67.36</v>
      </c>
      <c r="Q22" s="9">
        <v>0</v>
      </c>
      <c r="R22" s="9">
        <v>0</v>
      </c>
      <c r="S22" s="9">
        <v>24.78</v>
      </c>
      <c r="T22" s="9">
        <v>0</v>
      </c>
      <c r="U22" s="9">
        <v>7.84</v>
      </c>
      <c r="V22" s="9">
        <v>0</v>
      </c>
      <c r="W22" s="8">
        <v>1555177.19</v>
      </c>
      <c r="X22" s="8">
        <v>0</v>
      </c>
      <c r="Y22" s="8">
        <v>0</v>
      </c>
      <c r="Z22" s="8">
        <v>0</v>
      </c>
      <c r="AA22" s="8">
        <v>1019380.13</v>
      </c>
      <c r="AB22" s="8">
        <v>0</v>
      </c>
      <c r="AC22" s="8">
        <v>535797.06</v>
      </c>
      <c r="AD22" s="8">
        <v>0</v>
      </c>
      <c r="AE22" s="9">
        <v>0</v>
      </c>
      <c r="AF22" s="9">
        <v>0</v>
      </c>
      <c r="AG22" s="9">
        <v>0</v>
      </c>
      <c r="AH22" s="9">
        <v>65.54</v>
      </c>
      <c r="AI22" s="9">
        <v>0</v>
      </c>
      <c r="AJ22" s="9">
        <v>34.45</v>
      </c>
      <c r="AK22" s="9">
        <v>0</v>
      </c>
    </row>
    <row r="23" spans="1:3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267</v>
      </c>
      <c r="G23" s="53" t="s">
        <v>282</v>
      </c>
      <c r="H23" s="8">
        <v>5331632.75</v>
      </c>
      <c r="I23" s="8">
        <v>3342538</v>
      </c>
      <c r="J23" s="8">
        <v>0</v>
      </c>
      <c r="K23" s="8">
        <v>0</v>
      </c>
      <c r="L23" s="8">
        <v>1800894.6</v>
      </c>
      <c r="M23" s="8">
        <v>0</v>
      </c>
      <c r="N23" s="8">
        <v>188200.15</v>
      </c>
      <c r="O23" s="8">
        <v>0</v>
      </c>
      <c r="P23" s="9">
        <v>62.69</v>
      </c>
      <c r="Q23" s="9">
        <v>0</v>
      </c>
      <c r="R23" s="9">
        <v>0</v>
      </c>
      <c r="S23" s="9">
        <v>33.77</v>
      </c>
      <c r="T23" s="9">
        <v>0</v>
      </c>
      <c r="U23" s="9">
        <v>3.52</v>
      </c>
      <c r="V23" s="9">
        <v>0</v>
      </c>
      <c r="W23" s="8">
        <v>6356390.97</v>
      </c>
      <c r="X23" s="8">
        <v>0</v>
      </c>
      <c r="Y23" s="8">
        <v>0</v>
      </c>
      <c r="Z23" s="8">
        <v>0</v>
      </c>
      <c r="AA23" s="8">
        <v>1800894.6</v>
      </c>
      <c r="AB23" s="8">
        <v>0</v>
      </c>
      <c r="AC23" s="8">
        <v>4555496.37</v>
      </c>
      <c r="AD23" s="8">
        <v>0</v>
      </c>
      <c r="AE23" s="9">
        <v>0</v>
      </c>
      <c r="AF23" s="9">
        <v>0</v>
      </c>
      <c r="AG23" s="9">
        <v>0</v>
      </c>
      <c r="AH23" s="9">
        <v>28.33</v>
      </c>
      <c r="AI23" s="9">
        <v>0</v>
      </c>
      <c r="AJ23" s="9">
        <v>71.66</v>
      </c>
      <c r="AK23" s="9">
        <v>0</v>
      </c>
    </row>
    <row r="24" spans="1:3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267</v>
      </c>
      <c r="G24" s="53" t="s">
        <v>283</v>
      </c>
      <c r="H24" s="8">
        <v>8742950</v>
      </c>
      <c r="I24" s="8">
        <v>3900000</v>
      </c>
      <c r="J24" s="8">
        <v>0</v>
      </c>
      <c r="K24" s="8">
        <v>0</v>
      </c>
      <c r="L24" s="8">
        <v>2195586</v>
      </c>
      <c r="M24" s="8">
        <v>0</v>
      </c>
      <c r="N24" s="8">
        <v>2647364</v>
      </c>
      <c r="O24" s="8">
        <v>0</v>
      </c>
      <c r="P24" s="9">
        <v>44.6</v>
      </c>
      <c r="Q24" s="9">
        <v>0</v>
      </c>
      <c r="R24" s="9">
        <v>0</v>
      </c>
      <c r="S24" s="9">
        <v>25.11</v>
      </c>
      <c r="T24" s="9">
        <v>0</v>
      </c>
      <c r="U24" s="9">
        <v>30.27</v>
      </c>
      <c r="V24" s="9">
        <v>0</v>
      </c>
      <c r="W24" s="8">
        <v>5927939.01</v>
      </c>
      <c r="X24" s="8">
        <v>0</v>
      </c>
      <c r="Y24" s="8">
        <v>0</v>
      </c>
      <c r="Z24" s="8">
        <v>0</v>
      </c>
      <c r="AA24" s="8">
        <v>2195586.11</v>
      </c>
      <c r="AB24" s="8">
        <v>0</v>
      </c>
      <c r="AC24" s="8">
        <v>3732352.9</v>
      </c>
      <c r="AD24" s="8">
        <v>0</v>
      </c>
      <c r="AE24" s="9">
        <v>0</v>
      </c>
      <c r="AF24" s="9">
        <v>0</v>
      </c>
      <c r="AG24" s="9">
        <v>0</v>
      </c>
      <c r="AH24" s="9">
        <v>37.03</v>
      </c>
      <c r="AI24" s="9">
        <v>0</v>
      </c>
      <c r="AJ24" s="9">
        <v>62.96</v>
      </c>
      <c r="AK24" s="9">
        <v>0</v>
      </c>
    </row>
    <row r="25" spans="1:3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267</v>
      </c>
      <c r="G25" s="53" t="s">
        <v>284</v>
      </c>
      <c r="H25" s="8">
        <v>3936885</v>
      </c>
      <c r="I25" s="8">
        <v>1916000</v>
      </c>
      <c r="J25" s="8">
        <v>0</v>
      </c>
      <c r="K25" s="8">
        <v>1327868</v>
      </c>
      <c r="L25" s="8">
        <v>693017</v>
      </c>
      <c r="M25" s="8">
        <v>0</v>
      </c>
      <c r="N25" s="8">
        <v>0</v>
      </c>
      <c r="O25" s="8">
        <v>0</v>
      </c>
      <c r="P25" s="9">
        <v>48.66</v>
      </c>
      <c r="Q25" s="9">
        <v>0</v>
      </c>
      <c r="R25" s="9">
        <v>33.72</v>
      </c>
      <c r="S25" s="9">
        <v>17.6</v>
      </c>
      <c r="T25" s="9">
        <v>0</v>
      </c>
      <c r="U25" s="9">
        <v>0</v>
      </c>
      <c r="V25" s="9">
        <v>0</v>
      </c>
      <c r="W25" s="8">
        <v>2020885</v>
      </c>
      <c r="X25" s="8">
        <v>0</v>
      </c>
      <c r="Y25" s="8">
        <v>0</v>
      </c>
      <c r="Z25" s="8">
        <v>1327868</v>
      </c>
      <c r="AA25" s="8">
        <v>693017</v>
      </c>
      <c r="AB25" s="8">
        <v>0</v>
      </c>
      <c r="AC25" s="8">
        <v>0</v>
      </c>
      <c r="AD25" s="8">
        <v>0</v>
      </c>
      <c r="AE25" s="9">
        <v>0</v>
      </c>
      <c r="AF25" s="9">
        <v>0</v>
      </c>
      <c r="AG25" s="9">
        <v>65.7</v>
      </c>
      <c r="AH25" s="9">
        <v>34.29</v>
      </c>
      <c r="AI25" s="9">
        <v>0</v>
      </c>
      <c r="AJ25" s="9">
        <v>0</v>
      </c>
      <c r="AK25" s="9">
        <v>0</v>
      </c>
    </row>
    <row r="26" spans="1:3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267</v>
      </c>
      <c r="G26" s="53" t="s">
        <v>285</v>
      </c>
      <c r="H26" s="8">
        <v>2509077.37</v>
      </c>
      <c r="I26" s="8">
        <v>500000</v>
      </c>
      <c r="J26" s="8">
        <v>0</v>
      </c>
      <c r="K26" s="8">
        <v>1209077.37</v>
      </c>
      <c r="L26" s="8">
        <v>0</v>
      </c>
      <c r="M26" s="8">
        <v>0</v>
      </c>
      <c r="N26" s="8">
        <v>800000</v>
      </c>
      <c r="O26" s="8">
        <v>0</v>
      </c>
      <c r="P26" s="9">
        <v>19.92</v>
      </c>
      <c r="Q26" s="9">
        <v>0</v>
      </c>
      <c r="R26" s="9">
        <v>48.18</v>
      </c>
      <c r="S26" s="9">
        <v>0</v>
      </c>
      <c r="T26" s="9">
        <v>0</v>
      </c>
      <c r="U26" s="9">
        <v>31.88</v>
      </c>
      <c r="V26" s="9">
        <v>0</v>
      </c>
      <c r="W26" s="8">
        <v>2691188.06</v>
      </c>
      <c r="X26" s="8">
        <v>0</v>
      </c>
      <c r="Y26" s="8">
        <v>0</v>
      </c>
      <c r="Z26" s="8">
        <v>0</v>
      </c>
      <c r="AA26" s="8">
        <v>1688359.16</v>
      </c>
      <c r="AB26" s="8">
        <v>0</v>
      </c>
      <c r="AC26" s="8">
        <v>1002828.9</v>
      </c>
      <c r="AD26" s="8">
        <v>0</v>
      </c>
      <c r="AE26" s="9">
        <v>0</v>
      </c>
      <c r="AF26" s="9">
        <v>0</v>
      </c>
      <c r="AG26" s="9">
        <v>0</v>
      </c>
      <c r="AH26" s="9">
        <v>62.73</v>
      </c>
      <c r="AI26" s="9">
        <v>0</v>
      </c>
      <c r="AJ26" s="9">
        <v>37.26</v>
      </c>
      <c r="AK26" s="9">
        <v>0</v>
      </c>
    </row>
    <row r="27" spans="1:3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267</v>
      </c>
      <c r="G27" s="53" t="s">
        <v>285</v>
      </c>
      <c r="H27" s="8">
        <v>2884257</v>
      </c>
      <c r="I27" s="8">
        <v>1991840</v>
      </c>
      <c r="J27" s="8">
        <v>0</v>
      </c>
      <c r="K27" s="8">
        <v>0</v>
      </c>
      <c r="L27" s="8">
        <v>270014</v>
      </c>
      <c r="M27" s="8">
        <v>0</v>
      </c>
      <c r="N27" s="8">
        <v>622403</v>
      </c>
      <c r="O27" s="8">
        <v>0</v>
      </c>
      <c r="P27" s="9">
        <v>69.05</v>
      </c>
      <c r="Q27" s="9">
        <v>0</v>
      </c>
      <c r="R27" s="9">
        <v>0</v>
      </c>
      <c r="S27" s="9">
        <v>9.36</v>
      </c>
      <c r="T27" s="9">
        <v>0</v>
      </c>
      <c r="U27" s="9">
        <v>21.57</v>
      </c>
      <c r="V27" s="9">
        <v>0</v>
      </c>
      <c r="W27" s="8">
        <v>892417.08</v>
      </c>
      <c r="X27" s="8">
        <v>0</v>
      </c>
      <c r="Y27" s="8">
        <v>0</v>
      </c>
      <c r="Z27" s="8">
        <v>0</v>
      </c>
      <c r="AA27" s="8">
        <v>270014</v>
      </c>
      <c r="AB27" s="8">
        <v>0</v>
      </c>
      <c r="AC27" s="8">
        <v>622403.08</v>
      </c>
      <c r="AD27" s="8">
        <v>0</v>
      </c>
      <c r="AE27" s="9">
        <v>0</v>
      </c>
      <c r="AF27" s="9">
        <v>0</v>
      </c>
      <c r="AG27" s="9">
        <v>0</v>
      </c>
      <c r="AH27" s="9">
        <v>30.25</v>
      </c>
      <c r="AI27" s="9">
        <v>0</v>
      </c>
      <c r="AJ27" s="9">
        <v>69.74</v>
      </c>
      <c r="AK27" s="9">
        <v>0</v>
      </c>
    </row>
    <row r="28" spans="1:3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267</v>
      </c>
      <c r="G28" s="53" t="s">
        <v>286</v>
      </c>
      <c r="H28" s="8">
        <v>650000</v>
      </c>
      <c r="I28" s="8">
        <v>100000</v>
      </c>
      <c r="J28" s="8">
        <v>50000</v>
      </c>
      <c r="K28" s="8">
        <v>0</v>
      </c>
      <c r="L28" s="8">
        <v>500000</v>
      </c>
      <c r="M28" s="8">
        <v>0</v>
      </c>
      <c r="N28" s="8">
        <v>0</v>
      </c>
      <c r="O28" s="8">
        <v>0</v>
      </c>
      <c r="P28" s="9">
        <v>15.38</v>
      </c>
      <c r="Q28" s="9">
        <v>7.69</v>
      </c>
      <c r="R28" s="9">
        <v>0</v>
      </c>
      <c r="S28" s="9">
        <v>76.92</v>
      </c>
      <c r="T28" s="9">
        <v>0</v>
      </c>
      <c r="U28" s="9">
        <v>0</v>
      </c>
      <c r="V28" s="9">
        <v>0</v>
      </c>
      <c r="W28" s="8">
        <v>1507867.7</v>
      </c>
      <c r="X28" s="8">
        <v>0</v>
      </c>
      <c r="Y28" s="8">
        <v>0</v>
      </c>
      <c r="Z28" s="8">
        <v>1007867.7</v>
      </c>
      <c r="AA28" s="8">
        <v>500000</v>
      </c>
      <c r="AB28" s="8">
        <v>0</v>
      </c>
      <c r="AC28" s="8">
        <v>0</v>
      </c>
      <c r="AD28" s="8">
        <v>0</v>
      </c>
      <c r="AE28" s="9">
        <v>0</v>
      </c>
      <c r="AF28" s="9">
        <v>0</v>
      </c>
      <c r="AG28" s="9">
        <v>66.84</v>
      </c>
      <c r="AH28" s="9">
        <v>33.15</v>
      </c>
      <c r="AI28" s="9">
        <v>0</v>
      </c>
      <c r="AJ28" s="9">
        <v>0</v>
      </c>
      <c r="AK28" s="9">
        <v>0</v>
      </c>
    </row>
    <row r="29" spans="1:3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267</v>
      </c>
      <c r="G29" s="53" t="s">
        <v>287</v>
      </c>
      <c r="H29" s="8">
        <v>3188031.12</v>
      </c>
      <c r="I29" s="8">
        <v>1000000</v>
      </c>
      <c r="J29" s="8">
        <v>0</v>
      </c>
      <c r="K29" s="8">
        <v>775000</v>
      </c>
      <c r="L29" s="8">
        <v>1413031.12</v>
      </c>
      <c r="M29" s="8">
        <v>0</v>
      </c>
      <c r="N29" s="8">
        <v>0</v>
      </c>
      <c r="O29" s="8">
        <v>0</v>
      </c>
      <c r="P29" s="9">
        <v>31.36</v>
      </c>
      <c r="Q29" s="9">
        <v>0</v>
      </c>
      <c r="R29" s="9">
        <v>24.3</v>
      </c>
      <c r="S29" s="9">
        <v>44.32</v>
      </c>
      <c r="T29" s="9">
        <v>0</v>
      </c>
      <c r="U29" s="9">
        <v>0</v>
      </c>
      <c r="V29" s="9">
        <v>0</v>
      </c>
      <c r="W29" s="8">
        <v>5201193.87</v>
      </c>
      <c r="X29" s="8">
        <v>0</v>
      </c>
      <c r="Y29" s="8">
        <v>0</v>
      </c>
      <c r="Z29" s="8">
        <v>3616162.75</v>
      </c>
      <c r="AA29" s="8">
        <v>1413031.12</v>
      </c>
      <c r="AB29" s="8">
        <v>0</v>
      </c>
      <c r="AC29" s="8">
        <v>172000</v>
      </c>
      <c r="AD29" s="8">
        <v>0</v>
      </c>
      <c r="AE29" s="9">
        <v>0</v>
      </c>
      <c r="AF29" s="9">
        <v>0</v>
      </c>
      <c r="AG29" s="9">
        <v>69.52</v>
      </c>
      <c r="AH29" s="9">
        <v>27.16</v>
      </c>
      <c r="AI29" s="9">
        <v>0</v>
      </c>
      <c r="AJ29" s="9">
        <v>3.3</v>
      </c>
      <c r="AK29" s="9">
        <v>0</v>
      </c>
    </row>
    <row r="30" spans="1:3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267</v>
      </c>
      <c r="G30" s="53" t="s">
        <v>288</v>
      </c>
      <c r="H30" s="8">
        <v>1652800</v>
      </c>
      <c r="I30" s="8">
        <v>713000</v>
      </c>
      <c r="J30" s="8">
        <v>126051</v>
      </c>
      <c r="K30" s="8">
        <v>0</v>
      </c>
      <c r="L30" s="8">
        <v>513749</v>
      </c>
      <c r="M30" s="8">
        <v>0</v>
      </c>
      <c r="N30" s="8">
        <v>300000</v>
      </c>
      <c r="O30" s="8">
        <v>0</v>
      </c>
      <c r="P30" s="9">
        <v>43.13</v>
      </c>
      <c r="Q30" s="9">
        <v>7.62</v>
      </c>
      <c r="R30" s="9">
        <v>0</v>
      </c>
      <c r="S30" s="9">
        <v>31.08</v>
      </c>
      <c r="T30" s="9">
        <v>0</v>
      </c>
      <c r="U30" s="9">
        <v>18.15</v>
      </c>
      <c r="V30" s="9">
        <v>0</v>
      </c>
      <c r="W30" s="8">
        <v>813749</v>
      </c>
      <c r="X30" s="8">
        <v>0</v>
      </c>
      <c r="Y30" s="8">
        <v>0</v>
      </c>
      <c r="Z30" s="8">
        <v>0</v>
      </c>
      <c r="AA30" s="8">
        <v>513749</v>
      </c>
      <c r="AB30" s="8">
        <v>0</v>
      </c>
      <c r="AC30" s="8">
        <v>300000</v>
      </c>
      <c r="AD30" s="8">
        <v>0</v>
      </c>
      <c r="AE30" s="9">
        <v>0</v>
      </c>
      <c r="AF30" s="9">
        <v>0</v>
      </c>
      <c r="AG30" s="9">
        <v>0</v>
      </c>
      <c r="AH30" s="9">
        <v>63.13</v>
      </c>
      <c r="AI30" s="9">
        <v>0</v>
      </c>
      <c r="AJ30" s="9">
        <v>36.86</v>
      </c>
      <c r="AK30" s="9">
        <v>0</v>
      </c>
    </row>
    <row r="31" spans="1:3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267</v>
      </c>
      <c r="G31" s="53" t="s">
        <v>289</v>
      </c>
      <c r="H31" s="8">
        <v>3413490.77</v>
      </c>
      <c r="I31" s="8">
        <v>2368730</v>
      </c>
      <c r="J31" s="8">
        <v>0</v>
      </c>
      <c r="K31" s="8">
        <v>0</v>
      </c>
      <c r="L31" s="8">
        <v>569561</v>
      </c>
      <c r="M31" s="8">
        <v>0</v>
      </c>
      <c r="N31" s="8">
        <v>475199.77</v>
      </c>
      <c r="O31" s="8">
        <v>0</v>
      </c>
      <c r="P31" s="9">
        <v>69.39</v>
      </c>
      <c r="Q31" s="9">
        <v>0</v>
      </c>
      <c r="R31" s="9">
        <v>0</v>
      </c>
      <c r="S31" s="9">
        <v>16.68</v>
      </c>
      <c r="T31" s="9">
        <v>0</v>
      </c>
      <c r="U31" s="9">
        <v>13.92</v>
      </c>
      <c r="V31" s="9">
        <v>0</v>
      </c>
      <c r="W31" s="8">
        <v>1403381.06</v>
      </c>
      <c r="X31" s="8">
        <v>0</v>
      </c>
      <c r="Y31" s="8">
        <v>0</v>
      </c>
      <c r="Z31" s="8">
        <v>0</v>
      </c>
      <c r="AA31" s="8">
        <v>569561</v>
      </c>
      <c r="AB31" s="8">
        <v>0</v>
      </c>
      <c r="AC31" s="8">
        <v>833820.06</v>
      </c>
      <c r="AD31" s="8">
        <v>0</v>
      </c>
      <c r="AE31" s="9">
        <v>0</v>
      </c>
      <c r="AF31" s="9">
        <v>0</v>
      </c>
      <c r="AG31" s="9">
        <v>0</v>
      </c>
      <c r="AH31" s="9">
        <v>40.58</v>
      </c>
      <c r="AI31" s="9">
        <v>0</v>
      </c>
      <c r="AJ31" s="9">
        <v>59.41</v>
      </c>
      <c r="AK31" s="9">
        <v>0</v>
      </c>
    </row>
    <row r="32" spans="1:3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267</v>
      </c>
      <c r="G32" s="53" t="s">
        <v>290</v>
      </c>
      <c r="H32" s="8">
        <v>3067525.8</v>
      </c>
      <c r="I32" s="8">
        <v>0</v>
      </c>
      <c r="J32" s="8">
        <v>0</v>
      </c>
      <c r="K32" s="8">
        <v>1112359.61</v>
      </c>
      <c r="L32" s="8">
        <v>1955166.19</v>
      </c>
      <c r="M32" s="8">
        <v>0</v>
      </c>
      <c r="N32" s="8">
        <v>0</v>
      </c>
      <c r="O32" s="8">
        <v>0</v>
      </c>
      <c r="P32" s="9">
        <v>0</v>
      </c>
      <c r="Q32" s="9">
        <v>0</v>
      </c>
      <c r="R32" s="9">
        <v>36.26</v>
      </c>
      <c r="S32" s="9">
        <v>63.73</v>
      </c>
      <c r="T32" s="9">
        <v>0</v>
      </c>
      <c r="U32" s="9">
        <v>0</v>
      </c>
      <c r="V32" s="9">
        <v>0</v>
      </c>
      <c r="W32" s="8">
        <v>13702591.51</v>
      </c>
      <c r="X32" s="8">
        <v>0</v>
      </c>
      <c r="Y32" s="8">
        <v>0</v>
      </c>
      <c r="Z32" s="8">
        <v>8139813.64</v>
      </c>
      <c r="AA32" s="8">
        <v>2047642.67</v>
      </c>
      <c r="AB32" s="8">
        <v>0</v>
      </c>
      <c r="AC32" s="8">
        <v>3515135.2</v>
      </c>
      <c r="AD32" s="8">
        <v>0</v>
      </c>
      <c r="AE32" s="9">
        <v>0</v>
      </c>
      <c r="AF32" s="9">
        <v>0</v>
      </c>
      <c r="AG32" s="9">
        <v>59.4</v>
      </c>
      <c r="AH32" s="9">
        <v>14.94</v>
      </c>
      <c r="AI32" s="9">
        <v>0</v>
      </c>
      <c r="AJ32" s="9">
        <v>25.65</v>
      </c>
      <c r="AK32" s="9">
        <v>0</v>
      </c>
    </row>
    <row r="33" spans="1:3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267</v>
      </c>
      <c r="G33" s="53" t="s">
        <v>291</v>
      </c>
      <c r="H33" s="8">
        <v>2916000</v>
      </c>
      <c r="I33" s="8">
        <v>0</v>
      </c>
      <c r="J33" s="8">
        <v>0</v>
      </c>
      <c r="K33" s="8">
        <v>0</v>
      </c>
      <c r="L33" s="8">
        <v>2500000</v>
      </c>
      <c r="M33" s="8">
        <v>0</v>
      </c>
      <c r="N33" s="8">
        <v>416000</v>
      </c>
      <c r="O33" s="8">
        <v>0</v>
      </c>
      <c r="P33" s="9">
        <v>0</v>
      </c>
      <c r="Q33" s="9">
        <v>0</v>
      </c>
      <c r="R33" s="9">
        <v>0</v>
      </c>
      <c r="S33" s="9">
        <v>85.73</v>
      </c>
      <c r="T33" s="9">
        <v>0</v>
      </c>
      <c r="U33" s="9">
        <v>14.26</v>
      </c>
      <c r="V33" s="9">
        <v>0</v>
      </c>
      <c r="W33" s="8">
        <v>4172050.39</v>
      </c>
      <c r="X33" s="8">
        <v>0</v>
      </c>
      <c r="Y33" s="8">
        <v>0</v>
      </c>
      <c r="Z33" s="8">
        <v>0</v>
      </c>
      <c r="AA33" s="8">
        <v>2511804.1</v>
      </c>
      <c r="AB33" s="8">
        <v>0</v>
      </c>
      <c r="AC33" s="8">
        <v>1660246.29</v>
      </c>
      <c r="AD33" s="8">
        <v>0</v>
      </c>
      <c r="AE33" s="9">
        <v>0</v>
      </c>
      <c r="AF33" s="9">
        <v>0</v>
      </c>
      <c r="AG33" s="9">
        <v>0</v>
      </c>
      <c r="AH33" s="9">
        <v>60.2</v>
      </c>
      <c r="AI33" s="9">
        <v>0</v>
      </c>
      <c r="AJ33" s="9">
        <v>39.79</v>
      </c>
      <c r="AK33" s="9">
        <v>0</v>
      </c>
    </row>
    <row r="34" spans="1:3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267</v>
      </c>
      <c r="G34" s="53" t="s">
        <v>268</v>
      </c>
      <c r="H34" s="8">
        <v>13613054.27</v>
      </c>
      <c r="I34" s="8">
        <v>11248017.62</v>
      </c>
      <c r="J34" s="8">
        <v>0</v>
      </c>
      <c r="K34" s="8">
        <v>0</v>
      </c>
      <c r="L34" s="8">
        <v>0</v>
      </c>
      <c r="M34" s="8">
        <v>0</v>
      </c>
      <c r="N34" s="8">
        <v>2365036.65</v>
      </c>
      <c r="O34" s="8">
        <v>0</v>
      </c>
      <c r="P34" s="9">
        <v>82.62</v>
      </c>
      <c r="Q34" s="9">
        <v>0</v>
      </c>
      <c r="R34" s="9">
        <v>0</v>
      </c>
      <c r="S34" s="9">
        <v>0</v>
      </c>
      <c r="T34" s="9">
        <v>0</v>
      </c>
      <c r="U34" s="9">
        <v>17.37</v>
      </c>
      <c r="V34" s="9">
        <v>0</v>
      </c>
      <c r="W34" s="8">
        <v>4619587.24</v>
      </c>
      <c r="X34" s="8">
        <v>0</v>
      </c>
      <c r="Y34" s="8">
        <v>0</v>
      </c>
      <c r="Z34" s="8">
        <v>0</v>
      </c>
      <c r="AA34" s="8">
        <v>40035.56</v>
      </c>
      <c r="AB34" s="8">
        <v>0</v>
      </c>
      <c r="AC34" s="8">
        <v>4579551.68</v>
      </c>
      <c r="AD34" s="8">
        <v>0</v>
      </c>
      <c r="AE34" s="9">
        <v>0</v>
      </c>
      <c r="AF34" s="9">
        <v>0</v>
      </c>
      <c r="AG34" s="9">
        <v>0</v>
      </c>
      <c r="AH34" s="9">
        <v>0.86</v>
      </c>
      <c r="AI34" s="9">
        <v>0</v>
      </c>
      <c r="AJ34" s="9">
        <v>99.13</v>
      </c>
      <c r="AK34" s="9">
        <v>0</v>
      </c>
    </row>
    <row r="35" spans="1:3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267</v>
      </c>
      <c r="G35" s="53" t="s">
        <v>292</v>
      </c>
      <c r="H35" s="8">
        <v>3538341.72</v>
      </c>
      <c r="I35" s="8">
        <v>2750000</v>
      </c>
      <c r="J35" s="8">
        <v>0</v>
      </c>
      <c r="K35" s="8">
        <v>0</v>
      </c>
      <c r="L35" s="8">
        <v>788341.72</v>
      </c>
      <c r="M35" s="8">
        <v>0</v>
      </c>
      <c r="N35" s="8">
        <v>0</v>
      </c>
      <c r="O35" s="8">
        <v>0</v>
      </c>
      <c r="P35" s="9">
        <v>77.72</v>
      </c>
      <c r="Q35" s="9">
        <v>0</v>
      </c>
      <c r="R35" s="9">
        <v>0</v>
      </c>
      <c r="S35" s="9">
        <v>22.27</v>
      </c>
      <c r="T35" s="9">
        <v>0</v>
      </c>
      <c r="U35" s="9">
        <v>0</v>
      </c>
      <c r="V35" s="9">
        <v>0</v>
      </c>
      <c r="W35" s="8">
        <v>1165784.78</v>
      </c>
      <c r="X35" s="8">
        <v>0</v>
      </c>
      <c r="Y35" s="8">
        <v>0</v>
      </c>
      <c r="Z35" s="8">
        <v>0</v>
      </c>
      <c r="AA35" s="8">
        <v>788341.72</v>
      </c>
      <c r="AB35" s="8">
        <v>0</v>
      </c>
      <c r="AC35" s="8">
        <v>377443.06</v>
      </c>
      <c r="AD35" s="8">
        <v>0</v>
      </c>
      <c r="AE35" s="9">
        <v>0</v>
      </c>
      <c r="AF35" s="9">
        <v>0</v>
      </c>
      <c r="AG35" s="9">
        <v>0</v>
      </c>
      <c r="AH35" s="9">
        <v>67.62</v>
      </c>
      <c r="AI35" s="9">
        <v>0</v>
      </c>
      <c r="AJ35" s="9">
        <v>32.37</v>
      </c>
      <c r="AK35" s="9">
        <v>0</v>
      </c>
    </row>
    <row r="36" spans="1:3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267</v>
      </c>
      <c r="G36" s="53" t="s">
        <v>293</v>
      </c>
      <c r="H36" s="8">
        <v>6081290.57</v>
      </c>
      <c r="I36" s="8">
        <v>0</v>
      </c>
      <c r="J36" s="8">
        <v>500000</v>
      </c>
      <c r="K36" s="8">
        <v>0</v>
      </c>
      <c r="L36" s="8">
        <v>2676386.88</v>
      </c>
      <c r="M36" s="8">
        <v>0</v>
      </c>
      <c r="N36" s="8">
        <v>2904903.69</v>
      </c>
      <c r="O36" s="8">
        <v>0</v>
      </c>
      <c r="P36" s="9">
        <v>0</v>
      </c>
      <c r="Q36" s="9">
        <v>8.22</v>
      </c>
      <c r="R36" s="9">
        <v>0</v>
      </c>
      <c r="S36" s="9">
        <v>44.01</v>
      </c>
      <c r="T36" s="9">
        <v>0</v>
      </c>
      <c r="U36" s="9">
        <v>47.76</v>
      </c>
      <c r="V36" s="9">
        <v>0</v>
      </c>
      <c r="W36" s="8">
        <v>6442228.62</v>
      </c>
      <c r="X36" s="8">
        <v>0</v>
      </c>
      <c r="Y36" s="8">
        <v>0</v>
      </c>
      <c r="Z36" s="8">
        <v>0</v>
      </c>
      <c r="AA36" s="8">
        <v>2676386.88</v>
      </c>
      <c r="AB36" s="8">
        <v>0</v>
      </c>
      <c r="AC36" s="8">
        <v>3765841.74</v>
      </c>
      <c r="AD36" s="8">
        <v>0</v>
      </c>
      <c r="AE36" s="9">
        <v>0</v>
      </c>
      <c r="AF36" s="9">
        <v>0</v>
      </c>
      <c r="AG36" s="9">
        <v>0</v>
      </c>
      <c r="AH36" s="9">
        <v>41.54</v>
      </c>
      <c r="AI36" s="9">
        <v>0</v>
      </c>
      <c r="AJ36" s="9">
        <v>58.45</v>
      </c>
      <c r="AK36" s="9">
        <v>0</v>
      </c>
    </row>
    <row r="37" spans="1:3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267</v>
      </c>
      <c r="G37" s="53" t="s">
        <v>294</v>
      </c>
      <c r="H37" s="8">
        <v>1239000</v>
      </c>
      <c r="I37" s="8">
        <v>1100000</v>
      </c>
      <c r="J37" s="8">
        <v>0</v>
      </c>
      <c r="K37" s="8">
        <v>0</v>
      </c>
      <c r="L37" s="8">
        <v>139000</v>
      </c>
      <c r="M37" s="8">
        <v>0</v>
      </c>
      <c r="N37" s="8">
        <v>0</v>
      </c>
      <c r="O37" s="8">
        <v>0</v>
      </c>
      <c r="P37" s="9">
        <v>88.78</v>
      </c>
      <c r="Q37" s="9">
        <v>0</v>
      </c>
      <c r="R37" s="9">
        <v>0</v>
      </c>
      <c r="S37" s="9">
        <v>11.21</v>
      </c>
      <c r="T37" s="9">
        <v>0</v>
      </c>
      <c r="U37" s="9">
        <v>0</v>
      </c>
      <c r="V37" s="9">
        <v>0</v>
      </c>
      <c r="W37" s="8">
        <v>139214.1</v>
      </c>
      <c r="X37" s="8">
        <v>0</v>
      </c>
      <c r="Y37" s="8">
        <v>0</v>
      </c>
      <c r="Z37" s="8">
        <v>0</v>
      </c>
      <c r="AA37" s="8">
        <v>139214.1</v>
      </c>
      <c r="AB37" s="8">
        <v>0</v>
      </c>
      <c r="AC37" s="8">
        <v>0</v>
      </c>
      <c r="AD37" s="8">
        <v>0</v>
      </c>
      <c r="AE37" s="9">
        <v>0</v>
      </c>
      <c r="AF37" s="9">
        <v>0</v>
      </c>
      <c r="AG37" s="9">
        <v>0</v>
      </c>
      <c r="AH37" s="9">
        <v>100</v>
      </c>
      <c r="AI37" s="9">
        <v>0</v>
      </c>
      <c r="AJ37" s="9">
        <v>0</v>
      </c>
      <c r="AK37" s="9">
        <v>0</v>
      </c>
    </row>
    <row r="38" spans="1:3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267</v>
      </c>
      <c r="G38" s="53" t="s">
        <v>295</v>
      </c>
      <c r="H38" s="8">
        <v>2815720.88</v>
      </c>
      <c r="I38" s="8">
        <v>0</v>
      </c>
      <c r="J38" s="8">
        <v>0</v>
      </c>
      <c r="K38" s="8">
        <v>0</v>
      </c>
      <c r="L38" s="8">
        <v>1151015</v>
      </c>
      <c r="M38" s="8">
        <v>0</v>
      </c>
      <c r="N38" s="8">
        <v>1664705.88</v>
      </c>
      <c r="O38" s="8">
        <v>0</v>
      </c>
      <c r="P38" s="9">
        <v>0</v>
      </c>
      <c r="Q38" s="9">
        <v>0</v>
      </c>
      <c r="R38" s="9">
        <v>0</v>
      </c>
      <c r="S38" s="9">
        <v>40.87</v>
      </c>
      <c r="T38" s="9">
        <v>0</v>
      </c>
      <c r="U38" s="9">
        <v>59.12</v>
      </c>
      <c r="V38" s="9">
        <v>0</v>
      </c>
      <c r="W38" s="8">
        <v>11224028.96</v>
      </c>
      <c r="X38" s="8">
        <v>0</v>
      </c>
      <c r="Y38" s="8">
        <v>0</v>
      </c>
      <c r="Z38" s="8">
        <v>0</v>
      </c>
      <c r="AA38" s="8">
        <v>1499681.06</v>
      </c>
      <c r="AB38" s="8">
        <v>0</v>
      </c>
      <c r="AC38" s="8">
        <v>9724347.9</v>
      </c>
      <c r="AD38" s="8">
        <v>0</v>
      </c>
      <c r="AE38" s="9">
        <v>0</v>
      </c>
      <c r="AF38" s="9">
        <v>0</v>
      </c>
      <c r="AG38" s="9">
        <v>0</v>
      </c>
      <c r="AH38" s="9">
        <v>13.36</v>
      </c>
      <c r="AI38" s="9">
        <v>0</v>
      </c>
      <c r="AJ38" s="9">
        <v>86.63</v>
      </c>
      <c r="AK38" s="9">
        <v>0</v>
      </c>
    </row>
    <row r="39" spans="1:3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267</v>
      </c>
      <c r="G39" s="53" t="s">
        <v>296</v>
      </c>
      <c r="H39" s="8">
        <v>7993376.86</v>
      </c>
      <c r="I39" s="8">
        <v>3573825.29</v>
      </c>
      <c r="J39" s="8">
        <v>0</v>
      </c>
      <c r="K39" s="8">
        <v>0</v>
      </c>
      <c r="L39" s="8">
        <v>2796063</v>
      </c>
      <c r="M39" s="8">
        <v>0</v>
      </c>
      <c r="N39" s="8">
        <v>1623488.57</v>
      </c>
      <c r="O39" s="8">
        <v>0</v>
      </c>
      <c r="P39" s="9">
        <v>44.7</v>
      </c>
      <c r="Q39" s="9">
        <v>0</v>
      </c>
      <c r="R39" s="9">
        <v>0</v>
      </c>
      <c r="S39" s="9">
        <v>34.97</v>
      </c>
      <c r="T39" s="9">
        <v>0</v>
      </c>
      <c r="U39" s="9">
        <v>20.31</v>
      </c>
      <c r="V39" s="9">
        <v>0</v>
      </c>
      <c r="W39" s="8">
        <v>5887631.07</v>
      </c>
      <c r="X39" s="8">
        <v>1000000</v>
      </c>
      <c r="Y39" s="8">
        <v>0</v>
      </c>
      <c r="Z39" s="8">
        <v>0</v>
      </c>
      <c r="AA39" s="8">
        <v>2796063</v>
      </c>
      <c r="AB39" s="8">
        <v>0</v>
      </c>
      <c r="AC39" s="8">
        <v>2091568.07</v>
      </c>
      <c r="AD39" s="8">
        <v>0</v>
      </c>
      <c r="AE39" s="9">
        <v>16.98</v>
      </c>
      <c r="AF39" s="9">
        <v>0</v>
      </c>
      <c r="AG39" s="9">
        <v>0</v>
      </c>
      <c r="AH39" s="9">
        <v>47.49</v>
      </c>
      <c r="AI39" s="9">
        <v>0</v>
      </c>
      <c r="AJ39" s="9">
        <v>35.52</v>
      </c>
      <c r="AK39" s="9">
        <v>0</v>
      </c>
    </row>
    <row r="40" spans="1:3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267</v>
      </c>
      <c r="G40" s="53" t="s">
        <v>297</v>
      </c>
      <c r="H40" s="8">
        <v>1282100</v>
      </c>
      <c r="I40" s="8">
        <v>0</v>
      </c>
      <c r="J40" s="8">
        <v>0</v>
      </c>
      <c r="K40" s="8">
        <v>0</v>
      </c>
      <c r="L40" s="8">
        <v>1282100</v>
      </c>
      <c r="M40" s="8">
        <v>0</v>
      </c>
      <c r="N40" s="8">
        <v>0</v>
      </c>
      <c r="O40" s="8">
        <v>0</v>
      </c>
      <c r="P40" s="9">
        <v>0</v>
      </c>
      <c r="Q40" s="9">
        <v>0</v>
      </c>
      <c r="R40" s="9">
        <v>0</v>
      </c>
      <c r="S40" s="9">
        <v>100</v>
      </c>
      <c r="T40" s="9">
        <v>0</v>
      </c>
      <c r="U40" s="9">
        <v>0</v>
      </c>
      <c r="V40" s="9">
        <v>0</v>
      </c>
      <c r="W40" s="8">
        <v>3492251.34</v>
      </c>
      <c r="X40" s="8">
        <v>0</v>
      </c>
      <c r="Y40" s="8">
        <v>0</v>
      </c>
      <c r="Z40" s="8">
        <v>0</v>
      </c>
      <c r="AA40" s="8">
        <v>1282100</v>
      </c>
      <c r="AB40" s="8">
        <v>0</v>
      </c>
      <c r="AC40" s="8">
        <v>2210151.34</v>
      </c>
      <c r="AD40" s="8">
        <v>0</v>
      </c>
      <c r="AE40" s="9">
        <v>0</v>
      </c>
      <c r="AF40" s="9">
        <v>0</v>
      </c>
      <c r="AG40" s="9">
        <v>0</v>
      </c>
      <c r="AH40" s="9">
        <v>36.71</v>
      </c>
      <c r="AI40" s="9">
        <v>0</v>
      </c>
      <c r="AJ40" s="9">
        <v>63.28</v>
      </c>
      <c r="AK40" s="9">
        <v>0</v>
      </c>
    </row>
    <row r="41" spans="1:3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267</v>
      </c>
      <c r="G41" s="53" t="s">
        <v>298</v>
      </c>
      <c r="H41" s="8">
        <v>13771040.71</v>
      </c>
      <c r="I41" s="8">
        <v>1165916</v>
      </c>
      <c r="J41" s="8">
        <v>150000</v>
      </c>
      <c r="K41" s="8">
        <v>11284691.84</v>
      </c>
      <c r="L41" s="8">
        <v>0</v>
      </c>
      <c r="M41" s="8">
        <v>0</v>
      </c>
      <c r="N41" s="8">
        <v>1170432.87</v>
      </c>
      <c r="O41" s="8">
        <v>0</v>
      </c>
      <c r="P41" s="9">
        <v>8.46</v>
      </c>
      <c r="Q41" s="9">
        <v>1.08</v>
      </c>
      <c r="R41" s="9">
        <v>81.94</v>
      </c>
      <c r="S41" s="9">
        <v>0</v>
      </c>
      <c r="T41" s="9">
        <v>0</v>
      </c>
      <c r="U41" s="9">
        <v>8.49</v>
      </c>
      <c r="V41" s="9">
        <v>0</v>
      </c>
      <c r="W41" s="8">
        <v>12524631.71</v>
      </c>
      <c r="X41" s="8">
        <v>69507</v>
      </c>
      <c r="Y41" s="8">
        <v>0</v>
      </c>
      <c r="Z41" s="8">
        <v>11284691.84</v>
      </c>
      <c r="AA41" s="8">
        <v>0</v>
      </c>
      <c r="AB41" s="8">
        <v>0</v>
      </c>
      <c r="AC41" s="8">
        <v>1170432.87</v>
      </c>
      <c r="AD41" s="8">
        <v>0</v>
      </c>
      <c r="AE41" s="9">
        <v>0.55</v>
      </c>
      <c r="AF41" s="9">
        <v>0</v>
      </c>
      <c r="AG41" s="9">
        <v>90.09</v>
      </c>
      <c r="AH41" s="9">
        <v>0</v>
      </c>
      <c r="AI41" s="9">
        <v>0</v>
      </c>
      <c r="AJ41" s="9">
        <v>9.34</v>
      </c>
      <c r="AK41" s="9">
        <v>0</v>
      </c>
    </row>
    <row r="42" spans="1:3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267</v>
      </c>
      <c r="G42" s="53" t="s">
        <v>299</v>
      </c>
      <c r="H42" s="8">
        <v>1150000</v>
      </c>
      <c r="I42" s="8">
        <v>1000000</v>
      </c>
      <c r="J42" s="8">
        <v>0</v>
      </c>
      <c r="K42" s="8">
        <v>0</v>
      </c>
      <c r="L42" s="8">
        <v>0</v>
      </c>
      <c r="M42" s="8">
        <v>0</v>
      </c>
      <c r="N42" s="8">
        <v>150000</v>
      </c>
      <c r="O42" s="8">
        <v>0</v>
      </c>
      <c r="P42" s="9">
        <v>86.95</v>
      </c>
      <c r="Q42" s="9">
        <v>0</v>
      </c>
      <c r="R42" s="9">
        <v>0</v>
      </c>
      <c r="S42" s="9">
        <v>0</v>
      </c>
      <c r="T42" s="9">
        <v>0</v>
      </c>
      <c r="U42" s="9">
        <v>13.04</v>
      </c>
      <c r="V42" s="9">
        <v>0</v>
      </c>
      <c r="W42" s="8">
        <v>1306262.78</v>
      </c>
      <c r="X42" s="8">
        <v>0</v>
      </c>
      <c r="Y42" s="8">
        <v>0</v>
      </c>
      <c r="Z42" s="8">
        <v>0</v>
      </c>
      <c r="AA42" s="8">
        <v>11590.28</v>
      </c>
      <c r="AB42" s="8">
        <v>0</v>
      </c>
      <c r="AC42" s="8">
        <v>1294672.5</v>
      </c>
      <c r="AD42" s="8">
        <v>0</v>
      </c>
      <c r="AE42" s="9">
        <v>0</v>
      </c>
      <c r="AF42" s="9">
        <v>0</v>
      </c>
      <c r="AG42" s="9">
        <v>0</v>
      </c>
      <c r="AH42" s="9">
        <v>0.88</v>
      </c>
      <c r="AI42" s="9">
        <v>0</v>
      </c>
      <c r="AJ42" s="9">
        <v>99.11</v>
      </c>
      <c r="AK42" s="9">
        <v>0</v>
      </c>
    </row>
    <row r="43" spans="1:3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267</v>
      </c>
      <c r="G43" s="53" t="s">
        <v>300</v>
      </c>
      <c r="H43" s="8">
        <v>702798</v>
      </c>
      <c r="I43" s="8">
        <v>0</v>
      </c>
      <c r="J43" s="8">
        <v>0</v>
      </c>
      <c r="K43" s="8">
        <v>702798</v>
      </c>
      <c r="L43" s="8">
        <v>0</v>
      </c>
      <c r="M43" s="8">
        <v>0</v>
      </c>
      <c r="N43" s="8">
        <v>0</v>
      </c>
      <c r="O43" s="8">
        <v>0</v>
      </c>
      <c r="P43" s="9">
        <v>0</v>
      </c>
      <c r="Q43" s="9">
        <v>0</v>
      </c>
      <c r="R43" s="9">
        <v>100</v>
      </c>
      <c r="S43" s="9">
        <v>0</v>
      </c>
      <c r="T43" s="9">
        <v>0</v>
      </c>
      <c r="U43" s="9">
        <v>0</v>
      </c>
      <c r="V43" s="9">
        <v>0</v>
      </c>
      <c r="W43" s="8">
        <v>951230.65</v>
      </c>
      <c r="X43" s="8">
        <v>0</v>
      </c>
      <c r="Y43" s="8">
        <v>0</v>
      </c>
      <c r="Z43" s="8">
        <v>702798</v>
      </c>
      <c r="AA43" s="8">
        <v>40404.98</v>
      </c>
      <c r="AB43" s="8">
        <v>0</v>
      </c>
      <c r="AC43" s="8">
        <v>208027.67</v>
      </c>
      <c r="AD43" s="8">
        <v>0</v>
      </c>
      <c r="AE43" s="9">
        <v>0</v>
      </c>
      <c r="AF43" s="9">
        <v>0</v>
      </c>
      <c r="AG43" s="9">
        <v>73.88</v>
      </c>
      <c r="AH43" s="9">
        <v>4.24</v>
      </c>
      <c r="AI43" s="9">
        <v>0</v>
      </c>
      <c r="AJ43" s="9">
        <v>21.86</v>
      </c>
      <c r="AK43" s="9">
        <v>0</v>
      </c>
    </row>
    <row r="44" spans="1:3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267</v>
      </c>
      <c r="G44" s="53" t="s">
        <v>301</v>
      </c>
      <c r="H44" s="8">
        <v>2071041.94</v>
      </c>
      <c r="I44" s="8">
        <v>1820000</v>
      </c>
      <c r="J44" s="8">
        <v>0</v>
      </c>
      <c r="K44" s="8">
        <v>0</v>
      </c>
      <c r="L44" s="8">
        <v>251041.94</v>
      </c>
      <c r="M44" s="8">
        <v>0</v>
      </c>
      <c r="N44" s="8">
        <v>0</v>
      </c>
      <c r="O44" s="8">
        <v>0</v>
      </c>
      <c r="P44" s="9">
        <v>87.87</v>
      </c>
      <c r="Q44" s="9">
        <v>0</v>
      </c>
      <c r="R44" s="9">
        <v>0</v>
      </c>
      <c r="S44" s="9">
        <v>12.12</v>
      </c>
      <c r="T44" s="9">
        <v>0</v>
      </c>
      <c r="U44" s="9">
        <v>0</v>
      </c>
      <c r="V44" s="9">
        <v>0</v>
      </c>
      <c r="W44" s="8">
        <v>1934098.04</v>
      </c>
      <c r="X44" s="8">
        <v>0</v>
      </c>
      <c r="Y44" s="8">
        <v>0</v>
      </c>
      <c r="Z44" s="8">
        <v>0</v>
      </c>
      <c r="AA44" s="8">
        <v>251041.94</v>
      </c>
      <c r="AB44" s="8">
        <v>0</v>
      </c>
      <c r="AC44" s="8">
        <v>1683056.1</v>
      </c>
      <c r="AD44" s="8">
        <v>0</v>
      </c>
      <c r="AE44" s="9">
        <v>0</v>
      </c>
      <c r="AF44" s="9">
        <v>0</v>
      </c>
      <c r="AG44" s="9">
        <v>0</v>
      </c>
      <c r="AH44" s="9">
        <v>12.97</v>
      </c>
      <c r="AI44" s="9">
        <v>0</v>
      </c>
      <c r="AJ44" s="9">
        <v>87.02</v>
      </c>
      <c r="AK44" s="9">
        <v>0</v>
      </c>
    </row>
    <row r="45" spans="1:3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267</v>
      </c>
      <c r="G45" s="53" t="s">
        <v>302</v>
      </c>
      <c r="H45" s="8">
        <v>177135</v>
      </c>
      <c r="I45" s="8">
        <v>0</v>
      </c>
      <c r="J45" s="8">
        <v>0</v>
      </c>
      <c r="K45" s="8">
        <v>0</v>
      </c>
      <c r="L45" s="8">
        <v>177135</v>
      </c>
      <c r="M45" s="8">
        <v>0</v>
      </c>
      <c r="N45" s="8">
        <v>0</v>
      </c>
      <c r="O45" s="8">
        <v>0</v>
      </c>
      <c r="P45" s="9">
        <v>0</v>
      </c>
      <c r="Q45" s="9">
        <v>0</v>
      </c>
      <c r="R45" s="9">
        <v>0</v>
      </c>
      <c r="S45" s="9">
        <v>100</v>
      </c>
      <c r="T45" s="9">
        <v>0</v>
      </c>
      <c r="U45" s="9">
        <v>0</v>
      </c>
      <c r="V45" s="9">
        <v>0</v>
      </c>
      <c r="W45" s="8">
        <v>3355110.29</v>
      </c>
      <c r="X45" s="8">
        <v>0</v>
      </c>
      <c r="Y45" s="8">
        <v>0</v>
      </c>
      <c r="Z45" s="8">
        <v>0</v>
      </c>
      <c r="AA45" s="8">
        <v>177135</v>
      </c>
      <c r="AB45" s="8">
        <v>0</v>
      </c>
      <c r="AC45" s="8">
        <v>3177975.29</v>
      </c>
      <c r="AD45" s="8">
        <v>0</v>
      </c>
      <c r="AE45" s="9">
        <v>0</v>
      </c>
      <c r="AF45" s="9">
        <v>0</v>
      </c>
      <c r="AG45" s="9">
        <v>0</v>
      </c>
      <c r="AH45" s="9">
        <v>5.27</v>
      </c>
      <c r="AI45" s="9">
        <v>0</v>
      </c>
      <c r="AJ45" s="9">
        <v>94.72</v>
      </c>
      <c r="AK45" s="9">
        <v>0</v>
      </c>
    </row>
    <row r="46" spans="1:3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267</v>
      </c>
      <c r="G46" s="53" t="s">
        <v>303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9"/>
      <c r="Q46" s="9"/>
      <c r="R46" s="9"/>
      <c r="S46" s="9"/>
      <c r="T46" s="9"/>
      <c r="U46" s="9"/>
      <c r="V46" s="9"/>
      <c r="W46" s="8">
        <v>1165404.68</v>
      </c>
      <c r="X46" s="8">
        <v>0</v>
      </c>
      <c r="Y46" s="8">
        <v>0</v>
      </c>
      <c r="Z46" s="8">
        <v>0</v>
      </c>
      <c r="AA46" s="8">
        <v>60963.77</v>
      </c>
      <c r="AB46" s="8">
        <v>0</v>
      </c>
      <c r="AC46" s="8">
        <v>1104440.91</v>
      </c>
      <c r="AD46" s="8">
        <v>0</v>
      </c>
      <c r="AE46" s="9">
        <v>0</v>
      </c>
      <c r="AF46" s="9">
        <v>0</v>
      </c>
      <c r="AG46" s="9">
        <v>0</v>
      </c>
      <c r="AH46" s="9">
        <v>5.23</v>
      </c>
      <c r="AI46" s="9">
        <v>0</v>
      </c>
      <c r="AJ46" s="9">
        <v>94.76</v>
      </c>
      <c r="AK46" s="9">
        <v>0</v>
      </c>
    </row>
    <row r="47" spans="1:3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267</v>
      </c>
      <c r="G47" s="53" t="s">
        <v>304</v>
      </c>
      <c r="H47" s="8">
        <v>2793584</v>
      </c>
      <c r="I47" s="8">
        <v>2793584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9">
        <v>100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8">
        <v>730187.15</v>
      </c>
      <c r="X47" s="8">
        <v>0</v>
      </c>
      <c r="Y47" s="8">
        <v>0</v>
      </c>
      <c r="Z47" s="8">
        <v>0</v>
      </c>
      <c r="AA47" s="8">
        <v>16842.4</v>
      </c>
      <c r="AB47" s="8">
        <v>0</v>
      </c>
      <c r="AC47" s="8">
        <v>713344.75</v>
      </c>
      <c r="AD47" s="8">
        <v>0</v>
      </c>
      <c r="AE47" s="9">
        <v>0</v>
      </c>
      <c r="AF47" s="9">
        <v>0</v>
      </c>
      <c r="AG47" s="9">
        <v>0</v>
      </c>
      <c r="AH47" s="9">
        <v>2.3</v>
      </c>
      <c r="AI47" s="9">
        <v>0</v>
      </c>
      <c r="AJ47" s="9">
        <v>97.69</v>
      </c>
      <c r="AK47" s="9">
        <v>0</v>
      </c>
    </row>
    <row r="48" spans="1:3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267</v>
      </c>
      <c r="G48" s="53" t="s">
        <v>305</v>
      </c>
      <c r="H48" s="8">
        <v>1044600</v>
      </c>
      <c r="I48" s="8">
        <v>1000000</v>
      </c>
      <c r="J48" s="8">
        <v>0</v>
      </c>
      <c r="K48" s="8">
        <v>0</v>
      </c>
      <c r="L48" s="8">
        <v>44600</v>
      </c>
      <c r="M48" s="8">
        <v>0</v>
      </c>
      <c r="N48" s="8">
        <v>0</v>
      </c>
      <c r="O48" s="8">
        <v>0</v>
      </c>
      <c r="P48" s="9">
        <v>95.73</v>
      </c>
      <c r="Q48" s="9">
        <v>0</v>
      </c>
      <c r="R48" s="9">
        <v>0</v>
      </c>
      <c r="S48" s="9">
        <v>4.26</v>
      </c>
      <c r="T48" s="9">
        <v>0</v>
      </c>
      <c r="U48" s="9">
        <v>0</v>
      </c>
      <c r="V48" s="9">
        <v>0</v>
      </c>
      <c r="W48" s="8">
        <v>1266101.5</v>
      </c>
      <c r="X48" s="8">
        <v>0</v>
      </c>
      <c r="Y48" s="8">
        <v>0</v>
      </c>
      <c r="Z48" s="8">
        <v>0</v>
      </c>
      <c r="AA48" s="8">
        <v>194630.27</v>
      </c>
      <c r="AB48" s="8">
        <v>0</v>
      </c>
      <c r="AC48" s="8">
        <v>1071471.23</v>
      </c>
      <c r="AD48" s="8">
        <v>0</v>
      </c>
      <c r="AE48" s="9">
        <v>0</v>
      </c>
      <c r="AF48" s="9">
        <v>0</v>
      </c>
      <c r="AG48" s="9">
        <v>0</v>
      </c>
      <c r="AH48" s="9">
        <v>15.37</v>
      </c>
      <c r="AI48" s="9">
        <v>0</v>
      </c>
      <c r="AJ48" s="9">
        <v>84.62</v>
      </c>
      <c r="AK48" s="9">
        <v>0</v>
      </c>
    </row>
    <row r="49" spans="1:3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267</v>
      </c>
      <c r="G49" s="53" t="s">
        <v>306</v>
      </c>
      <c r="H49" s="8">
        <v>1649244.35</v>
      </c>
      <c r="I49" s="8">
        <v>0</v>
      </c>
      <c r="J49" s="8">
        <v>267777</v>
      </c>
      <c r="K49" s="8">
        <v>0</v>
      </c>
      <c r="L49" s="8">
        <v>1181467.35</v>
      </c>
      <c r="M49" s="8">
        <v>0</v>
      </c>
      <c r="N49" s="8">
        <v>200000</v>
      </c>
      <c r="O49" s="8">
        <v>0</v>
      </c>
      <c r="P49" s="9">
        <v>0</v>
      </c>
      <c r="Q49" s="9">
        <v>16.23</v>
      </c>
      <c r="R49" s="9">
        <v>0</v>
      </c>
      <c r="S49" s="9">
        <v>71.63</v>
      </c>
      <c r="T49" s="9">
        <v>0</v>
      </c>
      <c r="U49" s="9">
        <v>12.12</v>
      </c>
      <c r="V49" s="9">
        <v>0</v>
      </c>
      <c r="W49" s="8">
        <v>2117749.87</v>
      </c>
      <c r="X49" s="8">
        <v>0</v>
      </c>
      <c r="Y49" s="8">
        <v>0</v>
      </c>
      <c r="Z49" s="8">
        <v>0</v>
      </c>
      <c r="AA49" s="8">
        <v>1181467.35</v>
      </c>
      <c r="AB49" s="8">
        <v>0</v>
      </c>
      <c r="AC49" s="8">
        <v>936282.52</v>
      </c>
      <c r="AD49" s="8">
        <v>0</v>
      </c>
      <c r="AE49" s="9">
        <v>0</v>
      </c>
      <c r="AF49" s="9">
        <v>0</v>
      </c>
      <c r="AG49" s="9">
        <v>0</v>
      </c>
      <c r="AH49" s="9">
        <v>55.78</v>
      </c>
      <c r="AI49" s="9">
        <v>0</v>
      </c>
      <c r="AJ49" s="9">
        <v>44.21</v>
      </c>
      <c r="AK49" s="9">
        <v>0</v>
      </c>
    </row>
    <row r="50" spans="1:3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267</v>
      </c>
      <c r="G50" s="53" t="s">
        <v>307</v>
      </c>
      <c r="H50" s="8">
        <v>1753015.6</v>
      </c>
      <c r="I50" s="8">
        <v>1094000</v>
      </c>
      <c r="J50" s="8">
        <v>0</v>
      </c>
      <c r="K50" s="8">
        <v>0</v>
      </c>
      <c r="L50" s="8">
        <v>477000</v>
      </c>
      <c r="M50" s="8">
        <v>0</v>
      </c>
      <c r="N50" s="8">
        <v>182015.6</v>
      </c>
      <c r="O50" s="8">
        <v>0</v>
      </c>
      <c r="P50" s="9">
        <v>62.4</v>
      </c>
      <c r="Q50" s="9">
        <v>0</v>
      </c>
      <c r="R50" s="9">
        <v>0</v>
      </c>
      <c r="S50" s="9">
        <v>27.21</v>
      </c>
      <c r="T50" s="9">
        <v>0</v>
      </c>
      <c r="U50" s="9">
        <v>10.38</v>
      </c>
      <c r="V50" s="9">
        <v>0</v>
      </c>
      <c r="W50" s="8">
        <v>2077894.24</v>
      </c>
      <c r="X50" s="8">
        <v>0</v>
      </c>
      <c r="Y50" s="8">
        <v>0</v>
      </c>
      <c r="Z50" s="8">
        <v>0</v>
      </c>
      <c r="AA50" s="8">
        <v>477000</v>
      </c>
      <c r="AB50" s="8">
        <v>0</v>
      </c>
      <c r="AC50" s="8">
        <v>1600894.24</v>
      </c>
      <c r="AD50" s="8">
        <v>0</v>
      </c>
      <c r="AE50" s="9">
        <v>0</v>
      </c>
      <c r="AF50" s="9">
        <v>0</v>
      </c>
      <c r="AG50" s="9">
        <v>0</v>
      </c>
      <c r="AH50" s="9">
        <v>22.95</v>
      </c>
      <c r="AI50" s="9">
        <v>0</v>
      </c>
      <c r="AJ50" s="9">
        <v>77.04</v>
      </c>
      <c r="AK50" s="9">
        <v>0</v>
      </c>
    </row>
    <row r="51" spans="1:3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267</v>
      </c>
      <c r="G51" s="53" t="s">
        <v>308</v>
      </c>
      <c r="H51" s="8">
        <v>4755000</v>
      </c>
      <c r="I51" s="8">
        <v>2300000</v>
      </c>
      <c r="J51" s="8">
        <v>0</v>
      </c>
      <c r="K51" s="8">
        <v>2069189</v>
      </c>
      <c r="L51" s="8">
        <v>0</v>
      </c>
      <c r="M51" s="8">
        <v>0</v>
      </c>
      <c r="N51" s="8">
        <v>385811</v>
      </c>
      <c r="O51" s="8">
        <v>0</v>
      </c>
      <c r="P51" s="9">
        <v>48.37</v>
      </c>
      <c r="Q51" s="9">
        <v>0</v>
      </c>
      <c r="R51" s="9">
        <v>43.51</v>
      </c>
      <c r="S51" s="9">
        <v>0</v>
      </c>
      <c r="T51" s="9">
        <v>0</v>
      </c>
      <c r="U51" s="9">
        <v>8.11</v>
      </c>
      <c r="V51" s="9">
        <v>0</v>
      </c>
      <c r="W51" s="8">
        <v>5496894.04</v>
      </c>
      <c r="X51" s="8">
        <v>1260000</v>
      </c>
      <c r="Y51" s="8">
        <v>0</v>
      </c>
      <c r="Z51" s="8">
        <v>2069189</v>
      </c>
      <c r="AA51" s="8">
        <v>1200000</v>
      </c>
      <c r="AB51" s="8">
        <v>0</v>
      </c>
      <c r="AC51" s="8">
        <v>967705.04</v>
      </c>
      <c r="AD51" s="8">
        <v>0</v>
      </c>
      <c r="AE51" s="9">
        <v>22.92</v>
      </c>
      <c r="AF51" s="9">
        <v>0</v>
      </c>
      <c r="AG51" s="9">
        <v>37.64</v>
      </c>
      <c r="AH51" s="9">
        <v>21.83</v>
      </c>
      <c r="AI51" s="9">
        <v>0</v>
      </c>
      <c r="AJ51" s="9">
        <v>17.6</v>
      </c>
      <c r="AK51" s="9">
        <v>0</v>
      </c>
    </row>
    <row r="52" spans="1:3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267</v>
      </c>
      <c r="G52" s="53" t="s">
        <v>309</v>
      </c>
      <c r="H52" s="8">
        <v>5325719.82</v>
      </c>
      <c r="I52" s="8">
        <v>300000</v>
      </c>
      <c r="J52" s="8">
        <v>0</v>
      </c>
      <c r="K52" s="8">
        <v>3584005.1</v>
      </c>
      <c r="L52" s="8">
        <v>1441714.72</v>
      </c>
      <c r="M52" s="8">
        <v>0</v>
      </c>
      <c r="N52" s="8">
        <v>0</v>
      </c>
      <c r="O52" s="8">
        <v>0</v>
      </c>
      <c r="P52" s="9">
        <v>5.63</v>
      </c>
      <c r="Q52" s="9">
        <v>0</v>
      </c>
      <c r="R52" s="9">
        <v>67.29</v>
      </c>
      <c r="S52" s="9">
        <v>27.07</v>
      </c>
      <c r="T52" s="9">
        <v>0</v>
      </c>
      <c r="U52" s="9">
        <v>0</v>
      </c>
      <c r="V52" s="9">
        <v>0</v>
      </c>
      <c r="W52" s="8">
        <v>4978738.79</v>
      </c>
      <c r="X52" s="8">
        <v>0</v>
      </c>
      <c r="Y52" s="8">
        <v>0</v>
      </c>
      <c r="Z52" s="8">
        <v>3537024.07</v>
      </c>
      <c r="AA52" s="8">
        <v>1441714.72</v>
      </c>
      <c r="AB52" s="8">
        <v>0</v>
      </c>
      <c r="AC52" s="8">
        <v>0</v>
      </c>
      <c r="AD52" s="8">
        <v>0</v>
      </c>
      <c r="AE52" s="9">
        <v>0</v>
      </c>
      <c r="AF52" s="9">
        <v>0</v>
      </c>
      <c r="AG52" s="9">
        <v>71.04</v>
      </c>
      <c r="AH52" s="9">
        <v>28.95</v>
      </c>
      <c r="AI52" s="9">
        <v>0</v>
      </c>
      <c r="AJ52" s="9">
        <v>0</v>
      </c>
      <c r="AK52" s="9">
        <v>0</v>
      </c>
    </row>
    <row r="53" spans="1:3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267</v>
      </c>
      <c r="G53" s="53" t="s">
        <v>310</v>
      </c>
      <c r="H53" s="8">
        <v>9812068</v>
      </c>
      <c r="I53" s="8">
        <v>8000000</v>
      </c>
      <c r="J53" s="8">
        <v>0</v>
      </c>
      <c r="K53" s="8">
        <v>0</v>
      </c>
      <c r="L53" s="8">
        <v>979849.04</v>
      </c>
      <c r="M53" s="8">
        <v>0</v>
      </c>
      <c r="N53" s="8">
        <v>832218.96</v>
      </c>
      <c r="O53" s="8">
        <v>0</v>
      </c>
      <c r="P53" s="9">
        <v>81.53</v>
      </c>
      <c r="Q53" s="9">
        <v>0</v>
      </c>
      <c r="R53" s="9">
        <v>0</v>
      </c>
      <c r="S53" s="9">
        <v>9.98</v>
      </c>
      <c r="T53" s="9">
        <v>0</v>
      </c>
      <c r="U53" s="9">
        <v>8.48</v>
      </c>
      <c r="V53" s="9">
        <v>0</v>
      </c>
      <c r="W53" s="8">
        <v>5804219.31</v>
      </c>
      <c r="X53" s="8">
        <v>0</v>
      </c>
      <c r="Y53" s="8">
        <v>0</v>
      </c>
      <c r="Z53" s="8">
        <v>0</v>
      </c>
      <c r="AA53" s="8">
        <v>979849.04</v>
      </c>
      <c r="AB53" s="8">
        <v>0</v>
      </c>
      <c r="AC53" s="8">
        <v>4824370.27</v>
      </c>
      <c r="AD53" s="8">
        <v>0</v>
      </c>
      <c r="AE53" s="9">
        <v>0</v>
      </c>
      <c r="AF53" s="9">
        <v>0</v>
      </c>
      <c r="AG53" s="9">
        <v>0</v>
      </c>
      <c r="AH53" s="9">
        <v>16.88</v>
      </c>
      <c r="AI53" s="9">
        <v>0</v>
      </c>
      <c r="AJ53" s="9">
        <v>83.11</v>
      </c>
      <c r="AK53" s="9">
        <v>0</v>
      </c>
    </row>
    <row r="54" spans="1:3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267</v>
      </c>
      <c r="G54" s="53" t="s">
        <v>311</v>
      </c>
      <c r="H54" s="8">
        <v>8545312.11</v>
      </c>
      <c r="I54" s="8">
        <v>0</v>
      </c>
      <c r="J54" s="8">
        <v>0</v>
      </c>
      <c r="K54" s="8">
        <v>0</v>
      </c>
      <c r="L54" s="8">
        <v>5963459.16</v>
      </c>
      <c r="M54" s="8">
        <v>0</v>
      </c>
      <c r="N54" s="8">
        <v>2581852.95</v>
      </c>
      <c r="O54" s="8">
        <v>0</v>
      </c>
      <c r="P54" s="9">
        <v>0</v>
      </c>
      <c r="Q54" s="9">
        <v>0</v>
      </c>
      <c r="R54" s="9">
        <v>0</v>
      </c>
      <c r="S54" s="9">
        <v>69.78</v>
      </c>
      <c r="T54" s="9">
        <v>0</v>
      </c>
      <c r="U54" s="9">
        <v>30.21</v>
      </c>
      <c r="V54" s="9">
        <v>0</v>
      </c>
      <c r="W54" s="8">
        <v>8545312.11</v>
      </c>
      <c r="X54" s="8">
        <v>0</v>
      </c>
      <c r="Y54" s="8">
        <v>0</v>
      </c>
      <c r="Z54" s="8">
        <v>0</v>
      </c>
      <c r="AA54" s="8">
        <v>5963459.16</v>
      </c>
      <c r="AB54" s="8">
        <v>0</v>
      </c>
      <c r="AC54" s="8">
        <v>2581852.95</v>
      </c>
      <c r="AD54" s="8">
        <v>0</v>
      </c>
      <c r="AE54" s="9">
        <v>0</v>
      </c>
      <c r="AF54" s="9">
        <v>0</v>
      </c>
      <c r="AG54" s="9">
        <v>0</v>
      </c>
      <c r="AH54" s="9">
        <v>69.78</v>
      </c>
      <c r="AI54" s="9">
        <v>0</v>
      </c>
      <c r="AJ54" s="9">
        <v>30.21</v>
      </c>
      <c r="AK54" s="9">
        <v>0</v>
      </c>
    </row>
    <row r="55" spans="1:37" ht="12.75">
      <c r="A55" s="34">
        <v>6</v>
      </c>
      <c r="B55" s="34">
        <v>6</v>
      </c>
      <c r="C55" s="34">
        <v>3</v>
      </c>
      <c r="D55" s="35">
        <v>2</v>
      </c>
      <c r="E55" s="36"/>
      <c r="F55" s="7" t="s">
        <v>267</v>
      </c>
      <c r="G55" s="53" t="s">
        <v>312</v>
      </c>
      <c r="H55" s="8">
        <v>2197518.18</v>
      </c>
      <c r="I55" s="8">
        <v>1697518.18</v>
      </c>
      <c r="J55" s="8">
        <v>0</v>
      </c>
      <c r="K55" s="8">
        <v>0</v>
      </c>
      <c r="L55" s="8">
        <v>500000</v>
      </c>
      <c r="M55" s="8">
        <v>0</v>
      </c>
      <c r="N55" s="8">
        <v>0</v>
      </c>
      <c r="O55" s="8">
        <v>0</v>
      </c>
      <c r="P55" s="9">
        <v>77.24</v>
      </c>
      <c r="Q55" s="9">
        <v>0</v>
      </c>
      <c r="R55" s="9">
        <v>0</v>
      </c>
      <c r="S55" s="9">
        <v>22.75</v>
      </c>
      <c r="T55" s="9">
        <v>0</v>
      </c>
      <c r="U55" s="9">
        <v>0</v>
      </c>
      <c r="V55" s="9">
        <v>0</v>
      </c>
      <c r="W55" s="8">
        <v>1528893.33</v>
      </c>
      <c r="X55" s="8">
        <v>0</v>
      </c>
      <c r="Y55" s="8">
        <v>0</v>
      </c>
      <c r="Z55" s="8">
        <v>0</v>
      </c>
      <c r="AA55" s="8">
        <v>500000</v>
      </c>
      <c r="AB55" s="8">
        <v>0</v>
      </c>
      <c r="AC55" s="8">
        <v>1028893.33</v>
      </c>
      <c r="AD55" s="8">
        <v>0</v>
      </c>
      <c r="AE55" s="9">
        <v>0</v>
      </c>
      <c r="AF55" s="9">
        <v>0</v>
      </c>
      <c r="AG55" s="9">
        <v>0</v>
      </c>
      <c r="AH55" s="9">
        <v>32.7</v>
      </c>
      <c r="AI55" s="9">
        <v>0</v>
      </c>
      <c r="AJ55" s="9">
        <v>67.29</v>
      </c>
      <c r="AK55" s="9">
        <v>0</v>
      </c>
    </row>
    <row r="56" spans="1:37" ht="12.75">
      <c r="A56" s="34">
        <v>6</v>
      </c>
      <c r="B56" s="34">
        <v>7</v>
      </c>
      <c r="C56" s="34">
        <v>4</v>
      </c>
      <c r="D56" s="35">
        <v>2</v>
      </c>
      <c r="E56" s="36"/>
      <c r="F56" s="7" t="s">
        <v>267</v>
      </c>
      <c r="G56" s="53" t="s">
        <v>313</v>
      </c>
      <c r="H56" s="8">
        <v>4777975</v>
      </c>
      <c r="I56" s="8">
        <v>2000000</v>
      </c>
      <c r="J56" s="8">
        <v>0</v>
      </c>
      <c r="K56" s="8">
        <v>0</v>
      </c>
      <c r="L56" s="8">
        <v>0</v>
      </c>
      <c r="M56" s="8">
        <v>0</v>
      </c>
      <c r="N56" s="8">
        <v>2777975</v>
      </c>
      <c r="O56" s="8">
        <v>0</v>
      </c>
      <c r="P56" s="9">
        <v>41.85</v>
      </c>
      <c r="Q56" s="9">
        <v>0</v>
      </c>
      <c r="R56" s="9">
        <v>0</v>
      </c>
      <c r="S56" s="9">
        <v>0</v>
      </c>
      <c r="T56" s="9">
        <v>0</v>
      </c>
      <c r="U56" s="9">
        <v>58.14</v>
      </c>
      <c r="V56" s="9">
        <v>0</v>
      </c>
      <c r="W56" s="8">
        <v>2097494.09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2097494.09</v>
      </c>
      <c r="AD56" s="8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100</v>
      </c>
      <c r="AK56" s="9">
        <v>0</v>
      </c>
    </row>
    <row r="57" spans="1:37" ht="12.75">
      <c r="A57" s="34">
        <v>6</v>
      </c>
      <c r="B57" s="34">
        <v>20</v>
      </c>
      <c r="C57" s="34">
        <v>2</v>
      </c>
      <c r="D57" s="35">
        <v>2</v>
      </c>
      <c r="E57" s="36"/>
      <c r="F57" s="7" t="s">
        <v>267</v>
      </c>
      <c r="G57" s="53" t="s">
        <v>314</v>
      </c>
      <c r="H57" s="8">
        <v>887000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887000</v>
      </c>
      <c r="O57" s="8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100</v>
      </c>
      <c r="V57" s="9">
        <v>0</v>
      </c>
      <c r="W57" s="8">
        <v>990066.11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990066.11</v>
      </c>
      <c r="AD57" s="8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100</v>
      </c>
      <c r="AK57" s="9">
        <v>0</v>
      </c>
    </row>
    <row r="58" spans="1:37" ht="12.75">
      <c r="A58" s="34">
        <v>6</v>
      </c>
      <c r="B58" s="34">
        <v>19</v>
      </c>
      <c r="C58" s="34">
        <v>2</v>
      </c>
      <c r="D58" s="35">
        <v>2</v>
      </c>
      <c r="E58" s="36"/>
      <c r="F58" s="7" t="s">
        <v>267</v>
      </c>
      <c r="G58" s="53" t="s">
        <v>315</v>
      </c>
      <c r="H58" s="8">
        <v>1954591.73</v>
      </c>
      <c r="I58" s="8">
        <v>1120000</v>
      </c>
      <c r="J58" s="8">
        <v>0</v>
      </c>
      <c r="K58" s="8">
        <v>0</v>
      </c>
      <c r="L58" s="8">
        <v>0</v>
      </c>
      <c r="M58" s="8">
        <v>0</v>
      </c>
      <c r="N58" s="8">
        <v>834591.73</v>
      </c>
      <c r="O58" s="8">
        <v>0</v>
      </c>
      <c r="P58" s="9">
        <v>57.3</v>
      </c>
      <c r="Q58" s="9">
        <v>0</v>
      </c>
      <c r="R58" s="9">
        <v>0</v>
      </c>
      <c r="S58" s="9">
        <v>0</v>
      </c>
      <c r="T58" s="9">
        <v>0</v>
      </c>
      <c r="U58" s="9">
        <v>42.69</v>
      </c>
      <c r="V58" s="9">
        <v>0</v>
      </c>
      <c r="W58" s="8">
        <v>834591.73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834591.73</v>
      </c>
      <c r="AD58" s="8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100</v>
      </c>
      <c r="AK58" s="9">
        <v>0</v>
      </c>
    </row>
    <row r="59" spans="1:37" ht="12.75">
      <c r="A59" s="34">
        <v>6</v>
      </c>
      <c r="B59" s="34">
        <v>19</v>
      </c>
      <c r="C59" s="34">
        <v>3</v>
      </c>
      <c r="D59" s="35">
        <v>2</v>
      </c>
      <c r="E59" s="36"/>
      <c r="F59" s="7" t="s">
        <v>267</v>
      </c>
      <c r="G59" s="53" t="s">
        <v>316</v>
      </c>
      <c r="H59" s="8">
        <v>1563165.72</v>
      </c>
      <c r="I59" s="8">
        <v>437403.72</v>
      </c>
      <c r="J59" s="8">
        <v>57142</v>
      </c>
      <c r="K59" s="8">
        <v>0</v>
      </c>
      <c r="L59" s="8">
        <v>1024242</v>
      </c>
      <c r="M59" s="8">
        <v>0</v>
      </c>
      <c r="N59" s="8">
        <v>44378</v>
      </c>
      <c r="O59" s="8">
        <v>0</v>
      </c>
      <c r="P59" s="9">
        <v>27.98</v>
      </c>
      <c r="Q59" s="9">
        <v>3.65</v>
      </c>
      <c r="R59" s="9">
        <v>0</v>
      </c>
      <c r="S59" s="9">
        <v>65.52</v>
      </c>
      <c r="T59" s="9">
        <v>0</v>
      </c>
      <c r="U59" s="9">
        <v>2.83</v>
      </c>
      <c r="V59" s="9">
        <v>0</v>
      </c>
      <c r="W59" s="8">
        <v>1664688.27</v>
      </c>
      <c r="X59" s="8">
        <v>0</v>
      </c>
      <c r="Y59" s="8">
        <v>0</v>
      </c>
      <c r="Z59" s="8">
        <v>0</v>
      </c>
      <c r="AA59" s="8">
        <v>1024242</v>
      </c>
      <c r="AB59" s="8">
        <v>0</v>
      </c>
      <c r="AC59" s="8">
        <v>640446.27</v>
      </c>
      <c r="AD59" s="8">
        <v>0</v>
      </c>
      <c r="AE59" s="9">
        <v>0</v>
      </c>
      <c r="AF59" s="9">
        <v>0</v>
      </c>
      <c r="AG59" s="9">
        <v>0</v>
      </c>
      <c r="AH59" s="9">
        <v>61.52</v>
      </c>
      <c r="AI59" s="9">
        <v>0</v>
      </c>
      <c r="AJ59" s="9">
        <v>38.47</v>
      </c>
      <c r="AK59" s="9">
        <v>0</v>
      </c>
    </row>
    <row r="60" spans="1:37" ht="12.75">
      <c r="A60" s="34">
        <v>6</v>
      </c>
      <c r="B60" s="34">
        <v>4</v>
      </c>
      <c r="C60" s="34">
        <v>3</v>
      </c>
      <c r="D60" s="35">
        <v>2</v>
      </c>
      <c r="E60" s="36"/>
      <c r="F60" s="7" t="s">
        <v>267</v>
      </c>
      <c r="G60" s="53" t="s">
        <v>317</v>
      </c>
      <c r="H60" s="8">
        <v>315961</v>
      </c>
      <c r="I60" s="8">
        <v>0</v>
      </c>
      <c r="J60" s="8">
        <v>0</v>
      </c>
      <c r="K60" s="8">
        <v>0</v>
      </c>
      <c r="L60" s="8">
        <v>255961</v>
      </c>
      <c r="M60" s="8">
        <v>0</v>
      </c>
      <c r="N60" s="8">
        <v>60000</v>
      </c>
      <c r="O60" s="8">
        <v>0</v>
      </c>
      <c r="P60" s="9">
        <v>0</v>
      </c>
      <c r="Q60" s="9">
        <v>0</v>
      </c>
      <c r="R60" s="9">
        <v>0</v>
      </c>
      <c r="S60" s="9">
        <v>81.01</v>
      </c>
      <c r="T60" s="9">
        <v>0</v>
      </c>
      <c r="U60" s="9">
        <v>18.98</v>
      </c>
      <c r="V60" s="9">
        <v>0</v>
      </c>
      <c r="W60" s="8">
        <v>734906.22</v>
      </c>
      <c r="X60" s="8">
        <v>0</v>
      </c>
      <c r="Y60" s="8">
        <v>0</v>
      </c>
      <c r="Z60" s="8">
        <v>0</v>
      </c>
      <c r="AA60" s="8">
        <v>255961</v>
      </c>
      <c r="AB60" s="8">
        <v>0</v>
      </c>
      <c r="AC60" s="8">
        <v>478945.22</v>
      </c>
      <c r="AD60" s="8">
        <v>0</v>
      </c>
      <c r="AE60" s="9">
        <v>0</v>
      </c>
      <c r="AF60" s="9">
        <v>0</v>
      </c>
      <c r="AG60" s="9">
        <v>0</v>
      </c>
      <c r="AH60" s="9">
        <v>34.82</v>
      </c>
      <c r="AI60" s="9">
        <v>0</v>
      </c>
      <c r="AJ60" s="9">
        <v>65.17</v>
      </c>
      <c r="AK60" s="9">
        <v>0</v>
      </c>
    </row>
    <row r="61" spans="1:37" ht="12.75">
      <c r="A61" s="34">
        <v>6</v>
      </c>
      <c r="B61" s="34">
        <v>4</v>
      </c>
      <c r="C61" s="34">
        <v>4</v>
      </c>
      <c r="D61" s="35">
        <v>2</v>
      </c>
      <c r="E61" s="36"/>
      <c r="F61" s="7" t="s">
        <v>267</v>
      </c>
      <c r="G61" s="53" t="s">
        <v>270</v>
      </c>
      <c r="H61" s="8">
        <v>8560700</v>
      </c>
      <c r="I61" s="8">
        <v>1700000</v>
      </c>
      <c r="J61" s="8">
        <v>0</v>
      </c>
      <c r="K61" s="8">
        <v>0</v>
      </c>
      <c r="L61" s="8">
        <v>5860700</v>
      </c>
      <c r="M61" s="8">
        <v>0</v>
      </c>
      <c r="N61" s="8">
        <v>1000000</v>
      </c>
      <c r="O61" s="8">
        <v>0</v>
      </c>
      <c r="P61" s="9">
        <v>19.85</v>
      </c>
      <c r="Q61" s="9">
        <v>0</v>
      </c>
      <c r="R61" s="9">
        <v>0</v>
      </c>
      <c r="S61" s="9">
        <v>68.46</v>
      </c>
      <c r="T61" s="9">
        <v>0</v>
      </c>
      <c r="U61" s="9">
        <v>11.68</v>
      </c>
      <c r="V61" s="9">
        <v>0</v>
      </c>
      <c r="W61" s="8">
        <v>8331996.73</v>
      </c>
      <c r="X61" s="8">
        <v>0</v>
      </c>
      <c r="Y61" s="8">
        <v>0</v>
      </c>
      <c r="Z61" s="8">
        <v>0</v>
      </c>
      <c r="AA61" s="8">
        <v>5860700</v>
      </c>
      <c r="AB61" s="8">
        <v>0</v>
      </c>
      <c r="AC61" s="8">
        <v>2471296.73</v>
      </c>
      <c r="AD61" s="8">
        <v>0</v>
      </c>
      <c r="AE61" s="9">
        <v>0</v>
      </c>
      <c r="AF61" s="9">
        <v>0</v>
      </c>
      <c r="AG61" s="9">
        <v>0</v>
      </c>
      <c r="AH61" s="9">
        <v>70.33</v>
      </c>
      <c r="AI61" s="9">
        <v>0</v>
      </c>
      <c r="AJ61" s="9">
        <v>29.66</v>
      </c>
      <c r="AK61" s="9">
        <v>0</v>
      </c>
    </row>
    <row r="62" spans="1:37" ht="12.75">
      <c r="A62" s="34">
        <v>6</v>
      </c>
      <c r="B62" s="34">
        <v>6</v>
      </c>
      <c r="C62" s="34">
        <v>4</v>
      </c>
      <c r="D62" s="35">
        <v>2</v>
      </c>
      <c r="E62" s="36"/>
      <c r="F62" s="7" t="s">
        <v>267</v>
      </c>
      <c r="G62" s="53" t="s">
        <v>318</v>
      </c>
      <c r="H62" s="8">
        <v>585338.51</v>
      </c>
      <c r="I62" s="8">
        <v>0</v>
      </c>
      <c r="J62" s="8">
        <v>30000</v>
      </c>
      <c r="K62" s="8">
        <v>0</v>
      </c>
      <c r="L62" s="8">
        <v>555338.51</v>
      </c>
      <c r="M62" s="8">
        <v>0</v>
      </c>
      <c r="N62" s="8">
        <v>0</v>
      </c>
      <c r="O62" s="8">
        <v>0</v>
      </c>
      <c r="P62" s="9">
        <v>0</v>
      </c>
      <c r="Q62" s="9">
        <v>5.12</v>
      </c>
      <c r="R62" s="9">
        <v>0</v>
      </c>
      <c r="S62" s="9">
        <v>94.87</v>
      </c>
      <c r="T62" s="9">
        <v>0</v>
      </c>
      <c r="U62" s="9">
        <v>0</v>
      </c>
      <c r="V62" s="9">
        <v>0</v>
      </c>
      <c r="W62" s="8">
        <v>2170194.85</v>
      </c>
      <c r="X62" s="8">
        <v>0</v>
      </c>
      <c r="Y62" s="8">
        <v>7500</v>
      </c>
      <c r="Z62" s="8">
        <v>0</v>
      </c>
      <c r="AA62" s="8">
        <v>555338.51</v>
      </c>
      <c r="AB62" s="8">
        <v>0</v>
      </c>
      <c r="AC62" s="8">
        <v>1607356.34</v>
      </c>
      <c r="AD62" s="8">
        <v>0</v>
      </c>
      <c r="AE62" s="9">
        <v>0</v>
      </c>
      <c r="AF62" s="9">
        <v>0.34</v>
      </c>
      <c r="AG62" s="9">
        <v>0</v>
      </c>
      <c r="AH62" s="9">
        <v>25.58</v>
      </c>
      <c r="AI62" s="9">
        <v>0</v>
      </c>
      <c r="AJ62" s="9">
        <v>74.06</v>
      </c>
      <c r="AK62" s="9">
        <v>0</v>
      </c>
    </row>
    <row r="63" spans="1:37" ht="12.75">
      <c r="A63" s="34">
        <v>6</v>
      </c>
      <c r="B63" s="34">
        <v>9</v>
      </c>
      <c r="C63" s="34">
        <v>6</v>
      </c>
      <c r="D63" s="35">
        <v>2</v>
      </c>
      <c r="E63" s="36"/>
      <c r="F63" s="7" t="s">
        <v>267</v>
      </c>
      <c r="G63" s="53" t="s">
        <v>319</v>
      </c>
      <c r="H63" s="8">
        <v>3946128.47</v>
      </c>
      <c r="I63" s="8">
        <v>1221987.87</v>
      </c>
      <c r="J63" s="8">
        <v>0</v>
      </c>
      <c r="K63" s="8">
        <v>0</v>
      </c>
      <c r="L63" s="8">
        <v>657068</v>
      </c>
      <c r="M63" s="8">
        <v>0</v>
      </c>
      <c r="N63" s="8">
        <v>0</v>
      </c>
      <c r="O63" s="8">
        <v>2067072.6</v>
      </c>
      <c r="P63" s="9">
        <v>30.96</v>
      </c>
      <c r="Q63" s="9">
        <v>0</v>
      </c>
      <c r="R63" s="9">
        <v>0</v>
      </c>
      <c r="S63" s="9">
        <v>16.65</v>
      </c>
      <c r="T63" s="9">
        <v>0</v>
      </c>
      <c r="U63" s="9">
        <v>0</v>
      </c>
      <c r="V63" s="9">
        <v>52.38</v>
      </c>
      <c r="W63" s="8">
        <v>1648280.7</v>
      </c>
      <c r="X63" s="8">
        <v>0</v>
      </c>
      <c r="Y63" s="8">
        <v>0</v>
      </c>
      <c r="Z63" s="8">
        <v>0</v>
      </c>
      <c r="AA63" s="8">
        <v>657068</v>
      </c>
      <c r="AB63" s="8">
        <v>0</v>
      </c>
      <c r="AC63" s="8">
        <v>991212.7</v>
      </c>
      <c r="AD63" s="8">
        <v>0</v>
      </c>
      <c r="AE63" s="9">
        <v>0</v>
      </c>
      <c r="AF63" s="9">
        <v>0</v>
      </c>
      <c r="AG63" s="9">
        <v>0</v>
      </c>
      <c r="AH63" s="9">
        <v>39.86</v>
      </c>
      <c r="AI63" s="9">
        <v>0</v>
      </c>
      <c r="AJ63" s="9">
        <v>60.13</v>
      </c>
      <c r="AK63" s="9">
        <v>0</v>
      </c>
    </row>
    <row r="64" spans="1:37" ht="12.75">
      <c r="A64" s="34">
        <v>6</v>
      </c>
      <c r="B64" s="34">
        <v>13</v>
      </c>
      <c r="C64" s="34">
        <v>2</v>
      </c>
      <c r="D64" s="35">
        <v>2</v>
      </c>
      <c r="E64" s="36"/>
      <c r="F64" s="7" t="s">
        <v>267</v>
      </c>
      <c r="G64" s="53" t="s">
        <v>320</v>
      </c>
      <c r="H64" s="8">
        <v>1050700</v>
      </c>
      <c r="I64" s="8">
        <v>0</v>
      </c>
      <c r="J64" s="8">
        <v>0</v>
      </c>
      <c r="K64" s="8">
        <v>0</v>
      </c>
      <c r="L64" s="8">
        <v>1050700</v>
      </c>
      <c r="M64" s="8">
        <v>0</v>
      </c>
      <c r="N64" s="8">
        <v>0</v>
      </c>
      <c r="O64" s="8">
        <v>0</v>
      </c>
      <c r="P64" s="9">
        <v>0</v>
      </c>
      <c r="Q64" s="9">
        <v>0</v>
      </c>
      <c r="R64" s="9">
        <v>0</v>
      </c>
      <c r="S64" s="9">
        <v>100</v>
      </c>
      <c r="T64" s="9">
        <v>0</v>
      </c>
      <c r="U64" s="9">
        <v>0</v>
      </c>
      <c r="V64" s="9">
        <v>0</v>
      </c>
      <c r="W64" s="8">
        <v>1002492.63</v>
      </c>
      <c r="X64" s="8">
        <v>0</v>
      </c>
      <c r="Y64" s="8">
        <v>0</v>
      </c>
      <c r="Z64" s="8">
        <v>0</v>
      </c>
      <c r="AA64" s="8">
        <v>1002492.63</v>
      </c>
      <c r="AB64" s="8">
        <v>0</v>
      </c>
      <c r="AC64" s="8">
        <v>0</v>
      </c>
      <c r="AD64" s="8">
        <v>0</v>
      </c>
      <c r="AE64" s="9">
        <v>0</v>
      </c>
      <c r="AF64" s="9">
        <v>0</v>
      </c>
      <c r="AG64" s="9">
        <v>0</v>
      </c>
      <c r="AH64" s="9">
        <v>100</v>
      </c>
      <c r="AI64" s="9">
        <v>0</v>
      </c>
      <c r="AJ64" s="9">
        <v>0</v>
      </c>
      <c r="AK64" s="9">
        <v>0</v>
      </c>
    </row>
    <row r="65" spans="1:37" ht="12.75">
      <c r="A65" s="34">
        <v>6</v>
      </c>
      <c r="B65" s="34">
        <v>14</v>
      </c>
      <c r="C65" s="34">
        <v>3</v>
      </c>
      <c r="D65" s="35">
        <v>2</v>
      </c>
      <c r="E65" s="36"/>
      <c r="F65" s="7" t="s">
        <v>267</v>
      </c>
      <c r="G65" s="53" t="s">
        <v>321</v>
      </c>
      <c r="H65" s="8">
        <v>4607183.19</v>
      </c>
      <c r="I65" s="8">
        <v>1000000</v>
      </c>
      <c r="J65" s="8">
        <v>0</v>
      </c>
      <c r="K65" s="8">
        <v>0</v>
      </c>
      <c r="L65" s="8">
        <v>2951655.19</v>
      </c>
      <c r="M65" s="8">
        <v>0</v>
      </c>
      <c r="N65" s="8">
        <v>655528</v>
      </c>
      <c r="O65" s="8">
        <v>0</v>
      </c>
      <c r="P65" s="9">
        <v>21.7</v>
      </c>
      <c r="Q65" s="9">
        <v>0</v>
      </c>
      <c r="R65" s="9">
        <v>0</v>
      </c>
      <c r="S65" s="9">
        <v>64.06</v>
      </c>
      <c r="T65" s="9">
        <v>0</v>
      </c>
      <c r="U65" s="9">
        <v>14.22</v>
      </c>
      <c r="V65" s="9">
        <v>0</v>
      </c>
      <c r="W65" s="8">
        <v>4175228.79</v>
      </c>
      <c r="X65" s="8">
        <v>0</v>
      </c>
      <c r="Y65" s="8">
        <v>0</v>
      </c>
      <c r="Z65" s="8">
        <v>0</v>
      </c>
      <c r="AA65" s="8">
        <v>2951655.19</v>
      </c>
      <c r="AB65" s="8">
        <v>0</v>
      </c>
      <c r="AC65" s="8">
        <v>1223573.6</v>
      </c>
      <c r="AD65" s="8">
        <v>0</v>
      </c>
      <c r="AE65" s="9">
        <v>0</v>
      </c>
      <c r="AF65" s="9">
        <v>0</v>
      </c>
      <c r="AG65" s="9">
        <v>0</v>
      </c>
      <c r="AH65" s="9">
        <v>70.69</v>
      </c>
      <c r="AI65" s="9">
        <v>0</v>
      </c>
      <c r="AJ65" s="9">
        <v>29.3</v>
      </c>
      <c r="AK65" s="9">
        <v>0</v>
      </c>
    </row>
    <row r="66" spans="1:37" ht="12.75">
      <c r="A66" s="34">
        <v>6</v>
      </c>
      <c r="B66" s="34">
        <v>1</v>
      </c>
      <c r="C66" s="34">
        <v>5</v>
      </c>
      <c r="D66" s="35">
        <v>2</v>
      </c>
      <c r="E66" s="36"/>
      <c r="F66" s="7" t="s">
        <v>267</v>
      </c>
      <c r="G66" s="53" t="s">
        <v>322</v>
      </c>
      <c r="H66" s="8">
        <v>6237704.61</v>
      </c>
      <c r="I66" s="8">
        <v>0</v>
      </c>
      <c r="J66" s="8">
        <v>0</v>
      </c>
      <c r="K66" s="8">
        <v>4681293.61</v>
      </c>
      <c r="L66" s="8">
        <v>1556411</v>
      </c>
      <c r="M66" s="8">
        <v>0</v>
      </c>
      <c r="N66" s="8">
        <v>0</v>
      </c>
      <c r="O66" s="8">
        <v>0</v>
      </c>
      <c r="P66" s="9">
        <v>0</v>
      </c>
      <c r="Q66" s="9">
        <v>0</v>
      </c>
      <c r="R66" s="9">
        <v>75.04</v>
      </c>
      <c r="S66" s="9">
        <v>24.95</v>
      </c>
      <c r="T66" s="9">
        <v>0</v>
      </c>
      <c r="U66" s="9">
        <v>0</v>
      </c>
      <c r="V66" s="9">
        <v>0</v>
      </c>
      <c r="W66" s="8">
        <v>6237704.61</v>
      </c>
      <c r="X66" s="8">
        <v>0</v>
      </c>
      <c r="Y66" s="8">
        <v>0</v>
      </c>
      <c r="Z66" s="8">
        <v>4681293.61</v>
      </c>
      <c r="AA66" s="8">
        <v>1556411</v>
      </c>
      <c r="AB66" s="8">
        <v>0</v>
      </c>
      <c r="AC66" s="8">
        <v>0</v>
      </c>
      <c r="AD66" s="8">
        <v>0</v>
      </c>
      <c r="AE66" s="9">
        <v>0</v>
      </c>
      <c r="AF66" s="9">
        <v>0</v>
      </c>
      <c r="AG66" s="9">
        <v>75.04</v>
      </c>
      <c r="AH66" s="9">
        <v>24.95</v>
      </c>
      <c r="AI66" s="9">
        <v>0</v>
      </c>
      <c r="AJ66" s="9">
        <v>0</v>
      </c>
      <c r="AK66" s="9">
        <v>0</v>
      </c>
    </row>
    <row r="67" spans="1:37" ht="12.75">
      <c r="A67" s="34">
        <v>6</v>
      </c>
      <c r="B67" s="34">
        <v>18</v>
      </c>
      <c r="C67" s="34">
        <v>3</v>
      </c>
      <c r="D67" s="35">
        <v>2</v>
      </c>
      <c r="E67" s="36"/>
      <c r="F67" s="7" t="s">
        <v>267</v>
      </c>
      <c r="G67" s="53" t="s">
        <v>323</v>
      </c>
      <c r="H67" s="8">
        <v>797500</v>
      </c>
      <c r="I67" s="8">
        <v>0</v>
      </c>
      <c r="J67" s="8">
        <v>0</v>
      </c>
      <c r="K67" s="8">
        <v>0</v>
      </c>
      <c r="L67" s="8">
        <v>500000</v>
      </c>
      <c r="M67" s="8">
        <v>0</v>
      </c>
      <c r="N67" s="8">
        <v>297500</v>
      </c>
      <c r="O67" s="8">
        <v>0</v>
      </c>
      <c r="P67" s="9">
        <v>0</v>
      </c>
      <c r="Q67" s="9">
        <v>0</v>
      </c>
      <c r="R67" s="9">
        <v>0</v>
      </c>
      <c r="S67" s="9">
        <v>62.69</v>
      </c>
      <c r="T67" s="9">
        <v>0</v>
      </c>
      <c r="U67" s="9">
        <v>37.3</v>
      </c>
      <c r="V67" s="9">
        <v>0</v>
      </c>
      <c r="W67" s="8">
        <v>1038527.49</v>
      </c>
      <c r="X67" s="8">
        <v>0</v>
      </c>
      <c r="Y67" s="8">
        <v>0</v>
      </c>
      <c r="Z67" s="8">
        <v>0</v>
      </c>
      <c r="AA67" s="8">
        <v>500000</v>
      </c>
      <c r="AB67" s="8">
        <v>0</v>
      </c>
      <c r="AC67" s="8">
        <v>538527.49</v>
      </c>
      <c r="AD67" s="8">
        <v>0</v>
      </c>
      <c r="AE67" s="9">
        <v>0</v>
      </c>
      <c r="AF67" s="9">
        <v>0</v>
      </c>
      <c r="AG67" s="9">
        <v>0</v>
      </c>
      <c r="AH67" s="9">
        <v>48.14</v>
      </c>
      <c r="AI67" s="9">
        <v>0</v>
      </c>
      <c r="AJ67" s="9">
        <v>51.85</v>
      </c>
      <c r="AK67" s="9">
        <v>0</v>
      </c>
    </row>
    <row r="68" spans="1:37" ht="12.75">
      <c r="A68" s="34">
        <v>6</v>
      </c>
      <c r="B68" s="34">
        <v>9</v>
      </c>
      <c r="C68" s="34">
        <v>7</v>
      </c>
      <c r="D68" s="35">
        <v>2</v>
      </c>
      <c r="E68" s="36"/>
      <c r="F68" s="7" t="s">
        <v>267</v>
      </c>
      <c r="G68" s="53" t="s">
        <v>324</v>
      </c>
      <c r="H68" s="8">
        <v>12497886.08</v>
      </c>
      <c r="I68" s="8">
        <v>7416235.74</v>
      </c>
      <c r="J68" s="8">
        <v>0</v>
      </c>
      <c r="K68" s="8">
        <v>0</v>
      </c>
      <c r="L68" s="8">
        <v>2440225.34</v>
      </c>
      <c r="M68" s="8">
        <v>0</v>
      </c>
      <c r="N68" s="8">
        <v>2641425</v>
      </c>
      <c r="O68" s="8">
        <v>0</v>
      </c>
      <c r="P68" s="9">
        <v>59.33</v>
      </c>
      <c r="Q68" s="9">
        <v>0</v>
      </c>
      <c r="R68" s="9">
        <v>0</v>
      </c>
      <c r="S68" s="9">
        <v>19.52</v>
      </c>
      <c r="T68" s="9">
        <v>0</v>
      </c>
      <c r="U68" s="9">
        <v>21.13</v>
      </c>
      <c r="V68" s="9">
        <v>0</v>
      </c>
      <c r="W68" s="8">
        <v>14014995.92</v>
      </c>
      <c r="X68" s="8">
        <v>0</v>
      </c>
      <c r="Y68" s="8">
        <v>0</v>
      </c>
      <c r="Z68" s="8">
        <v>0</v>
      </c>
      <c r="AA68" s="8">
        <v>2440225.34</v>
      </c>
      <c r="AB68" s="8">
        <v>0</v>
      </c>
      <c r="AC68" s="8">
        <v>11574770.58</v>
      </c>
      <c r="AD68" s="8">
        <v>0</v>
      </c>
      <c r="AE68" s="9">
        <v>0</v>
      </c>
      <c r="AF68" s="9">
        <v>0</v>
      </c>
      <c r="AG68" s="9">
        <v>0</v>
      </c>
      <c r="AH68" s="9">
        <v>17.41</v>
      </c>
      <c r="AI68" s="9">
        <v>0</v>
      </c>
      <c r="AJ68" s="9">
        <v>82.58</v>
      </c>
      <c r="AK68" s="9">
        <v>0</v>
      </c>
    </row>
    <row r="69" spans="1:37" ht="12.75">
      <c r="A69" s="34">
        <v>6</v>
      </c>
      <c r="B69" s="34">
        <v>8</v>
      </c>
      <c r="C69" s="34">
        <v>4</v>
      </c>
      <c r="D69" s="35">
        <v>2</v>
      </c>
      <c r="E69" s="36"/>
      <c r="F69" s="7" t="s">
        <v>267</v>
      </c>
      <c r="G69" s="53" t="s">
        <v>325</v>
      </c>
      <c r="H69" s="8">
        <v>1971035</v>
      </c>
      <c r="I69" s="8">
        <v>0</v>
      </c>
      <c r="J69" s="8">
        <v>0</v>
      </c>
      <c r="K69" s="8">
        <v>0</v>
      </c>
      <c r="L69" s="8">
        <v>1405535</v>
      </c>
      <c r="M69" s="8">
        <v>0</v>
      </c>
      <c r="N69" s="8">
        <v>565500</v>
      </c>
      <c r="O69" s="8">
        <v>0</v>
      </c>
      <c r="P69" s="9">
        <v>0</v>
      </c>
      <c r="Q69" s="9">
        <v>0</v>
      </c>
      <c r="R69" s="9">
        <v>0</v>
      </c>
      <c r="S69" s="9">
        <v>71.3</v>
      </c>
      <c r="T69" s="9">
        <v>0</v>
      </c>
      <c r="U69" s="9">
        <v>28.69</v>
      </c>
      <c r="V69" s="9">
        <v>0</v>
      </c>
      <c r="W69" s="8">
        <v>3557380.42</v>
      </c>
      <c r="X69" s="8">
        <v>0</v>
      </c>
      <c r="Y69" s="8">
        <v>0</v>
      </c>
      <c r="Z69" s="8">
        <v>1451883.36</v>
      </c>
      <c r="AA69" s="8">
        <v>1405497.06</v>
      </c>
      <c r="AB69" s="8">
        <v>0</v>
      </c>
      <c r="AC69" s="8">
        <v>700000</v>
      </c>
      <c r="AD69" s="8">
        <v>0</v>
      </c>
      <c r="AE69" s="9">
        <v>0</v>
      </c>
      <c r="AF69" s="9">
        <v>0</v>
      </c>
      <c r="AG69" s="9">
        <v>40.81</v>
      </c>
      <c r="AH69" s="9">
        <v>39.5</v>
      </c>
      <c r="AI69" s="9">
        <v>0</v>
      </c>
      <c r="AJ69" s="9">
        <v>19.67</v>
      </c>
      <c r="AK69" s="9">
        <v>0</v>
      </c>
    </row>
    <row r="70" spans="1:37" ht="12.75">
      <c r="A70" s="34">
        <v>6</v>
      </c>
      <c r="B70" s="34">
        <v>3</v>
      </c>
      <c r="C70" s="34">
        <v>6</v>
      </c>
      <c r="D70" s="35">
        <v>2</v>
      </c>
      <c r="E70" s="36"/>
      <c r="F70" s="7" t="s">
        <v>267</v>
      </c>
      <c r="G70" s="53" t="s">
        <v>326</v>
      </c>
      <c r="H70" s="8">
        <v>2219399</v>
      </c>
      <c r="I70" s="8">
        <v>2200000</v>
      </c>
      <c r="J70" s="8">
        <v>0</v>
      </c>
      <c r="K70" s="8">
        <v>0</v>
      </c>
      <c r="L70" s="8">
        <v>19399</v>
      </c>
      <c r="M70" s="8">
        <v>0</v>
      </c>
      <c r="N70" s="8">
        <v>0</v>
      </c>
      <c r="O70" s="8">
        <v>0</v>
      </c>
      <c r="P70" s="9">
        <v>99.12</v>
      </c>
      <c r="Q70" s="9">
        <v>0</v>
      </c>
      <c r="R70" s="9">
        <v>0</v>
      </c>
      <c r="S70" s="9">
        <v>0.87</v>
      </c>
      <c r="T70" s="9">
        <v>0</v>
      </c>
      <c r="U70" s="9">
        <v>0</v>
      </c>
      <c r="V70" s="9">
        <v>0</v>
      </c>
      <c r="W70" s="8">
        <v>626775.65</v>
      </c>
      <c r="X70" s="8">
        <v>0</v>
      </c>
      <c r="Y70" s="8">
        <v>0</v>
      </c>
      <c r="Z70" s="8">
        <v>0</v>
      </c>
      <c r="AA70" s="8">
        <v>19399</v>
      </c>
      <c r="AB70" s="8">
        <v>0</v>
      </c>
      <c r="AC70" s="8">
        <v>607376.65</v>
      </c>
      <c r="AD70" s="8">
        <v>0</v>
      </c>
      <c r="AE70" s="9">
        <v>0</v>
      </c>
      <c r="AF70" s="9">
        <v>0</v>
      </c>
      <c r="AG70" s="9">
        <v>0</v>
      </c>
      <c r="AH70" s="9">
        <v>3.09</v>
      </c>
      <c r="AI70" s="9">
        <v>0</v>
      </c>
      <c r="AJ70" s="9">
        <v>96.9</v>
      </c>
      <c r="AK70" s="9">
        <v>0</v>
      </c>
    </row>
    <row r="71" spans="1:37" ht="12.75">
      <c r="A71" s="34">
        <v>6</v>
      </c>
      <c r="B71" s="34">
        <v>12</v>
      </c>
      <c r="C71" s="34">
        <v>3</v>
      </c>
      <c r="D71" s="35">
        <v>2</v>
      </c>
      <c r="E71" s="36"/>
      <c r="F71" s="7" t="s">
        <v>267</v>
      </c>
      <c r="G71" s="53" t="s">
        <v>327</v>
      </c>
      <c r="H71" s="8">
        <v>8171792.23</v>
      </c>
      <c r="I71" s="8">
        <v>6200000</v>
      </c>
      <c r="J71" s="8">
        <v>0</v>
      </c>
      <c r="K71" s="8">
        <v>0</v>
      </c>
      <c r="L71" s="8">
        <v>1913708.53</v>
      </c>
      <c r="M71" s="8">
        <v>0</v>
      </c>
      <c r="N71" s="8">
        <v>58083.7</v>
      </c>
      <c r="O71" s="8">
        <v>0</v>
      </c>
      <c r="P71" s="9">
        <v>75.87</v>
      </c>
      <c r="Q71" s="9">
        <v>0</v>
      </c>
      <c r="R71" s="9">
        <v>0</v>
      </c>
      <c r="S71" s="9">
        <v>23.41</v>
      </c>
      <c r="T71" s="9">
        <v>0</v>
      </c>
      <c r="U71" s="9">
        <v>0.71</v>
      </c>
      <c r="V71" s="9">
        <v>0</v>
      </c>
      <c r="W71" s="8">
        <v>1971792.23</v>
      </c>
      <c r="X71" s="8">
        <v>0</v>
      </c>
      <c r="Y71" s="8">
        <v>0</v>
      </c>
      <c r="Z71" s="8">
        <v>0</v>
      </c>
      <c r="AA71" s="8">
        <v>1913708.53</v>
      </c>
      <c r="AB71" s="8">
        <v>0</v>
      </c>
      <c r="AC71" s="8">
        <v>58083.7</v>
      </c>
      <c r="AD71" s="8">
        <v>0</v>
      </c>
      <c r="AE71" s="9">
        <v>0</v>
      </c>
      <c r="AF71" s="9">
        <v>0</v>
      </c>
      <c r="AG71" s="9">
        <v>0</v>
      </c>
      <c r="AH71" s="9">
        <v>97.05</v>
      </c>
      <c r="AI71" s="9">
        <v>0</v>
      </c>
      <c r="AJ71" s="9">
        <v>2.94</v>
      </c>
      <c r="AK71" s="9">
        <v>0</v>
      </c>
    </row>
    <row r="72" spans="1:37" ht="12.75">
      <c r="A72" s="34">
        <v>6</v>
      </c>
      <c r="B72" s="34">
        <v>15</v>
      </c>
      <c r="C72" s="34">
        <v>4</v>
      </c>
      <c r="D72" s="35">
        <v>2</v>
      </c>
      <c r="E72" s="36"/>
      <c r="F72" s="7" t="s">
        <v>267</v>
      </c>
      <c r="G72" s="53" t="s">
        <v>328</v>
      </c>
      <c r="H72" s="8">
        <v>783800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783800</v>
      </c>
      <c r="O72" s="8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100</v>
      </c>
      <c r="V72" s="9">
        <v>0</v>
      </c>
      <c r="W72" s="8">
        <v>4247109.08</v>
      </c>
      <c r="X72" s="8">
        <v>0</v>
      </c>
      <c r="Y72" s="8">
        <v>0</v>
      </c>
      <c r="Z72" s="8">
        <v>0</v>
      </c>
      <c r="AA72" s="8">
        <v>65000.93</v>
      </c>
      <c r="AB72" s="8">
        <v>0</v>
      </c>
      <c r="AC72" s="8">
        <v>4182108.15</v>
      </c>
      <c r="AD72" s="8">
        <v>0</v>
      </c>
      <c r="AE72" s="9">
        <v>0</v>
      </c>
      <c r="AF72" s="9">
        <v>0</v>
      </c>
      <c r="AG72" s="9">
        <v>0</v>
      </c>
      <c r="AH72" s="9">
        <v>1.53</v>
      </c>
      <c r="AI72" s="9">
        <v>0</v>
      </c>
      <c r="AJ72" s="9">
        <v>98.46</v>
      </c>
      <c r="AK72" s="9">
        <v>0</v>
      </c>
    </row>
    <row r="73" spans="1:37" ht="12.75">
      <c r="A73" s="34">
        <v>6</v>
      </c>
      <c r="B73" s="34">
        <v>16</v>
      </c>
      <c r="C73" s="34">
        <v>2</v>
      </c>
      <c r="D73" s="35">
        <v>2</v>
      </c>
      <c r="E73" s="36"/>
      <c r="F73" s="7" t="s">
        <v>267</v>
      </c>
      <c r="G73" s="53" t="s">
        <v>329</v>
      </c>
      <c r="H73" s="8">
        <v>8068130</v>
      </c>
      <c r="I73" s="8">
        <v>2500000</v>
      </c>
      <c r="J73" s="8">
        <v>514000</v>
      </c>
      <c r="K73" s="8">
        <v>0</v>
      </c>
      <c r="L73" s="8">
        <v>3294130</v>
      </c>
      <c r="M73" s="8">
        <v>0</v>
      </c>
      <c r="N73" s="8">
        <v>1760000</v>
      </c>
      <c r="O73" s="8">
        <v>0</v>
      </c>
      <c r="P73" s="9">
        <v>30.98</v>
      </c>
      <c r="Q73" s="9">
        <v>6.37</v>
      </c>
      <c r="R73" s="9">
        <v>0</v>
      </c>
      <c r="S73" s="9">
        <v>40.82</v>
      </c>
      <c r="T73" s="9">
        <v>0</v>
      </c>
      <c r="U73" s="9">
        <v>21.81</v>
      </c>
      <c r="V73" s="9">
        <v>0</v>
      </c>
      <c r="W73" s="8">
        <v>8500236.4</v>
      </c>
      <c r="X73" s="8">
        <v>0</v>
      </c>
      <c r="Y73" s="8">
        <v>0</v>
      </c>
      <c r="Z73" s="8">
        <v>3056399.21</v>
      </c>
      <c r="AA73" s="8">
        <v>3443837.19</v>
      </c>
      <c r="AB73" s="8">
        <v>0</v>
      </c>
      <c r="AC73" s="8">
        <v>2000000</v>
      </c>
      <c r="AD73" s="8">
        <v>0</v>
      </c>
      <c r="AE73" s="9">
        <v>0</v>
      </c>
      <c r="AF73" s="9">
        <v>0</v>
      </c>
      <c r="AG73" s="9">
        <v>35.95</v>
      </c>
      <c r="AH73" s="9">
        <v>40.51</v>
      </c>
      <c r="AI73" s="9">
        <v>0</v>
      </c>
      <c r="AJ73" s="9">
        <v>23.52</v>
      </c>
      <c r="AK73" s="9">
        <v>0</v>
      </c>
    </row>
    <row r="74" spans="1:37" ht="12.75">
      <c r="A74" s="34">
        <v>6</v>
      </c>
      <c r="B74" s="34">
        <v>1</v>
      </c>
      <c r="C74" s="34">
        <v>6</v>
      </c>
      <c r="D74" s="35">
        <v>2</v>
      </c>
      <c r="E74" s="36"/>
      <c r="F74" s="7" t="s">
        <v>267</v>
      </c>
      <c r="G74" s="53" t="s">
        <v>330</v>
      </c>
      <c r="H74" s="8">
        <v>797478.64</v>
      </c>
      <c r="I74" s="8">
        <v>0</v>
      </c>
      <c r="J74" s="8">
        <v>0</v>
      </c>
      <c r="K74" s="8">
        <v>0</v>
      </c>
      <c r="L74" s="8">
        <v>475000</v>
      </c>
      <c r="M74" s="8">
        <v>0</v>
      </c>
      <c r="N74" s="8">
        <v>322478.64</v>
      </c>
      <c r="O74" s="8">
        <v>0</v>
      </c>
      <c r="P74" s="9">
        <v>0</v>
      </c>
      <c r="Q74" s="9">
        <v>0</v>
      </c>
      <c r="R74" s="9">
        <v>0</v>
      </c>
      <c r="S74" s="9">
        <v>59.56</v>
      </c>
      <c r="T74" s="9">
        <v>0</v>
      </c>
      <c r="U74" s="9">
        <v>40.43</v>
      </c>
      <c r="V74" s="9">
        <v>0</v>
      </c>
      <c r="W74" s="8">
        <v>1845627.68</v>
      </c>
      <c r="X74" s="8">
        <v>0</v>
      </c>
      <c r="Y74" s="8">
        <v>0</v>
      </c>
      <c r="Z74" s="8">
        <v>0</v>
      </c>
      <c r="AA74" s="8">
        <v>683977.9</v>
      </c>
      <c r="AB74" s="8">
        <v>0</v>
      </c>
      <c r="AC74" s="8">
        <v>1161649.78</v>
      </c>
      <c r="AD74" s="8">
        <v>0</v>
      </c>
      <c r="AE74" s="9">
        <v>0</v>
      </c>
      <c r="AF74" s="9">
        <v>0</v>
      </c>
      <c r="AG74" s="9">
        <v>0</v>
      </c>
      <c r="AH74" s="9">
        <v>37.05</v>
      </c>
      <c r="AI74" s="9">
        <v>0</v>
      </c>
      <c r="AJ74" s="9">
        <v>62.94</v>
      </c>
      <c r="AK74" s="9">
        <v>0</v>
      </c>
    </row>
    <row r="75" spans="1:37" ht="12.75">
      <c r="A75" s="34">
        <v>6</v>
      </c>
      <c r="B75" s="34">
        <v>15</v>
      </c>
      <c r="C75" s="34">
        <v>5</v>
      </c>
      <c r="D75" s="35">
        <v>2</v>
      </c>
      <c r="E75" s="36"/>
      <c r="F75" s="7" t="s">
        <v>267</v>
      </c>
      <c r="G75" s="53" t="s">
        <v>331</v>
      </c>
      <c r="H75" s="8">
        <v>1771790.67</v>
      </c>
      <c r="I75" s="8">
        <v>592000</v>
      </c>
      <c r="J75" s="8">
        <v>42000</v>
      </c>
      <c r="K75" s="8">
        <v>0</v>
      </c>
      <c r="L75" s="8">
        <v>1025068.01</v>
      </c>
      <c r="M75" s="8">
        <v>0</v>
      </c>
      <c r="N75" s="8">
        <v>112722.66</v>
      </c>
      <c r="O75" s="8">
        <v>0</v>
      </c>
      <c r="P75" s="9">
        <v>33.41</v>
      </c>
      <c r="Q75" s="9">
        <v>2.37</v>
      </c>
      <c r="R75" s="9">
        <v>0</v>
      </c>
      <c r="S75" s="9">
        <v>57.85</v>
      </c>
      <c r="T75" s="9">
        <v>0</v>
      </c>
      <c r="U75" s="9">
        <v>6.36</v>
      </c>
      <c r="V75" s="9">
        <v>0</v>
      </c>
      <c r="W75" s="8">
        <v>1917625.87</v>
      </c>
      <c r="X75" s="8">
        <v>0</v>
      </c>
      <c r="Y75" s="8">
        <v>0</v>
      </c>
      <c r="Z75" s="8">
        <v>0</v>
      </c>
      <c r="AA75" s="8">
        <v>1029017.68</v>
      </c>
      <c r="AB75" s="8">
        <v>0</v>
      </c>
      <c r="AC75" s="8">
        <v>888608.19</v>
      </c>
      <c r="AD75" s="8">
        <v>0</v>
      </c>
      <c r="AE75" s="9">
        <v>0</v>
      </c>
      <c r="AF75" s="9">
        <v>0</v>
      </c>
      <c r="AG75" s="9">
        <v>0</v>
      </c>
      <c r="AH75" s="9">
        <v>53.66</v>
      </c>
      <c r="AI75" s="9">
        <v>0</v>
      </c>
      <c r="AJ75" s="9">
        <v>46.33</v>
      </c>
      <c r="AK75" s="9">
        <v>0</v>
      </c>
    </row>
    <row r="76" spans="1:37" ht="12.75">
      <c r="A76" s="34">
        <v>6</v>
      </c>
      <c r="B76" s="34">
        <v>20</v>
      </c>
      <c r="C76" s="34">
        <v>3</v>
      </c>
      <c r="D76" s="35">
        <v>2</v>
      </c>
      <c r="E76" s="36"/>
      <c r="F76" s="7" t="s">
        <v>267</v>
      </c>
      <c r="G76" s="53" t="s">
        <v>332</v>
      </c>
      <c r="H76" s="8">
        <v>1495000</v>
      </c>
      <c r="I76" s="8">
        <v>1200000</v>
      </c>
      <c r="J76" s="8">
        <v>0</v>
      </c>
      <c r="K76" s="8">
        <v>0</v>
      </c>
      <c r="L76" s="8">
        <v>295000</v>
      </c>
      <c r="M76" s="8">
        <v>0</v>
      </c>
      <c r="N76" s="8">
        <v>0</v>
      </c>
      <c r="O76" s="8">
        <v>0</v>
      </c>
      <c r="P76" s="9">
        <v>80.26</v>
      </c>
      <c r="Q76" s="9">
        <v>0</v>
      </c>
      <c r="R76" s="9">
        <v>0</v>
      </c>
      <c r="S76" s="9">
        <v>19.73</v>
      </c>
      <c r="T76" s="9">
        <v>0</v>
      </c>
      <c r="U76" s="9">
        <v>0</v>
      </c>
      <c r="V76" s="9">
        <v>0</v>
      </c>
      <c r="W76" s="8">
        <v>1090902.2</v>
      </c>
      <c r="X76" s="8">
        <v>0</v>
      </c>
      <c r="Y76" s="8">
        <v>0</v>
      </c>
      <c r="Z76" s="8">
        <v>0</v>
      </c>
      <c r="AA76" s="8">
        <v>414999.59</v>
      </c>
      <c r="AB76" s="8">
        <v>0</v>
      </c>
      <c r="AC76" s="8">
        <v>675902.61</v>
      </c>
      <c r="AD76" s="8">
        <v>0</v>
      </c>
      <c r="AE76" s="9">
        <v>0</v>
      </c>
      <c r="AF76" s="9">
        <v>0</v>
      </c>
      <c r="AG76" s="9">
        <v>0</v>
      </c>
      <c r="AH76" s="9">
        <v>38.04</v>
      </c>
      <c r="AI76" s="9">
        <v>0</v>
      </c>
      <c r="AJ76" s="9">
        <v>61.95</v>
      </c>
      <c r="AK76" s="9">
        <v>0</v>
      </c>
    </row>
    <row r="77" spans="1:37" ht="12.75">
      <c r="A77" s="34">
        <v>6</v>
      </c>
      <c r="B77" s="34">
        <v>9</v>
      </c>
      <c r="C77" s="34">
        <v>8</v>
      </c>
      <c r="D77" s="35">
        <v>2</v>
      </c>
      <c r="E77" s="36"/>
      <c r="F77" s="7" t="s">
        <v>267</v>
      </c>
      <c r="G77" s="53" t="s">
        <v>333</v>
      </c>
      <c r="H77" s="8">
        <v>10419655.57</v>
      </c>
      <c r="I77" s="8">
        <v>6020000</v>
      </c>
      <c r="J77" s="8">
        <v>0</v>
      </c>
      <c r="K77" s="8">
        <v>0</v>
      </c>
      <c r="L77" s="8">
        <v>899655.57</v>
      </c>
      <c r="M77" s="8">
        <v>0</v>
      </c>
      <c r="N77" s="8">
        <v>3500000</v>
      </c>
      <c r="O77" s="8">
        <v>0</v>
      </c>
      <c r="P77" s="9">
        <v>57.77</v>
      </c>
      <c r="Q77" s="9">
        <v>0</v>
      </c>
      <c r="R77" s="9">
        <v>0</v>
      </c>
      <c r="S77" s="9">
        <v>8.63</v>
      </c>
      <c r="T77" s="9">
        <v>0</v>
      </c>
      <c r="U77" s="9">
        <v>33.59</v>
      </c>
      <c r="V77" s="9">
        <v>0</v>
      </c>
      <c r="W77" s="8">
        <v>4399655.57</v>
      </c>
      <c r="X77" s="8">
        <v>0</v>
      </c>
      <c r="Y77" s="8">
        <v>0</v>
      </c>
      <c r="Z77" s="8">
        <v>0</v>
      </c>
      <c r="AA77" s="8">
        <v>899655.57</v>
      </c>
      <c r="AB77" s="8">
        <v>0</v>
      </c>
      <c r="AC77" s="8">
        <v>3500000</v>
      </c>
      <c r="AD77" s="8">
        <v>0</v>
      </c>
      <c r="AE77" s="9">
        <v>0</v>
      </c>
      <c r="AF77" s="9">
        <v>0</v>
      </c>
      <c r="AG77" s="9">
        <v>0</v>
      </c>
      <c r="AH77" s="9">
        <v>20.44</v>
      </c>
      <c r="AI77" s="9">
        <v>0</v>
      </c>
      <c r="AJ77" s="9">
        <v>79.55</v>
      </c>
      <c r="AK77" s="9">
        <v>0</v>
      </c>
    </row>
    <row r="78" spans="1:37" ht="12.75">
      <c r="A78" s="34">
        <v>6</v>
      </c>
      <c r="B78" s="34">
        <v>1</v>
      </c>
      <c r="C78" s="34">
        <v>7</v>
      </c>
      <c r="D78" s="35">
        <v>2</v>
      </c>
      <c r="E78" s="36"/>
      <c r="F78" s="7" t="s">
        <v>267</v>
      </c>
      <c r="G78" s="53" t="s">
        <v>334</v>
      </c>
      <c r="H78" s="8">
        <v>321294</v>
      </c>
      <c r="I78" s="8">
        <v>0</v>
      </c>
      <c r="J78" s="8">
        <v>0</v>
      </c>
      <c r="K78" s="8">
        <v>0</v>
      </c>
      <c r="L78" s="8">
        <v>23294</v>
      </c>
      <c r="M78" s="8">
        <v>0</v>
      </c>
      <c r="N78" s="8">
        <v>298000</v>
      </c>
      <c r="O78" s="8">
        <v>0</v>
      </c>
      <c r="P78" s="9">
        <v>0</v>
      </c>
      <c r="Q78" s="9">
        <v>0</v>
      </c>
      <c r="R78" s="9">
        <v>0</v>
      </c>
      <c r="S78" s="9">
        <v>7.25</v>
      </c>
      <c r="T78" s="9">
        <v>0</v>
      </c>
      <c r="U78" s="9">
        <v>92.74</v>
      </c>
      <c r="V78" s="9">
        <v>0</v>
      </c>
      <c r="W78" s="8">
        <v>625736.52</v>
      </c>
      <c r="X78" s="8">
        <v>0</v>
      </c>
      <c r="Y78" s="8">
        <v>0</v>
      </c>
      <c r="Z78" s="8">
        <v>0</v>
      </c>
      <c r="AA78" s="8">
        <v>32506.52</v>
      </c>
      <c r="AB78" s="8">
        <v>0</v>
      </c>
      <c r="AC78" s="8">
        <v>593230</v>
      </c>
      <c r="AD78" s="8">
        <v>0</v>
      </c>
      <c r="AE78" s="9">
        <v>0</v>
      </c>
      <c r="AF78" s="9">
        <v>0</v>
      </c>
      <c r="AG78" s="9">
        <v>0</v>
      </c>
      <c r="AH78" s="9">
        <v>5.19</v>
      </c>
      <c r="AI78" s="9">
        <v>0</v>
      </c>
      <c r="AJ78" s="9">
        <v>94.8</v>
      </c>
      <c r="AK78" s="9">
        <v>0</v>
      </c>
    </row>
    <row r="79" spans="1:37" ht="12.75">
      <c r="A79" s="34">
        <v>6</v>
      </c>
      <c r="B79" s="34">
        <v>14</v>
      </c>
      <c r="C79" s="34">
        <v>5</v>
      </c>
      <c r="D79" s="35">
        <v>2</v>
      </c>
      <c r="E79" s="36"/>
      <c r="F79" s="7" t="s">
        <v>267</v>
      </c>
      <c r="G79" s="53" t="s">
        <v>335</v>
      </c>
      <c r="H79" s="8">
        <v>6778795.25</v>
      </c>
      <c r="I79" s="8">
        <v>3500000</v>
      </c>
      <c r="J79" s="8">
        <v>606500</v>
      </c>
      <c r="K79" s="8">
        <v>0</v>
      </c>
      <c r="L79" s="8">
        <v>975902.01</v>
      </c>
      <c r="M79" s="8">
        <v>0</v>
      </c>
      <c r="N79" s="8">
        <v>1696393.24</v>
      </c>
      <c r="O79" s="8">
        <v>0</v>
      </c>
      <c r="P79" s="9">
        <v>51.63</v>
      </c>
      <c r="Q79" s="9">
        <v>8.94</v>
      </c>
      <c r="R79" s="9">
        <v>0</v>
      </c>
      <c r="S79" s="9">
        <v>14.39</v>
      </c>
      <c r="T79" s="9">
        <v>0</v>
      </c>
      <c r="U79" s="9">
        <v>25.02</v>
      </c>
      <c r="V79" s="9">
        <v>0</v>
      </c>
      <c r="W79" s="8">
        <v>4454126.46</v>
      </c>
      <c r="X79" s="8">
        <v>0</v>
      </c>
      <c r="Y79" s="8">
        <v>0</v>
      </c>
      <c r="Z79" s="8">
        <v>0</v>
      </c>
      <c r="AA79" s="8">
        <v>975902.01</v>
      </c>
      <c r="AB79" s="8">
        <v>0</v>
      </c>
      <c r="AC79" s="8">
        <v>3478224.45</v>
      </c>
      <c r="AD79" s="8">
        <v>0</v>
      </c>
      <c r="AE79" s="9">
        <v>0</v>
      </c>
      <c r="AF79" s="9">
        <v>0</v>
      </c>
      <c r="AG79" s="9">
        <v>0</v>
      </c>
      <c r="AH79" s="9">
        <v>21.91</v>
      </c>
      <c r="AI79" s="9">
        <v>0</v>
      </c>
      <c r="AJ79" s="9">
        <v>78.08</v>
      </c>
      <c r="AK79" s="9">
        <v>0</v>
      </c>
    </row>
    <row r="80" spans="1:37" ht="12.75">
      <c r="A80" s="34">
        <v>6</v>
      </c>
      <c r="B80" s="34">
        <v>6</v>
      </c>
      <c r="C80" s="34">
        <v>5</v>
      </c>
      <c r="D80" s="35">
        <v>2</v>
      </c>
      <c r="E80" s="36"/>
      <c r="F80" s="7" t="s">
        <v>267</v>
      </c>
      <c r="G80" s="53" t="s">
        <v>271</v>
      </c>
      <c r="H80" s="8">
        <v>3060855</v>
      </c>
      <c r="I80" s="8">
        <v>0</v>
      </c>
      <c r="J80" s="8">
        <v>0</v>
      </c>
      <c r="K80" s="8">
        <v>0</v>
      </c>
      <c r="L80" s="8">
        <v>865855</v>
      </c>
      <c r="M80" s="8">
        <v>0</v>
      </c>
      <c r="N80" s="8">
        <v>2195000</v>
      </c>
      <c r="O80" s="8">
        <v>0</v>
      </c>
      <c r="P80" s="9">
        <v>0</v>
      </c>
      <c r="Q80" s="9">
        <v>0</v>
      </c>
      <c r="R80" s="9">
        <v>0</v>
      </c>
      <c r="S80" s="9">
        <v>28.28</v>
      </c>
      <c r="T80" s="9">
        <v>0</v>
      </c>
      <c r="U80" s="9">
        <v>71.71</v>
      </c>
      <c r="V80" s="9">
        <v>0</v>
      </c>
      <c r="W80" s="8">
        <v>3433096.86</v>
      </c>
      <c r="X80" s="8">
        <v>0</v>
      </c>
      <c r="Y80" s="8">
        <v>0</v>
      </c>
      <c r="Z80" s="8">
        <v>0</v>
      </c>
      <c r="AA80" s="8">
        <v>902733.91</v>
      </c>
      <c r="AB80" s="8">
        <v>0</v>
      </c>
      <c r="AC80" s="8">
        <v>2530362.95</v>
      </c>
      <c r="AD80" s="8">
        <v>0</v>
      </c>
      <c r="AE80" s="9">
        <v>0</v>
      </c>
      <c r="AF80" s="9">
        <v>0</v>
      </c>
      <c r="AG80" s="9">
        <v>0</v>
      </c>
      <c r="AH80" s="9">
        <v>26.29</v>
      </c>
      <c r="AI80" s="9">
        <v>0</v>
      </c>
      <c r="AJ80" s="9">
        <v>73.7</v>
      </c>
      <c r="AK80" s="9">
        <v>0</v>
      </c>
    </row>
    <row r="81" spans="1:37" ht="12.75">
      <c r="A81" s="34">
        <v>6</v>
      </c>
      <c r="B81" s="34">
        <v>6</v>
      </c>
      <c r="C81" s="34">
        <v>6</v>
      </c>
      <c r="D81" s="35">
        <v>2</v>
      </c>
      <c r="E81" s="36"/>
      <c r="F81" s="7" t="s">
        <v>267</v>
      </c>
      <c r="G81" s="53" t="s">
        <v>336</v>
      </c>
      <c r="H81" s="8">
        <v>500000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500000</v>
      </c>
      <c r="O81" s="8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100</v>
      </c>
      <c r="V81" s="9">
        <v>0</v>
      </c>
      <c r="W81" s="8">
        <v>1829708.32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1829708.32</v>
      </c>
      <c r="AD81" s="8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100</v>
      </c>
      <c r="AK81" s="9">
        <v>0</v>
      </c>
    </row>
    <row r="82" spans="1:37" ht="12.75">
      <c r="A82" s="34">
        <v>6</v>
      </c>
      <c r="B82" s="34">
        <v>7</v>
      </c>
      <c r="C82" s="34">
        <v>5</v>
      </c>
      <c r="D82" s="35">
        <v>2</v>
      </c>
      <c r="E82" s="36"/>
      <c r="F82" s="7" t="s">
        <v>267</v>
      </c>
      <c r="G82" s="53" t="s">
        <v>272</v>
      </c>
      <c r="H82" s="8">
        <v>3040018</v>
      </c>
      <c r="I82" s="8">
        <v>1500000</v>
      </c>
      <c r="J82" s="8">
        <v>0</v>
      </c>
      <c r="K82" s="8">
        <v>0</v>
      </c>
      <c r="L82" s="8">
        <v>1540018</v>
      </c>
      <c r="M82" s="8">
        <v>0</v>
      </c>
      <c r="N82" s="8">
        <v>0</v>
      </c>
      <c r="O82" s="8">
        <v>0</v>
      </c>
      <c r="P82" s="9">
        <v>49.34</v>
      </c>
      <c r="Q82" s="9">
        <v>0</v>
      </c>
      <c r="R82" s="9">
        <v>0</v>
      </c>
      <c r="S82" s="9">
        <v>50.65</v>
      </c>
      <c r="T82" s="9">
        <v>0</v>
      </c>
      <c r="U82" s="9">
        <v>0</v>
      </c>
      <c r="V82" s="9">
        <v>0</v>
      </c>
      <c r="W82" s="8">
        <v>3545097.23</v>
      </c>
      <c r="X82" s="8">
        <v>0</v>
      </c>
      <c r="Y82" s="8">
        <v>0</v>
      </c>
      <c r="Z82" s="8">
        <v>438097.23</v>
      </c>
      <c r="AA82" s="8">
        <v>1540018</v>
      </c>
      <c r="AB82" s="8">
        <v>0</v>
      </c>
      <c r="AC82" s="8">
        <v>1566982</v>
      </c>
      <c r="AD82" s="8">
        <v>0</v>
      </c>
      <c r="AE82" s="9">
        <v>0</v>
      </c>
      <c r="AF82" s="9">
        <v>0</v>
      </c>
      <c r="AG82" s="9">
        <v>12.35</v>
      </c>
      <c r="AH82" s="9">
        <v>43.44</v>
      </c>
      <c r="AI82" s="9">
        <v>0</v>
      </c>
      <c r="AJ82" s="9">
        <v>44.2</v>
      </c>
      <c r="AK82" s="9">
        <v>0</v>
      </c>
    </row>
    <row r="83" spans="1:37" ht="12.75">
      <c r="A83" s="34">
        <v>6</v>
      </c>
      <c r="B83" s="34">
        <v>18</v>
      </c>
      <c r="C83" s="34">
        <v>4</v>
      </c>
      <c r="D83" s="35">
        <v>2</v>
      </c>
      <c r="E83" s="36"/>
      <c r="F83" s="7" t="s">
        <v>267</v>
      </c>
      <c r="G83" s="53" t="s">
        <v>337</v>
      </c>
      <c r="H83" s="8">
        <v>2574657</v>
      </c>
      <c r="I83" s="8">
        <v>1900000</v>
      </c>
      <c r="J83" s="8">
        <v>0</v>
      </c>
      <c r="K83" s="8">
        <v>0</v>
      </c>
      <c r="L83" s="8">
        <v>674657</v>
      </c>
      <c r="M83" s="8">
        <v>0</v>
      </c>
      <c r="N83" s="8">
        <v>0</v>
      </c>
      <c r="O83" s="8">
        <v>0</v>
      </c>
      <c r="P83" s="9">
        <v>73.79</v>
      </c>
      <c r="Q83" s="9">
        <v>0</v>
      </c>
      <c r="R83" s="9">
        <v>0</v>
      </c>
      <c r="S83" s="9">
        <v>26.2</v>
      </c>
      <c r="T83" s="9">
        <v>0</v>
      </c>
      <c r="U83" s="9">
        <v>0</v>
      </c>
      <c r="V83" s="9">
        <v>0</v>
      </c>
      <c r="W83" s="8">
        <v>1060081.24</v>
      </c>
      <c r="X83" s="8">
        <v>0</v>
      </c>
      <c r="Y83" s="8">
        <v>0</v>
      </c>
      <c r="Z83" s="8">
        <v>0</v>
      </c>
      <c r="AA83" s="8">
        <v>674657</v>
      </c>
      <c r="AB83" s="8">
        <v>0</v>
      </c>
      <c r="AC83" s="8">
        <v>385424.24</v>
      </c>
      <c r="AD83" s="8">
        <v>0</v>
      </c>
      <c r="AE83" s="9">
        <v>0</v>
      </c>
      <c r="AF83" s="9">
        <v>0</v>
      </c>
      <c r="AG83" s="9">
        <v>0</v>
      </c>
      <c r="AH83" s="9">
        <v>63.64</v>
      </c>
      <c r="AI83" s="9">
        <v>0</v>
      </c>
      <c r="AJ83" s="9">
        <v>36.35</v>
      </c>
      <c r="AK83" s="9">
        <v>0</v>
      </c>
    </row>
    <row r="84" spans="1:37" ht="12.75">
      <c r="A84" s="34">
        <v>6</v>
      </c>
      <c r="B84" s="34">
        <v>9</v>
      </c>
      <c r="C84" s="34">
        <v>9</v>
      </c>
      <c r="D84" s="35">
        <v>2</v>
      </c>
      <c r="E84" s="36"/>
      <c r="F84" s="7" t="s">
        <v>267</v>
      </c>
      <c r="G84" s="53" t="s">
        <v>338</v>
      </c>
      <c r="H84" s="8">
        <v>3272000</v>
      </c>
      <c r="I84" s="8">
        <v>2000000</v>
      </c>
      <c r="J84" s="8">
        <v>0</v>
      </c>
      <c r="K84" s="8">
        <v>0</v>
      </c>
      <c r="L84" s="8">
        <v>0</v>
      </c>
      <c r="M84" s="8">
        <v>0</v>
      </c>
      <c r="N84" s="8">
        <v>1272000</v>
      </c>
      <c r="O84" s="8">
        <v>0</v>
      </c>
      <c r="P84" s="9">
        <v>61.12</v>
      </c>
      <c r="Q84" s="9">
        <v>0</v>
      </c>
      <c r="R84" s="9">
        <v>0</v>
      </c>
      <c r="S84" s="9">
        <v>0</v>
      </c>
      <c r="T84" s="9">
        <v>0</v>
      </c>
      <c r="U84" s="9">
        <v>38.87</v>
      </c>
      <c r="V84" s="9">
        <v>0</v>
      </c>
      <c r="W84" s="8">
        <v>2686733.9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2686733.9</v>
      </c>
      <c r="AD84" s="8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100</v>
      </c>
      <c r="AK84" s="9">
        <v>0</v>
      </c>
    </row>
    <row r="85" spans="1:37" ht="12.75">
      <c r="A85" s="34">
        <v>6</v>
      </c>
      <c r="B85" s="34">
        <v>11</v>
      </c>
      <c r="C85" s="34">
        <v>4</v>
      </c>
      <c r="D85" s="35">
        <v>2</v>
      </c>
      <c r="E85" s="36"/>
      <c r="F85" s="7" t="s">
        <v>267</v>
      </c>
      <c r="G85" s="53" t="s">
        <v>339</v>
      </c>
      <c r="H85" s="8">
        <v>5352808.66</v>
      </c>
      <c r="I85" s="8">
        <v>4440000</v>
      </c>
      <c r="J85" s="8">
        <v>0</v>
      </c>
      <c r="K85" s="8">
        <v>0</v>
      </c>
      <c r="L85" s="8">
        <v>912808.66</v>
      </c>
      <c r="M85" s="8">
        <v>0</v>
      </c>
      <c r="N85" s="8">
        <v>0</v>
      </c>
      <c r="O85" s="8">
        <v>0</v>
      </c>
      <c r="P85" s="9">
        <v>82.94</v>
      </c>
      <c r="Q85" s="9">
        <v>0</v>
      </c>
      <c r="R85" s="9">
        <v>0</v>
      </c>
      <c r="S85" s="9">
        <v>17.05</v>
      </c>
      <c r="T85" s="9">
        <v>0</v>
      </c>
      <c r="U85" s="9">
        <v>0</v>
      </c>
      <c r="V85" s="9">
        <v>0</v>
      </c>
      <c r="W85" s="8">
        <v>3146295.07</v>
      </c>
      <c r="X85" s="8">
        <v>0</v>
      </c>
      <c r="Y85" s="8">
        <v>0</v>
      </c>
      <c r="Z85" s="8">
        <v>0</v>
      </c>
      <c r="AA85" s="8">
        <v>912808.66</v>
      </c>
      <c r="AB85" s="8">
        <v>0</v>
      </c>
      <c r="AC85" s="8">
        <v>2233486.41</v>
      </c>
      <c r="AD85" s="8">
        <v>0</v>
      </c>
      <c r="AE85" s="9">
        <v>0</v>
      </c>
      <c r="AF85" s="9">
        <v>0</v>
      </c>
      <c r="AG85" s="9">
        <v>0</v>
      </c>
      <c r="AH85" s="9">
        <v>29.01</v>
      </c>
      <c r="AI85" s="9">
        <v>0</v>
      </c>
      <c r="AJ85" s="9">
        <v>70.98</v>
      </c>
      <c r="AK85" s="9">
        <v>0</v>
      </c>
    </row>
    <row r="86" spans="1:37" ht="12.75">
      <c r="A86" s="34">
        <v>6</v>
      </c>
      <c r="B86" s="34">
        <v>2</v>
      </c>
      <c r="C86" s="34">
        <v>8</v>
      </c>
      <c r="D86" s="35">
        <v>2</v>
      </c>
      <c r="E86" s="36"/>
      <c r="F86" s="7" t="s">
        <v>267</v>
      </c>
      <c r="G86" s="53" t="s">
        <v>340</v>
      </c>
      <c r="H86" s="8">
        <v>4923805.41</v>
      </c>
      <c r="I86" s="8">
        <v>2000000</v>
      </c>
      <c r="J86" s="8">
        <v>0</v>
      </c>
      <c r="K86" s="8">
        <v>1032788.28</v>
      </c>
      <c r="L86" s="8">
        <v>1891017.13</v>
      </c>
      <c r="M86" s="8">
        <v>0</v>
      </c>
      <c r="N86" s="8">
        <v>0</v>
      </c>
      <c r="O86" s="8">
        <v>0</v>
      </c>
      <c r="P86" s="9">
        <v>40.61</v>
      </c>
      <c r="Q86" s="9">
        <v>0</v>
      </c>
      <c r="R86" s="9">
        <v>20.97</v>
      </c>
      <c r="S86" s="9">
        <v>38.4</v>
      </c>
      <c r="T86" s="9">
        <v>0</v>
      </c>
      <c r="U86" s="9">
        <v>0</v>
      </c>
      <c r="V86" s="9">
        <v>0</v>
      </c>
      <c r="W86" s="8">
        <v>5218569.09</v>
      </c>
      <c r="X86" s="8">
        <v>0</v>
      </c>
      <c r="Y86" s="8">
        <v>0</v>
      </c>
      <c r="Z86" s="8">
        <v>3327551.96</v>
      </c>
      <c r="AA86" s="8">
        <v>1891017.13</v>
      </c>
      <c r="AB86" s="8">
        <v>0</v>
      </c>
      <c r="AC86" s="8">
        <v>0</v>
      </c>
      <c r="AD86" s="8">
        <v>0</v>
      </c>
      <c r="AE86" s="9">
        <v>0</v>
      </c>
      <c r="AF86" s="9">
        <v>0</v>
      </c>
      <c r="AG86" s="9">
        <v>63.76</v>
      </c>
      <c r="AH86" s="9">
        <v>36.23</v>
      </c>
      <c r="AI86" s="9">
        <v>0</v>
      </c>
      <c r="AJ86" s="9">
        <v>0</v>
      </c>
      <c r="AK86" s="9">
        <v>0</v>
      </c>
    </row>
    <row r="87" spans="1:37" ht="12.75">
      <c r="A87" s="34">
        <v>6</v>
      </c>
      <c r="B87" s="34">
        <v>14</v>
      </c>
      <c r="C87" s="34">
        <v>6</v>
      </c>
      <c r="D87" s="35">
        <v>2</v>
      </c>
      <c r="E87" s="36"/>
      <c r="F87" s="7" t="s">
        <v>267</v>
      </c>
      <c r="G87" s="53" t="s">
        <v>341</v>
      </c>
      <c r="H87" s="8">
        <v>4655392.34</v>
      </c>
      <c r="I87" s="8">
        <v>3140946.34</v>
      </c>
      <c r="J87" s="8">
        <v>0</v>
      </c>
      <c r="K87" s="8">
        <v>0</v>
      </c>
      <c r="L87" s="8">
        <v>1514446</v>
      </c>
      <c r="M87" s="8">
        <v>0</v>
      </c>
      <c r="N87" s="8">
        <v>0</v>
      </c>
      <c r="O87" s="8">
        <v>0</v>
      </c>
      <c r="P87" s="9">
        <v>67.46</v>
      </c>
      <c r="Q87" s="9">
        <v>0</v>
      </c>
      <c r="R87" s="9">
        <v>0</v>
      </c>
      <c r="S87" s="9">
        <v>32.53</v>
      </c>
      <c r="T87" s="9">
        <v>0</v>
      </c>
      <c r="U87" s="9">
        <v>0</v>
      </c>
      <c r="V87" s="9">
        <v>0</v>
      </c>
      <c r="W87" s="8">
        <v>5576507.2</v>
      </c>
      <c r="X87" s="8">
        <v>0</v>
      </c>
      <c r="Y87" s="8">
        <v>0</v>
      </c>
      <c r="Z87" s="8">
        <v>0</v>
      </c>
      <c r="AA87" s="8">
        <v>4574751.88</v>
      </c>
      <c r="AB87" s="8">
        <v>0</v>
      </c>
      <c r="AC87" s="8">
        <v>1001755.32</v>
      </c>
      <c r="AD87" s="8">
        <v>0</v>
      </c>
      <c r="AE87" s="9">
        <v>0</v>
      </c>
      <c r="AF87" s="9">
        <v>0</v>
      </c>
      <c r="AG87" s="9">
        <v>0</v>
      </c>
      <c r="AH87" s="9">
        <v>82.03</v>
      </c>
      <c r="AI87" s="9">
        <v>0</v>
      </c>
      <c r="AJ87" s="9">
        <v>17.96</v>
      </c>
      <c r="AK87" s="9">
        <v>0</v>
      </c>
    </row>
    <row r="88" spans="1:37" ht="12.75">
      <c r="A88" s="34">
        <v>6</v>
      </c>
      <c r="B88" s="34">
        <v>1</v>
      </c>
      <c r="C88" s="34">
        <v>8</v>
      </c>
      <c r="D88" s="35">
        <v>2</v>
      </c>
      <c r="E88" s="36"/>
      <c r="F88" s="7" t="s">
        <v>267</v>
      </c>
      <c r="G88" s="53" t="s">
        <v>342</v>
      </c>
      <c r="H88" s="8">
        <v>2887474</v>
      </c>
      <c r="I88" s="8">
        <v>1400000</v>
      </c>
      <c r="J88" s="8">
        <v>0</v>
      </c>
      <c r="K88" s="8">
        <v>0</v>
      </c>
      <c r="L88" s="8">
        <v>847474</v>
      </c>
      <c r="M88" s="8">
        <v>0</v>
      </c>
      <c r="N88" s="8">
        <v>640000</v>
      </c>
      <c r="O88" s="8">
        <v>0</v>
      </c>
      <c r="P88" s="9">
        <v>48.48</v>
      </c>
      <c r="Q88" s="9">
        <v>0</v>
      </c>
      <c r="R88" s="9">
        <v>0</v>
      </c>
      <c r="S88" s="9">
        <v>29.35</v>
      </c>
      <c r="T88" s="9">
        <v>0</v>
      </c>
      <c r="U88" s="9">
        <v>22.16</v>
      </c>
      <c r="V88" s="9">
        <v>0</v>
      </c>
      <c r="W88" s="8">
        <v>1487474</v>
      </c>
      <c r="X88" s="8">
        <v>0</v>
      </c>
      <c r="Y88" s="8">
        <v>0</v>
      </c>
      <c r="Z88" s="8">
        <v>0</v>
      </c>
      <c r="AA88" s="8">
        <v>847474</v>
      </c>
      <c r="AB88" s="8">
        <v>0</v>
      </c>
      <c r="AC88" s="8">
        <v>640000</v>
      </c>
      <c r="AD88" s="8">
        <v>0</v>
      </c>
      <c r="AE88" s="9">
        <v>0</v>
      </c>
      <c r="AF88" s="9">
        <v>0</v>
      </c>
      <c r="AG88" s="9">
        <v>0</v>
      </c>
      <c r="AH88" s="9">
        <v>56.97</v>
      </c>
      <c r="AI88" s="9">
        <v>0</v>
      </c>
      <c r="AJ88" s="9">
        <v>43.02</v>
      </c>
      <c r="AK88" s="9">
        <v>0</v>
      </c>
    </row>
    <row r="89" spans="1:37" ht="12.75">
      <c r="A89" s="34">
        <v>6</v>
      </c>
      <c r="B89" s="34">
        <v>3</v>
      </c>
      <c r="C89" s="34">
        <v>7</v>
      </c>
      <c r="D89" s="35">
        <v>2</v>
      </c>
      <c r="E89" s="36"/>
      <c r="F89" s="7" t="s">
        <v>267</v>
      </c>
      <c r="G89" s="53" t="s">
        <v>343</v>
      </c>
      <c r="H89" s="8">
        <v>10128947</v>
      </c>
      <c r="I89" s="8">
        <v>10128947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9">
        <v>100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8">
        <v>2094390.02</v>
      </c>
      <c r="X89" s="8">
        <v>0</v>
      </c>
      <c r="Y89" s="8">
        <v>0</v>
      </c>
      <c r="Z89" s="8">
        <v>0</v>
      </c>
      <c r="AA89" s="8">
        <v>1666381.3</v>
      </c>
      <c r="AB89" s="8">
        <v>0</v>
      </c>
      <c r="AC89" s="8">
        <v>428008.72</v>
      </c>
      <c r="AD89" s="8">
        <v>0</v>
      </c>
      <c r="AE89" s="9">
        <v>0</v>
      </c>
      <c r="AF89" s="9">
        <v>0</v>
      </c>
      <c r="AG89" s="9">
        <v>0</v>
      </c>
      <c r="AH89" s="9">
        <v>79.56</v>
      </c>
      <c r="AI89" s="9">
        <v>0</v>
      </c>
      <c r="AJ89" s="9">
        <v>20.43</v>
      </c>
      <c r="AK89" s="9">
        <v>0</v>
      </c>
    </row>
    <row r="90" spans="1:37" ht="12.75">
      <c r="A90" s="34">
        <v>6</v>
      </c>
      <c r="B90" s="34">
        <v>8</v>
      </c>
      <c r="C90" s="34">
        <v>7</v>
      </c>
      <c r="D90" s="35">
        <v>2</v>
      </c>
      <c r="E90" s="36"/>
      <c r="F90" s="7" t="s">
        <v>267</v>
      </c>
      <c r="G90" s="53" t="s">
        <v>273</v>
      </c>
      <c r="H90" s="8">
        <v>6342631.6</v>
      </c>
      <c r="I90" s="8">
        <v>3968390</v>
      </c>
      <c r="J90" s="8">
        <v>0</v>
      </c>
      <c r="K90" s="8">
        <v>0</v>
      </c>
      <c r="L90" s="8">
        <v>2374241.6</v>
      </c>
      <c r="M90" s="8">
        <v>0</v>
      </c>
      <c r="N90" s="8">
        <v>0</v>
      </c>
      <c r="O90" s="8">
        <v>0</v>
      </c>
      <c r="P90" s="9">
        <v>62.56</v>
      </c>
      <c r="Q90" s="9">
        <v>0</v>
      </c>
      <c r="R90" s="9">
        <v>0</v>
      </c>
      <c r="S90" s="9">
        <v>37.43</v>
      </c>
      <c r="T90" s="9">
        <v>0</v>
      </c>
      <c r="U90" s="9">
        <v>0</v>
      </c>
      <c r="V90" s="9">
        <v>0</v>
      </c>
      <c r="W90" s="8">
        <v>2374241.6</v>
      </c>
      <c r="X90" s="8">
        <v>0</v>
      </c>
      <c r="Y90" s="8">
        <v>0</v>
      </c>
      <c r="Z90" s="8">
        <v>0</v>
      </c>
      <c r="AA90" s="8">
        <v>2374241.6</v>
      </c>
      <c r="AB90" s="8">
        <v>0</v>
      </c>
      <c r="AC90" s="8">
        <v>0</v>
      </c>
      <c r="AD90" s="8">
        <v>0</v>
      </c>
      <c r="AE90" s="9">
        <v>0</v>
      </c>
      <c r="AF90" s="9">
        <v>0</v>
      </c>
      <c r="AG90" s="9">
        <v>0</v>
      </c>
      <c r="AH90" s="9">
        <v>100</v>
      </c>
      <c r="AI90" s="9">
        <v>0</v>
      </c>
      <c r="AJ90" s="9">
        <v>0</v>
      </c>
      <c r="AK90" s="9">
        <v>0</v>
      </c>
    </row>
    <row r="91" spans="1:37" ht="12.75">
      <c r="A91" s="34">
        <v>6</v>
      </c>
      <c r="B91" s="34">
        <v>10</v>
      </c>
      <c r="C91" s="34">
        <v>2</v>
      </c>
      <c r="D91" s="35">
        <v>2</v>
      </c>
      <c r="E91" s="36"/>
      <c r="F91" s="7" t="s">
        <v>267</v>
      </c>
      <c r="G91" s="53" t="s">
        <v>344</v>
      </c>
      <c r="H91" s="8">
        <v>4680985.72</v>
      </c>
      <c r="I91" s="8">
        <v>2600000</v>
      </c>
      <c r="J91" s="8">
        <v>0</v>
      </c>
      <c r="K91" s="8">
        <v>0</v>
      </c>
      <c r="L91" s="8">
        <v>2080985.72</v>
      </c>
      <c r="M91" s="8">
        <v>0</v>
      </c>
      <c r="N91" s="8">
        <v>0</v>
      </c>
      <c r="O91" s="8">
        <v>0</v>
      </c>
      <c r="P91" s="9">
        <v>55.54</v>
      </c>
      <c r="Q91" s="9">
        <v>0</v>
      </c>
      <c r="R91" s="9">
        <v>0</v>
      </c>
      <c r="S91" s="9">
        <v>44.45</v>
      </c>
      <c r="T91" s="9">
        <v>0</v>
      </c>
      <c r="U91" s="9">
        <v>0</v>
      </c>
      <c r="V91" s="9">
        <v>0</v>
      </c>
      <c r="W91" s="8">
        <v>3552966.98</v>
      </c>
      <c r="X91" s="8">
        <v>0</v>
      </c>
      <c r="Y91" s="8">
        <v>0</v>
      </c>
      <c r="Z91" s="8">
        <v>0</v>
      </c>
      <c r="AA91" s="8">
        <v>2326197.98</v>
      </c>
      <c r="AB91" s="8">
        <v>0</v>
      </c>
      <c r="AC91" s="8">
        <v>1226769</v>
      </c>
      <c r="AD91" s="8">
        <v>0</v>
      </c>
      <c r="AE91" s="9">
        <v>0</v>
      </c>
      <c r="AF91" s="9">
        <v>0</v>
      </c>
      <c r="AG91" s="9">
        <v>0</v>
      </c>
      <c r="AH91" s="9">
        <v>65.47</v>
      </c>
      <c r="AI91" s="9">
        <v>0</v>
      </c>
      <c r="AJ91" s="9">
        <v>34.52</v>
      </c>
      <c r="AK91" s="9">
        <v>0</v>
      </c>
    </row>
    <row r="92" spans="1:37" ht="12.75">
      <c r="A92" s="34">
        <v>6</v>
      </c>
      <c r="B92" s="34">
        <v>20</v>
      </c>
      <c r="C92" s="34">
        <v>5</v>
      </c>
      <c r="D92" s="35">
        <v>2</v>
      </c>
      <c r="E92" s="36"/>
      <c r="F92" s="7" t="s">
        <v>267</v>
      </c>
      <c r="G92" s="53" t="s">
        <v>345</v>
      </c>
      <c r="H92" s="8">
        <v>1260000</v>
      </c>
      <c r="I92" s="8">
        <v>300000</v>
      </c>
      <c r="J92" s="8">
        <v>0</v>
      </c>
      <c r="K92" s="8">
        <v>0</v>
      </c>
      <c r="L92" s="8">
        <v>255000</v>
      </c>
      <c r="M92" s="8">
        <v>0</v>
      </c>
      <c r="N92" s="8">
        <v>705000</v>
      </c>
      <c r="O92" s="8">
        <v>0</v>
      </c>
      <c r="P92" s="9">
        <v>23.8</v>
      </c>
      <c r="Q92" s="9">
        <v>0</v>
      </c>
      <c r="R92" s="9">
        <v>0</v>
      </c>
      <c r="S92" s="9">
        <v>20.23</v>
      </c>
      <c r="T92" s="9">
        <v>0</v>
      </c>
      <c r="U92" s="9">
        <v>55.95</v>
      </c>
      <c r="V92" s="9">
        <v>0</v>
      </c>
      <c r="W92" s="8">
        <v>2570650.47</v>
      </c>
      <c r="X92" s="8">
        <v>0</v>
      </c>
      <c r="Y92" s="8">
        <v>0</v>
      </c>
      <c r="Z92" s="8">
        <v>0</v>
      </c>
      <c r="AA92" s="8">
        <v>1248227</v>
      </c>
      <c r="AB92" s="8">
        <v>0</v>
      </c>
      <c r="AC92" s="8">
        <v>1322423.47</v>
      </c>
      <c r="AD92" s="8">
        <v>0</v>
      </c>
      <c r="AE92" s="9">
        <v>0</v>
      </c>
      <c r="AF92" s="9">
        <v>0</v>
      </c>
      <c r="AG92" s="9">
        <v>0</v>
      </c>
      <c r="AH92" s="9">
        <v>48.55</v>
      </c>
      <c r="AI92" s="9">
        <v>0</v>
      </c>
      <c r="AJ92" s="9">
        <v>51.44</v>
      </c>
      <c r="AK92" s="9">
        <v>0</v>
      </c>
    </row>
    <row r="93" spans="1:37" ht="12.75">
      <c r="A93" s="34">
        <v>6</v>
      </c>
      <c r="B93" s="34">
        <v>12</v>
      </c>
      <c r="C93" s="34">
        <v>4</v>
      </c>
      <c r="D93" s="35">
        <v>2</v>
      </c>
      <c r="E93" s="36"/>
      <c r="F93" s="7" t="s">
        <v>267</v>
      </c>
      <c r="G93" s="53" t="s">
        <v>346</v>
      </c>
      <c r="H93" s="8">
        <v>1042280</v>
      </c>
      <c r="I93" s="8">
        <v>0</v>
      </c>
      <c r="J93" s="8">
        <v>0</v>
      </c>
      <c r="K93" s="8">
        <v>0</v>
      </c>
      <c r="L93" s="8">
        <v>645368</v>
      </c>
      <c r="M93" s="8">
        <v>0</v>
      </c>
      <c r="N93" s="8">
        <v>396912</v>
      </c>
      <c r="O93" s="8">
        <v>0</v>
      </c>
      <c r="P93" s="9">
        <v>0</v>
      </c>
      <c r="Q93" s="9">
        <v>0</v>
      </c>
      <c r="R93" s="9">
        <v>0</v>
      </c>
      <c r="S93" s="9">
        <v>61.91</v>
      </c>
      <c r="T93" s="9">
        <v>0</v>
      </c>
      <c r="U93" s="9">
        <v>38.08</v>
      </c>
      <c r="V93" s="9">
        <v>0</v>
      </c>
      <c r="W93" s="8">
        <v>4494860.61</v>
      </c>
      <c r="X93" s="8">
        <v>0</v>
      </c>
      <c r="Y93" s="8">
        <v>0</v>
      </c>
      <c r="Z93" s="8">
        <v>2690755.29</v>
      </c>
      <c r="AA93" s="8">
        <v>654105.32</v>
      </c>
      <c r="AB93" s="8">
        <v>0</v>
      </c>
      <c r="AC93" s="8">
        <v>1150000</v>
      </c>
      <c r="AD93" s="8">
        <v>0</v>
      </c>
      <c r="AE93" s="9">
        <v>0</v>
      </c>
      <c r="AF93" s="9">
        <v>0</v>
      </c>
      <c r="AG93" s="9">
        <v>59.86</v>
      </c>
      <c r="AH93" s="9">
        <v>14.55</v>
      </c>
      <c r="AI93" s="9">
        <v>0</v>
      </c>
      <c r="AJ93" s="9">
        <v>25.58</v>
      </c>
      <c r="AK93" s="9">
        <v>0</v>
      </c>
    </row>
    <row r="94" spans="1:37" ht="12.75">
      <c r="A94" s="34">
        <v>6</v>
      </c>
      <c r="B94" s="34">
        <v>1</v>
      </c>
      <c r="C94" s="34">
        <v>9</v>
      </c>
      <c r="D94" s="35">
        <v>2</v>
      </c>
      <c r="E94" s="36"/>
      <c r="F94" s="7" t="s">
        <v>267</v>
      </c>
      <c r="G94" s="53" t="s">
        <v>347</v>
      </c>
      <c r="H94" s="8">
        <v>6035972.67</v>
      </c>
      <c r="I94" s="8">
        <v>2743962</v>
      </c>
      <c r="J94" s="8">
        <v>0</v>
      </c>
      <c r="K94" s="8">
        <v>0</v>
      </c>
      <c r="L94" s="8">
        <v>2891546.48</v>
      </c>
      <c r="M94" s="8">
        <v>0</v>
      </c>
      <c r="N94" s="8">
        <v>400464.19</v>
      </c>
      <c r="O94" s="8">
        <v>0</v>
      </c>
      <c r="P94" s="9">
        <v>45.46</v>
      </c>
      <c r="Q94" s="9">
        <v>0</v>
      </c>
      <c r="R94" s="9">
        <v>0</v>
      </c>
      <c r="S94" s="9">
        <v>47.9</v>
      </c>
      <c r="T94" s="9">
        <v>0</v>
      </c>
      <c r="U94" s="9">
        <v>6.63</v>
      </c>
      <c r="V94" s="9">
        <v>0</v>
      </c>
      <c r="W94" s="8">
        <v>4100403.6</v>
      </c>
      <c r="X94" s="8">
        <v>808392.93</v>
      </c>
      <c r="Y94" s="8">
        <v>0</v>
      </c>
      <c r="Z94" s="8">
        <v>0</v>
      </c>
      <c r="AA94" s="8">
        <v>2891546.48</v>
      </c>
      <c r="AB94" s="8">
        <v>0</v>
      </c>
      <c r="AC94" s="8">
        <v>400464.19</v>
      </c>
      <c r="AD94" s="8">
        <v>0</v>
      </c>
      <c r="AE94" s="9">
        <v>19.71</v>
      </c>
      <c r="AF94" s="9">
        <v>0</v>
      </c>
      <c r="AG94" s="9">
        <v>0</v>
      </c>
      <c r="AH94" s="9">
        <v>70.51</v>
      </c>
      <c r="AI94" s="9">
        <v>0</v>
      </c>
      <c r="AJ94" s="9">
        <v>9.76</v>
      </c>
      <c r="AK94" s="9">
        <v>0</v>
      </c>
    </row>
    <row r="95" spans="1:37" ht="12.75">
      <c r="A95" s="34">
        <v>6</v>
      </c>
      <c r="B95" s="34">
        <v>6</v>
      </c>
      <c r="C95" s="34">
        <v>7</v>
      </c>
      <c r="D95" s="35">
        <v>2</v>
      </c>
      <c r="E95" s="36"/>
      <c r="F95" s="7" t="s">
        <v>267</v>
      </c>
      <c r="G95" s="53" t="s">
        <v>348</v>
      </c>
      <c r="H95" s="8">
        <v>1277141</v>
      </c>
      <c r="I95" s="8">
        <v>500000</v>
      </c>
      <c r="J95" s="8">
        <v>0</v>
      </c>
      <c r="K95" s="8">
        <v>0</v>
      </c>
      <c r="L95" s="8">
        <v>0</v>
      </c>
      <c r="M95" s="8">
        <v>0</v>
      </c>
      <c r="N95" s="8">
        <v>777141</v>
      </c>
      <c r="O95" s="8">
        <v>0</v>
      </c>
      <c r="P95" s="9">
        <v>39.14</v>
      </c>
      <c r="Q95" s="9">
        <v>0</v>
      </c>
      <c r="R95" s="9">
        <v>0</v>
      </c>
      <c r="S95" s="9">
        <v>0</v>
      </c>
      <c r="T95" s="9">
        <v>0</v>
      </c>
      <c r="U95" s="9">
        <v>60.85</v>
      </c>
      <c r="V95" s="9">
        <v>0</v>
      </c>
      <c r="W95" s="8">
        <v>1557890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1557890</v>
      </c>
      <c r="AD95" s="8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100</v>
      </c>
      <c r="AK95" s="9">
        <v>0</v>
      </c>
    </row>
    <row r="96" spans="1:37" ht="12.75">
      <c r="A96" s="34">
        <v>6</v>
      </c>
      <c r="B96" s="34">
        <v>2</v>
      </c>
      <c r="C96" s="34">
        <v>9</v>
      </c>
      <c r="D96" s="35">
        <v>2</v>
      </c>
      <c r="E96" s="36"/>
      <c r="F96" s="7" t="s">
        <v>267</v>
      </c>
      <c r="G96" s="53" t="s">
        <v>349</v>
      </c>
      <c r="H96" s="8">
        <v>3049284.08</v>
      </c>
      <c r="I96" s="8">
        <v>300000</v>
      </c>
      <c r="J96" s="8">
        <v>56125.07</v>
      </c>
      <c r="K96" s="8">
        <v>413159.01</v>
      </c>
      <c r="L96" s="8">
        <v>1300000</v>
      </c>
      <c r="M96" s="8">
        <v>0</v>
      </c>
      <c r="N96" s="8">
        <v>980000</v>
      </c>
      <c r="O96" s="8">
        <v>0</v>
      </c>
      <c r="P96" s="9">
        <v>9.83</v>
      </c>
      <c r="Q96" s="9">
        <v>1.84</v>
      </c>
      <c r="R96" s="9">
        <v>13.54</v>
      </c>
      <c r="S96" s="9">
        <v>42.63</v>
      </c>
      <c r="T96" s="9">
        <v>0</v>
      </c>
      <c r="U96" s="9">
        <v>32.13</v>
      </c>
      <c r="V96" s="9">
        <v>0</v>
      </c>
      <c r="W96" s="8">
        <v>3386294.66</v>
      </c>
      <c r="X96" s="8">
        <v>0</v>
      </c>
      <c r="Y96" s="8">
        <v>0</v>
      </c>
      <c r="Z96" s="8">
        <v>1101858.63</v>
      </c>
      <c r="AA96" s="8">
        <v>1304436.03</v>
      </c>
      <c r="AB96" s="8">
        <v>0</v>
      </c>
      <c r="AC96" s="8">
        <v>980000</v>
      </c>
      <c r="AD96" s="8">
        <v>0</v>
      </c>
      <c r="AE96" s="9">
        <v>0</v>
      </c>
      <c r="AF96" s="9">
        <v>0</v>
      </c>
      <c r="AG96" s="9">
        <v>32.53</v>
      </c>
      <c r="AH96" s="9">
        <v>38.52</v>
      </c>
      <c r="AI96" s="9">
        <v>0</v>
      </c>
      <c r="AJ96" s="9">
        <v>28.94</v>
      </c>
      <c r="AK96" s="9">
        <v>0</v>
      </c>
    </row>
    <row r="97" spans="1:37" ht="12.75">
      <c r="A97" s="34">
        <v>6</v>
      </c>
      <c r="B97" s="34">
        <v>11</v>
      </c>
      <c r="C97" s="34">
        <v>5</v>
      </c>
      <c r="D97" s="35">
        <v>2</v>
      </c>
      <c r="E97" s="36"/>
      <c r="F97" s="7" t="s">
        <v>267</v>
      </c>
      <c r="G97" s="53" t="s">
        <v>274</v>
      </c>
      <c r="H97" s="8">
        <v>17891976.61</v>
      </c>
      <c r="I97" s="8">
        <v>12704824.61</v>
      </c>
      <c r="J97" s="8">
        <v>0</v>
      </c>
      <c r="K97" s="8">
        <v>0</v>
      </c>
      <c r="L97" s="8">
        <v>5187152</v>
      </c>
      <c r="M97" s="8">
        <v>0</v>
      </c>
      <c r="N97" s="8">
        <v>0</v>
      </c>
      <c r="O97" s="8">
        <v>0</v>
      </c>
      <c r="P97" s="9">
        <v>71</v>
      </c>
      <c r="Q97" s="9">
        <v>0</v>
      </c>
      <c r="R97" s="9">
        <v>0</v>
      </c>
      <c r="S97" s="9">
        <v>28.99</v>
      </c>
      <c r="T97" s="9">
        <v>0</v>
      </c>
      <c r="U97" s="9">
        <v>0</v>
      </c>
      <c r="V97" s="9">
        <v>0</v>
      </c>
      <c r="W97" s="8">
        <v>5565776.44</v>
      </c>
      <c r="X97" s="8">
        <v>0</v>
      </c>
      <c r="Y97" s="8">
        <v>0</v>
      </c>
      <c r="Z97" s="8">
        <v>0</v>
      </c>
      <c r="AA97" s="8">
        <v>5307084.84</v>
      </c>
      <c r="AB97" s="8">
        <v>0</v>
      </c>
      <c r="AC97" s="8">
        <v>258691.6</v>
      </c>
      <c r="AD97" s="8">
        <v>0</v>
      </c>
      <c r="AE97" s="9">
        <v>0</v>
      </c>
      <c r="AF97" s="9">
        <v>0</v>
      </c>
      <c r="AG97" s="9">
        <v>0</v>
      </c>
      <c r="AH97" s="9">
        <v>95.35</v>
      </c>
      <c r="AI97" s="9">
        <v>0</v>
      </c>
      <c r="AJ97" s="9">
        <v>4.64</v>
      </c>
      <c r="AK97" s="9">
        <v>0</v>
      </c>
    </row>
    <row r="98" spans="1:37" ht="12.75">
      <c r="A98" s="34">
        <v>6</v>
      </c>
      <c r="B98" s="34">
        <v>14</v>
      </c>
      <c r="C98" s="34">
        <v>7</v>
      </c>
      <c r="D98" s="35">
        <v>2</v>
      </c>
      <c r="E98" s="36"/>
      <c r="F98" s="7" t="s">
        <v>267</v>
      </c>
      <c r="G98" s="53" t="s">
        <v>350</v>
      </c>
      <c r="H98" s="8">
        <v>813000</v>
      </c>
      <c r="I98" s="8">
        <v>500000</v>
      </c>
      <c r="J98" s="8">
        <v>0</v>
      </c>
      <c r="K98" s="8">
        <v>0</v>
      </c>
      <c r="L98" s="8">
        <v>228000</v>
      </c>
      <c r="M98" s="8">
        <v>0</v>
      </c>
      <c r="N98" s="8">
        <v>85000</v>
      </c>
      <c r="O98" s="8">
        <v>0</v>
      </c>
      <c r="P98" s="9">
        <v>61.5</v>
      </c>
      <c r="Q98" s="9">
        <v>0</v>
      </c>
      <c r="R98" s="9">
        <v>0</v>
      </c>
      <c r="S98" s="9">
        <v>28.04</v>
      </c>
      <c r="T98" s="9">
        <v>0</v>
      </c>
      <c r="U98" s="9">
        <v>10.45</v>
      </c>
      <c r="V98" s="9">
        <v>0</v>
      </c>
      <c r="W98" s="8">
        <v>1070567.56</v>
      </c>
      <c r="X98" s="8">
        <v>0</v>
      </c>
      <c r="Y98" s="8">
        <v>0</v>
      </c>
      <c r="Z98" s="8">
        <v>0</v>
      </c>
      <c r="AA98" s="8">
        <v>500000</v>
      </c>
      <c r="AB98" s="8">
        <v>0</v>
      </c>
      <c r="AC98" s="8">
        <v>570567.56</v>
      </c>
      <c r="AD98" s="8">
        <v>0</v>
      </c>
      <c r="AE98" s="9">
        <v>0</v>
      </c>
      <c r="AF98" s="9">
        <v>0</v>
      </c>
      <c r="AG98" s="9">
        <v>0</v>
      </c>
      <c r="AH98" s="9">
        <v>46.7</v>
      </c>
      <c r="AI98" s="9">
        <v>0</v>
      </c>
      <c r="AJ98" s="9">
        <v>53.29</v>
      </c>
      <c r="AK98" s="9">
        <v>0</v>
      </c>
    </row>
    <row r="99" spans="1:37" ht="12.75">
      <c r="A99" s="34">
        <v>6</v>
      </c>
      <c r="B99" s="34">
        <v>17</v>
      </c>
      <c r="C99" s="34">
        <v>2</v>
      </c>
      <c r="D99" s="35">
        <v>2</v>
      </c>
      <c r="E99" s="36"/>
      <c r="F99" s="7" t="s">
        <v>267</v>
      </c>
      <c r="G99" s="53" t="s">
        <v>351</v>
      </c>
      <c r="H99" s="8">
        <v>7673980.56</v>
      </c>
      <c r="I99" s="8">
        <v>2000000</v>
      </c>
      <c r="J99" s="8">
        <v>0</v>
      </c>
      <c r="K99" s="8">
        <v>990000</v>
      </c>
      <c r="L99" s="8">
        <v>4212997</v>
      </c>
      <c r="M99" s="8">
        <v>0</v>
      </c>
      <c r="N99" s="8">
        <v>470983.56</v>
      </c>
      <c r="O99" s="8">
        <v>0</v>
      </c>
      <c r="P99" s="9">
        <v>26.06</v>
      </c>
      <c r="Q99" s="9">
        <v>0</v>
      </c>
      <c r="R99" s="9">
        <v>12.9</v>
      </c>
      <c r="S99" s="9">
        <v>54.89</v>
      </c>
      <c r="T99" s="9">
        <v>0</v>
      </c>
      <c r="U99" s="9">
        <v>6.13</v>
      </c>
      <c r="V99" s="9">
        <v>0</v>
      </c>
      <c r="W99" s="8">
        <v>5673980.56</v>
      </c>
      <c r="X99" s="8">
        <v>0</v>
      </c>
      <c r="Y99" s="8">
        <v>0</v>
      </c>
      <c r="Z99" s="8">
        <v>990000</v>
      </c>
      <c r="AA99" s="8">
        <v>4212997</v>
      </c>
      <c r="AB99" s="8">
        <v>0</v>
      </c>
      <c r="AC99" s="8">
        <v>470983.56</v>
      </c>
      <c r="AD99" s="8">
        <v>0</v>
      </c>
      <c r="AE99" s="9">
        <v>0</v>
      </c>
      <c r="AF99" s="9">
        <v>0</v>
      </c>
      <c r="AG99" s="9">
        <v>17.44</v>
      </c>
      <c r="AH99" s="9">
        <v>74.25</v>
      </c>
      <c r="AI99" s="9">
        <v>0</v>
      </c>
      <c r="AJ99" s="9">
        <v>8.3</v>
      </c>
      <c r="AK99" s="9">
        <v>0</v>
      </c>
    </row>
    <row r="100" spans="1:37" ht="12.75">
      <c r="A100" s="34">
        <v>6</v>
      </c>
      <c r="B100" s="34">
        <v>20</v>
      </c>
      <c r="C100" s="34">
        <v>6</v>
      </c>
      <c r="D100" s="35">
        <v>2</v>
      </c>
      <c r="E100" s="36"/>
      <c r="F100" s="7" t="s">
        <v>267</v>
      </c>
      <c r="G100" s="53" t="s">
        <v>352</v>
      </c>
      <c r="H100" s="8">
        <v>3108986</v>
      </c>
      <c r="I100" s="8">
        <v>1830000</v>
      </c>
      <c r="J100" s="8">
        <v>0</v>
      </c>
      <c r="K100" s="8">
        <v>0</v>
      </c>
      <c r="L100" s="8">
        <v>617800.22</v>
      </c>
      <c r="M100" s="8">
        <v>0</v>
      </c>
      <c r="N100" s="8">
        <v>661185.78</v>
      </c>
      <c r="O100" s="8">
        <v>0</v>
      </c>
      <c r="P100" s="9">
        <v>58.86</v>
      </c>
      <c r="Q100" s="9">
        <v>0</v>
      </c>
      <c r="R100" s="9">
        <v>0</v>
      </c>
      <c r="S100" s="9">
        <v>19.87</v>
      </c>
      <c r="T100" s="9">
        <v>0</v>
      </c>
      <c r="U100" s="9">
        <v>21.26</v>
      </c>
      <c r="V100" s="9">
        <v>0</v>
      </c>
      <c r="W100" s="8">
        <v>2058402.31</v>
      </c>
      <c r="X100" s="8">
        <v>0</v>
      </c>
      <c r="Y100" s="8">
        <v>0</v>
      </c>
      <c r="Z100" s="8">
        <v>0</v>
      </c>
      <c r="AA100" s="8">
        <v>646918.54</v>
      </c>
      <c r="AB100" s="8">
        <v>0</v>
      </c>
      <c r="AC100" s="8">
        <v>1411483.77</v>
      </c>
      <c r="AD100" s="8">
        <v>0</v>
      </c>
      <c r="AE100" s="9">
        <v>0</v>
      </c>
      <c r="AF100" s="9">
        <v>0</v>
      </c>
      <c r="AG100" s="9">
        <v>0</v>
      </c>
      <c r="AH100" s="9">
        <v>31.42</v>
      </c>
      <c r="AI100" s="9">
        <v>0</v>
      </c>
      <c r="AJ100" s="9">
        <v>68.57</v>
      </c>
      <c r="AK100" s="9">
        <v>0</v>
      </c>
    </row>
    <row r="101" spans="1:37" ht="12.75">
      <c r="A101" s="34">
        <v>6</v>
      </c>
      <c r="B101" s="34">
        <v>8</v>
      </c>
      <c r="C101" s="34">
        <v>8</v>
      </c>
      <c r="D101" s="35">
        <v>2</v>
      </c>
      <c r="E101" s="36"/>
      <c r="F101" s="7" t="s">
        <v>267</v>
      </c>
      <c r="G101" s="53" t="s">
        <v>353</v>
      </c>
      <c r="H101" s="8">
        <v>3075348.97</v>
      </c>
      <c r="I101" s="8">
        <v>0</v>
      </c>
      <c r="J101" s="8">
        <v>200000</v>
      </c>
      <c r="K101" s="8">
        <v>0</v>
      </c>
      <c r="L101" s="8">
        <v>2231721.99</v>
      </c>
      <c r="M101" s="8">
        <v>0</v>
      </c>
      <c r="N101" s="8">
        <v>643626.98</v>
      </c>
      <c r="O101" s="8">
        <v>0</v>
      </c>
      <c r="P101" s="9">
        <v>0</v>
      </c>
      <c r="Q101" s="9">
        <v>6.5</v>
      </c>
      <c r="R101" s="9">
        <v>0</v>
      </c>
      <c r="S101" s="9">
        <v>72.56</v>
      </c>
      <c r="T101" s="9">
        <v>0</v>
      </c>
      <c r="U101" s="9">
        <v>20.92</v>
      </c>
      <c r="V101" s="9">
        <v>0</v>
      </c>
      <c r="W101" s="8">
        <v>2875348.97</v>
      </c>
      <c r="X101" s="8">
        <v>0</v>
      </c>
      <c r="Y101" s="8">
        <v>0</v>
      </c>
      <c r="Z101" s="8">
        <v>0</v>
      </c>
      <c r="AA101" s="8">
        <v>2231721.99</v>
      </c>
      <c r="AB101" s="8">
        <v>0</v>
      </c>
      <c r="AC101" s="8">
        <v>643626.98</v>
      </c>
      <c r="AD101" s="8">
        <v>0</v>
      </c>
      <c r="AE101" s="9">
        <v>0</v>
      </c>
      <c r="AF101" s="9">
        <v>0</v>
      </c>
      <c r="AG101" s="9">
        <v>0</v>
      </c>
      <c r="AH101" s="9">
        <v>77.61</v>
      </c>
      <c r="AI101" s="9">
        <v>0</v>
      </c>
      <c r="AJ101" s="9">
        <v>22.38</v>
      </c>
      <c r="AK101" s="9">
        <v>0</v>
      </c>
    </row>
    <row r="102" spans="1:37" ht="12.75">
      <c r="A102" s="34">
        <v>6</v>
      </c>
      <c r="B102" s="34">
        <v>1</v>
      </c>
      <c r="C102" s="34">
        <v>10</v>
      </c>
      <c r="D102" s="35">
        <v>2</v>
      </c>
      <c r="E102" s="36"/>
      <c r="F102" s="7" t="s">
        <v>267</v>
      </c>
      <c r="G102" s="53" t="s">
        <v>275</v>
      </c>
      <c r="H102" s="8">
        <v>8399582.47</v>
      </c>
      <c r="I102" s="8">
        <v>4607118.12</v>
      </c>
      <c r="J102" s="8">
        <v>0</v>
      </c>
      <c r="K102" s="8">
        <v>1668211.93</v>
      </c>
      <c r="L102" s="8">
        <v>0</v>
      </c>
      <c r="M102" s="8">
        <v>0</v>
      </c>
      <c r="N102" s="8">
        <v>2124252.42</v>
      </c>
      <c r="O102" s="8">
        <v>0</v>
      </c>
      <c r="P102" s="9">
        <v>54.84</v>
      </c>
      <c r="Q102" s="9">
        <v>0</v>
      </c>
      <c r="R102" s="9">
        <v>19.86</v>
      </c>
      <c r="S102" s="9">
        <v>0</v>
      </c>
      <c r="T102" s="9">
        <v>0</v>
      </c>
      <c r="U102" s="9">
        <v>25.28</v>
      </c>
      <c r="V102" s="9">
        <v>0</v>
      </c>
      <c r="W102" s="8">
        <v>4604234.67</v>
      </c>
      <c r="X102" s="8">
        <v>811770.32</v>
      </c>
      <c r="Y102" s="8">
        <v>0</v>
      </c>
      <c r="Z102" s="8">
        <v>1668211.93</v>
      </c>
      <c r="AA102" s="8">
        <v>0</v>
      </c>
      <c r="AB102" s="8">
        <v>0</v>
      </c>
      <c r="AC102" s="8">
        <v>2124252.42</v>
      </c>
      <c r="AD102" s="8">
        <v>0</v>
      </c>
      <c r="AE102" s="9">
        <v>17.63</v>
      </c>
      <c r="AF102" s="9">
        <v>0</v>
      </c>
      <c r="AG102" s="9">
        <v>36.23</v>
      </c>
      <c r="AH102" s="9">
        <v>0</v>
      </c>
      <c r="AI102" s="9">
        <v>0</v>
      </c>
      <c r="AJ102" s="9">
        <v>46.13</v>
      </c>
      <c r="AK102" s="9">
        <v>0</v>
      </c>
    </row>
    <row r="103" spans="1:37" ht="12.75">
      <c r="A103" s="34">
        <v>6</v>
      </c>
      <c r="B103" s="34">
        <v>13</v>
      </c>
      <c r="C103" s="34">
        <v>3</v>
      </c>
      <c r="D103" s="35">
        <v>2</v>
      </c>
      <c r="E103" s="36"/>
      <c r="F103" s="7" t="s">
        <v>267</v>
      </c>
      <c r="G103" s="53" t="s">
        <v>354</v>
      </c>
      <c r="H103" s="8">
        <v>1886410.12</v>
      </c>
      <c r="I103" s="8">
        <v>1381267.12</v>
      </c>
      <c r="J103" s="8">
        <v>0</v>
      </c>
      <c r="K103" s="8">
        <v>0</v>
      </c>
      <c r="L103" s="8">
        <v>505143</v>
      </c>
      <c r="M103" s="8">
        <v>0</v>
      </c>
      <c r="N103" s="8">
        <v>0</v>
      </c>
      <c r="O103" s="8">
        <v>0</v>
      </c>
      <c r="P103" s="9">
        <v>73.22</v>
      </c>
      <c r="Q103" s="9">
        <v>0</v>
      </c>
      <c r="R103" s="9">
        <v>0</v>
      </c>
      <c r="S103" s="9">
        <v>26.77</v>
      </c>
      <c r="T103" s="9">
        <v>0</v>
      </c>
      <c r="U103" s="9">
        <v>0</v>
      </c>
      <c r="V103" s="9">
        <v>0</v>
      </c>
      <c r="W103" s="8">
        <v>505143</v>
      </c>
      <c r="X103" s="8">
        <v>0</v>
      </c>
      <c r="Y103" s="8">
        <v>0</v>
      </c>
      <c r="Z103" s="8">
        <v>0</v>
      </c>
      <c r="AA103" s="8">
        <v>505143</v>
      </c>
      <c r="AB103" s="8">
        <v>0</v>
      </c>
      <c r="AC103" s="8">
        <v>0</v>
      </c>
      <c r="AD103" s="8">
        <v>0</v>
      </c>
      <c r="AE103" s="9">
        <v>0</v>
      </c>
      <c r="AF103" s="9">
        <v>0</v>
      </c>
      <c r="AG103" s="9">
        <v>0</v>
      </c>
      <c r="AH103" s="9">
        <v>100</v>
      </c>
      <c r="AI103" s="9">
        <v>0</v>
      </c>
      <c r="AJ103" s="9">
        <v>0</v>
      </c>
      <c r="AK103" s="9">
        <v>0</v>
      </c>
    </row>
    <row r="104" spans="1:37" ht="12.75">
      <c r="A104" s="34">
        <v>6</v>
      </c>
      <c r="B104" s="34">
        <v>10</v>
      </c>
      <c r="C104" s="34">
        <v>4</v>
      </c>
      <c r="D104" s="35">
        <v>2</v>
      </c>
      <c r="E104" s="36"/>
      <c r="F104" s="7" t="s">
        <v>267</v>
      </c>
      <c r="G104" s="53" t="s">
        <v>355</v>
      </c>
      <c r="H104" s="8">
        <v>11305194</v>
      </c>
      <c r="I104" s="8">
        <v>9607444</v>
      </c>
      <c r="J104" s="8">
        <v>1600000</v>
      </c>
      <c r="K104" s="8">
        <v>0</v>
      </c>
      <c r="L104" s="8">
        <v>97750</v>
      </c>
      <c r="M104" s="8">
        <v>0</v>
      </c>
      <c r="N104" s="8">
        <v>0</v>
      </c>
      <c r="O104" s="8">
        <v>0</v>
      </c>
      <c r="P104" s="9">
        <v>84.98</v>
      </c>
      <c r="Q104" s="9">
        <v>14.15</v>
      </c>
      <c r="R104" s="9">
        <v>0</v>
      </c>
      <c r="S104" s="9">
        <v>0.86</v>
      </c>
      <c r="T104" s="9">
        <v>0</v>
      </c>
      <c r="U104" s="9">
        <v>0</v>
      </c>
      <c r="V104" s="9">
        <v>0</v>
      </c>
      <c r="W104" s="8">
        <v>1393640.47</v>
      </c>
      <c r="X104" s="8">
        <v>0</v>
      </c>
      <c r="Y104" s="8">
        <v>52000</v>
      </c>
      <c r="Z104" s="8">
        <v>0</v>
      </c>
      <c r="AA104" s="8">
        <v>1341640.47</v>
      </c>
      <c r="AB104" s="8">
        <v>0</v>
      </c>
      <c r="AC104" s="8">
        <v>0</v>
      </c>
      <c r="AD104" s="8">
        <v>0</v>
      </c>
      <c r="AE104" s="9">
        <v>0</v>
      </c>
      <c r="AF104" s="9">
        <v>3.73</v>
      </c>
      <c r="AG104" s="9">
        <v>0</v>
      </c>
      <c r="AH104" s="9">
        <v>96.26</v>
      </c>
      <c r="AI104" s="9">
        <v>0</v>
      </c>
      <c r="AJ104" s="9">
        <v>0</v>
      </c>
      <c r="AK104" s="9">
        <v>0</v>
      </c>
    </row>
    <row r="105" spans="1:37" ht="12.75">
      <c r="A105" s="34">
        <v>6</v>
      </c>
      <c r="B105" s="34">
        <v>4</v>
      </c>
      <c r="C105" s="34">
        <v>5</v>
      </c>
      <c r="D105" s="35">
        <v>2</v>
      </c>
      <c r="E105" s="36"/>
      <c r="F105" s="7" t="s">
        <v>267</v>
      </c>
      <c r="G105" s="53" t="s">
        <v>356</v>
      </c>
      <c r="H105" s="8">
        <v>7346787.75</v>
      </c>
      <c r="I105" s="8">
        <v>5227032</v>
      </c>
      <c r="J105" s="8">
        <v>0</v>
      </c>
      <c r="K105" s="8">
        <v>0</v>
      </c>
      <c r="L105" s="8">
        <v>844755.75</v>
      </c>
      <c r="M105" s="8">
        <v>0</v>
      </c>
      <c r="N105" s="8">
        <v>1275000</v>
      </c>
      <c r="O105" s="8">
        <v>0</v>
      </c>
      <c r="P105" s="9">
        <v>71.14</v>
      </c>
      <c r="Q105" s="9">
        <v>0</v>
      </c>
      <c r="R105" s="9">
        <v>0</v>
      </c>
      <c r="S105" s="9">
        <v>11.49</v>
      </c>
      <c r="T105" s="9">
        <v>0</v>
      </c>
      <c r="U105" s="9">
        <v>17.35</v>
      </c>
      <c r="V105" s="9">
        <v>0</v>
      </c>
      <c r="W105" s="8">
        <v>2129882.7</v>
      </c>
      <c r="X105" s="8">
        <v>0</v>
      </c>
      <c r="Y105" s="8">
        <v>0</v>
      </c>
      <c r="Z105" s="8">
        <v>0</v>
      </c>
      <c r="AA105" s="8">
        <v>844755.75</v>
      </c>
      <c r="AB105" s="8">
        <v>0</v>
      </c>
      <c r="AC105" s="8">
        <v>1285126.95</v>
      </c>
      <c r="AD105" s="8">
        <v>0</v>
      </c>
      <c r="AE105" s="9">
        <v>0</v>
      </c>
      <c r="AF105" s="9">
        <v>0</v>
      </c>
      <c r="AG105" s="9">
        <v>0</v>
      </c>
      <c r="AH105" s="9">
        <v>39.66</v>
      </c>
      <c r="AI105" s="9">
        <v>0</v>
      </c>
      <c r="AJ105" s="9">
        <v>60.33</v>
      </c>
      <c r="AK105" s="9">
        <v>0</v>
      </c>
    </row>
    <row r="106" spans="1:37" ht="12.75">
      <c r="A106" s="34">
        <v>6</v>
      </c>
      <c r="B106" s="34">
        <v>9</v>
      </c>
      <c r="C106" s="34">
        <v>10</v>
      </c>
      <c r="D106" s="35">
        <v>2</v>
      </c>
      <c r="E106" s="36"/>
      <c r="F106" s="7" t="s">
        <v>267</v>
      </c>
      <c r="G106" s="53" t="s">
        <v>357</v>
      </c>
      <c r="H106" s="8">
        <v>8367398.65</v>
      </c>
      <c r="I106" s="8">
        <v>7362044.73</v>
      </c>
      <c r="J106" s="8">
        <v>0</v>
      </c>
      <c r="K106" s="8">
        <v>0</v>
      </c>
      <c r="L106" s="8">
        <v>0</v>
      </c>
      <c r="M106" s="8">
        <v>0</v>
      </c>
      <c r="N106" s="8">
        <v>1005353.92</v>
      </c>
      <c r="O106" s="8">
        <v>0</v>
      </c>
      <c r="P106" s="9">
        <v>87.98</v>
      </c>
      <c r="Q106" s="9">
        <v>0</v>
      </c>
      <c r="R106" s="9">
        <v>0</v>
      </c>
      <c r="S106" s="9">
        <v>0</v>
      </c>
      <c r="T106" s="9">
        <v>0</v>
      </c>
      <c r="U106" s="9">
        <v>12.01</v>
      </c>
      <c r="V106" s="9">
        <v>0</v>
      </c>
      <c r="W106" s="8">
        <v>1005353.92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1005353.92</v>
      </c>
      <c r="AD106" s="8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100</v>
      </c>
      <c r="AK106" s="9">
        <v>0</v>
      </c>
    </row>
    <row r="107" spans="1:37" ht="12.75">
      <c r="A107" s="34">
        <v>6</v>
      </c>
      <c r="B107" s="34">
        <v>8</v>
      </c>
      <c r="C107" s="34">
        <v>9</v>
      </c>
      <c r="D107" s="35">
        <v>2</v>
      </c>
      <c r="E107" s="36"/>
      <c r="F107" s="7" t="s">
        <v>267</v>
      </c>
      <c r="G107" s="53" t="s">
        <v>358</v>
      </c>
      <c r="H107" s="8">
        <v>1050000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1050000</v>
      </c>
      <c r="O107" s="8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100</v>
      </c>
      <c r="V107" s="9">
        <v>0</v>
      </c>
      <c r="W107" s="8">
        <v>6265923.2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6265923.2</v>
      </c>
      <c r="AD107" s="8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100</v>
      </c>
      <c r="AK107" s="9">
        <v>0</v>
      </c>
    </row>
    <row r="108" spans="1:37" ht="12.75">
      <c r="A108" s="34">
        <v>6</v>
      </c>
      <c r="B108" s="34">
        <v>20</v>
      </c>
      <c r="C108" s="34">
        <v>7</v>
      </c>
      <c r="D108" s="35">
        <v>2</v>
      </c>
      <c r="E108" s="36"/>
      <c r="F108" s="7" t="s">
        <v>267</v>
      </c>
      <c r="G108" s="53" t="s">
        <v>359</v>
      </c>
      <c r="H108" s="8">
        <v>2598255.21</v>
      </c>
      <c r="I108" s="8">
        <v>2100000</v>
      </c>
      <c r="J108" s="8">
        <v>0</v>
      </c>
      <c r="K108" s="8">
        <v>0</v>
      </c>
      <c r="L108" s="8">
        <v>498255.21</v>
      </c>
      <c r="M108" s="8">
        <v>0</v>
      </c>
      <c r="N108" s="8">
        <v>0</v>
      </c>
      <c r="O108" s="8">
        <v>0</v>
      </c>
      <c r="P108" s="9">
        <v>80.82</v>
      </c>
      <c r="Q108" s="9">
        <v>0</v>
      </c>
      <c r="R108" s="9">
        <v>0</v>
      </c>
      <c r="S108" s="9">
        <v>19.17</v>
      </c>
      <c r="T108" s="9">
        <v>0</v>
      </c>
      <c r="U108" s="9">
        <v>0</v>
      </c>
      <c r="V108" s="9">
        <v>0</v>
      </c>
      <c r="W108" s="8">
        <v>526483.22</v>
      </c>
      <c r="X108" s="8">
        <v>0</v>
      </c>
      <c r="Y108" s="8">
        <v>0</v>
      </c>
      <c r="Z108" s="8">
        <v>0</v>
      </c>
      <c r="AA108" s="8">
        <v>526483.22</v>
      </c>
      <c r="AB108" s="8">
        <v>0</v>
      </c>
      <c r="AC108" s="8">
        <v>0</v>
      </c>
      <c r="AD108" s="8">
        <v>0</v>
      </c>
      <c r="AE108" s="9">
        <v>0</v>
      </c>
      <c r="AF108" s="9">
        <v>0</v>
      </c>
      <c r="AG108" s="9">
        <v>0</v>
      </c>
      <c r="AH108" s="9">
        <v>100</v>
      </c>
      <c r="AI108" s="9">
        <v>0</v>
      </c>
      <c r="AJ108" s="9">
        <v>0</v>
      </c>
      <c r="AK108" s="9">
        <v>0</v>
      </c>
    </row>
    <row r="109" spans="1:37" ht="12.75">
      <c r="A109" s="34">
        <v>6</v>
      </c>
      <c r="B109" s="34">
        <v>9</v>
      </c>
      <c r="C109" s="34">
        <v>11</v>
      </c>
      <c r="D109" s="35">
        <v>2</v>
      </c>
      <c r="E109" s="36"/>
      <c r="F109" s="7" t="s">
        <v>267</v>
      </c>
      <c r="G109" s="53" t="s">
        <v>360</v>
      </c>
      <c r="H109" s="8">
        <v>6979026.04</v>
      </c>
      <c r="I109" s="8">
        <v>3907904</v>
      </c>
      <c r="J109" s="8">
        <v>0</v>
      </c>
      <c r="K109" s="8">
        <v>0</v>
      </c>
      <c r="L109" s="8">
        <v>3071122.04</v>
      </c>
      <c r="M109" s="8">
        <v>0</v>
      </c>
      <c r="N109" s="8">
        <v>0</v>
      </c>
      <c r="O109" s="8">
        <v>0</v>
      </c>
      <c r="P109" s="9">
        <v>55.99</v>
      </c>
      <c r="Q109" s="9">
        <v>0</v>
      </c>
      <c r="R109" s="9">
        <v>0</v>
      </c>
      <c r="S109" s="9">
        <v>44</v>
      </c>
      <c r="T109" s="9">
        <v>0</v>
      </c>
      <c r="U109" s="9">
        <v>0</v>
      </c>
      <c r="V109" s="9">
        <v>0</v>
      </c>
      <c r="W109" s="8">
        <v>4030002.65</v>
      </c>
      <c r="X109" s="8">
        <v>0</v>
      </c>
      <c r="Y109" s="8">
        <v>0</v>
      </c>
      <c r="Z109" s="8">
        <v>0</v>
      </c>
      <c r="AA109" s="8">
        <v>3071122.04</v>
      </c>
      <c r="AB109" s="8">
        <v>0</v>
      </c>
      <c r="AC109" s="8">
        <v>958880.61</v>
      </c>
      <c r="AD109" s="8">
        <v>0</v>
      </c>
      <c r="AE109" s="9">
        <v>0</v>
      </c>
      <c r="AF109" s="9">
        <v>0</v>
      </c>
      <c r="AG109" s="9">
        <v>0</v>
      </c>
      <c r="AH109" s="9">
        <v>76.2</v>
      </c>
      <c r="AI109" s="9">
        <v>0</v>
      </c>
      <c r="AJ109" s="9">
        <v>23.79</v>
      </c>
      <c r="AK109" s="9">
        <v>0</v>
      </c>
    </row>
    <row r="110" spans="1:37" ht="12.75">
      <c r="A110" s="34">
        <v>6</v>
      </c>
      <c r="B110" s="34">
        <v>16</v>
      </c>
      <c r="C110" s="34">
        <v>3</v>
      </c>
      <c r="D110" s="35">
        <v>2</v>
      </c>
      <c r="E110" s="36"/>
      <c r="F110" s="7" t="s">
        <v>267</v>
      </c>
      <c r="G110" s="53" t="s">
        <v>361</v>
      </c>
      <c r="H110" s="8">
        <v>2500000</v>
      </c>
      <c r="I110" s="8">
        <v>2000000</v>
      </c>
      <c r="J110" s="8">
        <v>0</v>
      </c>
      <c r="K110" s="8">
        <v>0</v>
      </c>
      <c r="L110" s="8">
        <v>500000</v>
      </c>
      <c r="M110" s="8">
        <v>0</v>
      </c>
      <c r="N110" s="8">
        <v>0</v>
      </c>
      <c r="O110" s="8">
        <v>0</v>
      </c>
      <c r="P110" s="9">
        <v>80</v>
      </c>
      <c r="Q110" s="9">
        <v>0</v>
      </c>
      <c r="R110" s="9">
        <v>0</v>
      </c>
      <c r="S110" s="9">
        <v>20</v>
      </c>
      <c r="T110" s="9">
        <v>0</v>
      </c>
      <c r="U110" s="9">
        <v>0</v>
      </c>
      <c r="V110" s="9">
        <v>0</v>
      </c>
      <c r="W110" s="8">
        <v>2942978.09</v>
      </c>
      <c r="X110" s="8">
        <v>0</v>
      </c>
      <c r="Y110" s="8">
        <v>0</v>
      </c>
      <c r="Z110" s="8">
        <v>2242978.09</v>
      </c>
      <c r="AA110" s="8">
        <v>500000</v>
      </c>
      <c r="AB110" s="8">
        <v>0</v>
      </c>
      <c r="AC110" s="8">
        <v>200000</v>
      </c>
      <c r="AD110" s="8">
        <v>0</v>
      </c>
      <c r="AE110" s="9">
        <v>0</v>
      </c>
      <c r="AF110" s="9">
        <v>0</v>
      </c>
      <c r="AG110" s="9">
        <v>76.21</v>
      </c>
      <c r="AH110" s="9">
        <v>16.98</v>
      </c>
      <c r="AI110" s="9">
        <v>0</v>
      </c>
      <c r="AJ110" s="9">
        <v>6.79</v>
      </c>
      <c r="AK110" s="9">
        <v>0</v>
      </c>
    </row>
    <row r="111" spans="1:37" ht="12.75">
      <c r="A111" s="34">
        <v>6</v>
      </c>
      <c r="B111" s="34">
        <v>2</v>
      </c>
      <c r="C111" s="34">
        <v>10</v>
      </c>
      <c r="D111" s="35">
        <v>2</v>
      </c>
      <c r="E111" s="36"/>
      <c r="F111" s="7" t="s">
        <v>267</v>
      </c>
      <c r="G111" s="53" t="s">
        <v>362</v>
      </c>
      <c r="H111" s="8">
        <v>2067703</v>
      </c>
      <c r="I111" s="8">
        <v>1290000</v>
      </c>
      <c r="J111" s="8">
        <v>0</v>
      </c>
      <c r="K111" s="8">
        <v>0</v>
      </c>
      <c r="L111" s="8">
        <v>777703</v>
      </c>
      <c r="M111" s="8">
        <v>0</v>
      </c>
      <c r="N111" s="8">
        <v>0</v>
      </c>
      <c r="O111" s="8">
        <v>0</v>
      </c>
      <c r="P111" s="9">
        <v>62.38</v>
      </c>
      <c r="Q111" s="9">
        <v>0</v>
      </c>
      <c r="R111" s="9">
        <v>0</v>
      </c>
      <c r="S111" s="9">
        <v>37.61</v>
      </c>
      <c r="T111" s="9">
        <v>0</v>
      </c>
      <c r="U111" s="9">
        <v>0</v>
      </c>
      <c r="V111" s="9">
        <v>0</v>
      </c>
      <c r="W111" s="8">
        <v>812248.9</v>
      </c>
      <c r="X111" s="8">
        <v>0</v>
      </c>
      <c r="Y111" s="8">
        <v>0</v>
      </c>
      <c r="Z111" s="8">
        <v>0</v>
      </c>
      <c r="AA111" s="8">
        <v>812248.9</v>
      </c>
      <c r="AB111" s="8">
        <v>0</v>
      </c>
      <c r="AC111" s="8">
        <v>0</v>
      </c>
      <c r="AD111" s="8">
        <v>0</v>
      </c>
      <c r="AE111" s="9">
        <v>0</v>
      </c>
      <c r="AF111" s="9">
        <v>0</v>
      </c>
      <c r="AG111" s="9">
        <v>0</v>
      </c>
      <c r="AH111" s="9">
        <v>100</v>
      </c>
      <c r="AI111" s="9">
        <v>0</v>
      </c>
      <c r="AJ111" s="9">
        <v>0</v>
      </c>
      <c r="AK111" s="9">
        <v>0</v>
      </c>
    </row>
    <row r="112" spans="1:37" ht="12.75">
      <c r="A112" s="34">
        <v>6</v>
      </c>
      <c r="B112" s="34">
        <v>8</v>
      </c>
      <c r="C112" s="34">
        <v>11</v>
      </c>
      <c r="D112" s="35">
        <v>2</v>
      </c>
      <c r="E112" s="36"/>
      <c r="F112" s="7" t="s">
        <v>267</v>
      </c>
      <c r="G112" s="53" t="s">
        <v>363</v>
      </c>
      <c r="H112" s="8">
        <v>1170827</v>
      </c>
      <c r="I112" s="8">
        <v>0</v>
      </c>
      <c r="J112" s="8">
        <v>0</v>
      </c>
      <c r="K112" s="8">
        <v>0</v>
      </c>
      <c r="L112" s="8">
        <v>597012</v>
      </c>
      <c r="M112" s="8">
        <v>0</v>
      </c>
      <c r="N112" s="8">
        <v>573815</v>
      </c>
      <c r="O112" s="8">
        <v>0</v>
      </c>
      <c r="P112" s="9">
        <v>0</v>
      </c>
      <c r="Q112" s="9">
        <v>0</v>
      </c>
      <c r="R112" s="9">
        <v>0</v>
      </c>
      <c r="S112" s="9">
        <v>50.99</v>
      </c>
      <c r="T112" s="9">
        <v>0</v>
      </c>
      <c r="U112" s="9">
        <v>49</v>
      </c>
      <c r="V112" s="9">
        <v>0</v>
      </c>
      <c r="W112" s="8">
        <v>2087746.58</v>
      </c>
      <c r="X112" s="8">
        <v>0</v>
      </c>
      <c r="Y112" s="8">
        <v>0</v>
      </c>
      <c r="Z112" s="8">
        <v>0</v>
      </c>
      <c r="AA112" s="8">
        <v>597012</v>
      </c>
      <c r="AB112" s="8">
        <v>0</v>
      </c>
      <c r="AC112" s="8">
        <v>1490734.58</v>
      </c>
      <c r="AD112" s="8">
        <v>0</v>
      </c>
      <c r="AE112" s="9">
        <v>0</v>
      </c>
      <c r="AF112" s="9">
        <v>0</v>
      </c>
      <c r="AG112" s="9">
        <v>0</v>
      </c>
      <c r="AH112" s="9">
        <v>28.59</v>
      </c>
      <c r="AI112" s="9">
        <v>0</v>
      </c>
      <c r="AJ112" s="9">
        <v>71.4</v>
      </c>
      <c r="AK112" s="9">
        <v>0</v>
      </c>
    </row>
    <row r="113" spans="1:37" ht="12.75">
      <c r="A113" s="34">
        <v>6</v>
      </c>
      <c r="B113" s="34">
        <v>1</v>
      </c>
      <c r="C113" s="34">
        <v>11</v>
      </c>
      <c r="D113" s="35">
        <v>2</v>
      </c>
      <c r="E113" s="36"/>
      <c r="F113" s="7" t="s">
        <v>267</v>
      </c>
      <c r="G113" s="53" t="s">
        <v>364</v>
      </c>
      <c r="H113" s="8">
        <v>3551572.84</v>
      </c>
      <c r="I113" s="8">
        <v>350000</v>
      </c>
      <c r="J113" s="8">
        <v>0</v>
      </c>
      <c r="K113" s="8">
        <v>0</v>
      </c>
      <c r="L113" s="8">
        <v>2874317.7</v>
      </c>
      <c r="M113" s="8">
        <v>0</v>
      </c>
      <c r="N113" s="8">
        <v>252255.14</v>
      </c>
      <c r="O113" s="8">
        <v>75000</v>
      </c>
      <c r="P113" s="9">
        <v>9.85</v>
      </c>
      <c r="Q113" s="9">
        <v>0</v>
      </c>
      <c r="R113" s="9">
        <v>0</v>
      </c>
      <c r="S113" s="9">
        <v>80.93</v>
      </c>
      <c r="T113" s="9">
        <v>0</v>
      </c>
      <c r="U113" s="9">
        <v>7.1</v>
      </c>
      <c r="V113" s="9">
        <v>2.11</v>
      </c>
      <c r="W113" s="8">
        <v>3126572.84</v>
      </c>
      <c r="X113" s="8">
        <v>0</v>
      </c>
      <c r="Y113" s="8">
        <v>0</v>
      </c>
      <c r="Z113" s="8">
        <v>0</v>
      </c>
      <c r="AA113" s="8">
        <v>2874317.7</v>
      </c>
      <c r="AB113" s="8">
        <v>0</v>
      </c>
      <c r="AC113" s="8">
        <v>252255.14</v>
      </c>
      <c r="AD113" s="8">
        <v>0</v>
      </c>
      <c r="AE113" s="9">
        <v>0</v>
      </c>
      <c r="AF113" s="9">
        <v>0</v>
      </c>
      <c r="AG113" s="9">
        <v>0</v>
      </c>
      <c r="AH113" s="9">
        <v>91.93</v>
      </c>
      <c r="AI113" s="9">
        <v>0</v>
      </c>
      <c r="AJ113" s="9">
        <v>8.06</v>
      </c>
      <c r="AK113" s="9">
        <v>0</v>
      </c>
    </row>
    <row r="114" spans="1:37" ht="12.75">
      <c r="A114" s="34">
        <v>6</v>
      </c>
      <c r="B114" s="34">
        <v>13</v>
      </c>
      <c r="C114" s="34">
        <v>5</v>
      </c>
      <c r="D114" s="35">
        <v>2</v>
      </c>
      <c r="E114" s="36"/>
      <c r="F114" s="7" t="s">
        <v>267</v>
      </c>
      <c r="G114" s="53" t="s">
        <v>365</v>
      </c>
      <c r="H114" s="8">
        <v>638926.76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638926.76</v>
      </c>
      <c r="O114" s="8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100</v>
      </c>
      <c r="V114" s="9">
        <v>0</v>
      </c>
      <c r="W114" s="8">
        <v>728817.58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728817.58</v>
      </c>
      <c r="AD114" s="8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100</v>
      </c>
      <c r="AK114" s="9">
        <v>0</v>
      </c>
    </row>
    <row r="115" spans="1:37" ht="12.75">
      <c r="A115" s="34">
        <v>6</v>
      </c>
      <c r="B115" s="34">
        <v>2</v>
      </c>
      <c r="C115" s="34">
        <v>11</v>
      </c>
      <c r="D115" s="35">
        <v>2</v>
      </c>
      <c r="E115" s="36"/>
      <c r="F115" s="7" t="s">
        <v>267</v>
      </c>
      <c r="G115" s="53" t="s">
        <v>366</v>
      </c>
      <c r="H115" s="8">
        <v>4091069.62</v>
      </c>
      <c r="I115" s="8">
        <v>3000000</v>
      </c>
      <c r="J115" s="8">
        <v>0</v>
      </c>
      <c r="K115" s="8">
        <v>0</v>
      </c>
      <c r="L115" s="8">
        <v>750069.62</v>
      </c>
      <c r="M115" s="8">
        <v>0</v>
      </c>
      <c r="N115" s="8">
        <v>341000</v>
      </c>
      <c r="O115" s="8">
        <v>0</v>
      </c>
      <c r="P115" s="9">
        <v>73.33</v>
      </c>
      <c r="Q115" s="9">
        <v>0</v>
      </c>
      <c r="R115" s="9">
        <v>0</v>
      </c>
      <c r="S115" s="9">
        <v>18.33</v>
      </c>
      <c r="T115" s="9">
        <v>0</v>
      </c>
      <c r="U115" s="9">
        <v>8.33</v>
      </c>
      <c r="V115" s="9">
        <v>0</v>
      </c>
      <c r="W115" s="8">
        <v>2676628.24</v>
      </c>
      <c r="X115" s="8">
        <v>0</v>
      </c>
      <c r="Y115" s="8">
        <v>0</v>
      </c>
      <c r="Z115" s="8">
        <v>1926558.62</v>
      </c>
      <c r="AA115" s="8">
        <v>750069.62</v>
      </c>
      <c r="AB115" s="8">
        <v>0</v>
      </c>
      <c r="AC115" s="8">
        <v>0</v>
      </c>
      <c r="AD115" s="8">
        <v>0</v>
      </c>
      <c r="AE115" s="9">
        <v>0</v>
      </c>
      <c r="AF115" s="9">
        <v>0</v>
      </c>
      <c r="AG115" s="9">
        <v>71.97</v>
      </c>
      <c r="AH115" s="9">
        <v>28.02</v>
      </c>
      <c r="AI115" s="9">
        <v>0</v>
      </c>
      <c r="AJ115" s="9">
        <v>0</v>
      </c>
      <c r="AK115" s="9">
        <v>0</v>
      </c>
    </row>
    <row r="116" spans="1:37" ht="12.75">
      <c r="A116" s="34">
        <v>6</v>
      </c>
      <c r="B116" s="34">
        <v>5</v>
      </c>
      <c r="C116" s="34">
        <v>7</v>
      </c>
      <c r="D116" s="35">
        <v>2</v>
      </c>
      <c r="E116" s="36"/>
      <c r="F116" s="7" t="s">
        <v>267</v>
      </c>
      <c r="G116" s="53" t="s">
        <v>367</v>
      </c>
      <c r="H116" s="8">
        <v>4655783.6</v>
      </c>
      <c r="I116" s="8">
        <v>0</v>
      </c>
      <c r="J116" s="8">
        <v>0</v>
      </c>
      <c r="K116" s="8">
        <v>0</v>
      </c>
      <c r="L116" s="8">
        <v>1500000</v>
      </c>
      <c r="M116" s="8">
        <v>0</v>
      </c>
      <c r="N116" s="8">
        <v>3155783.6</v>
      </c>
      <c r="O116" s="8">
        <v>0</v>
      </c>
      <c r="P116" s="9">
        <v>0</v>
      </c>
      <c r="Q116" s="9">
        <v>0</v>
      </c>
      <c r="R116" s="9">
        <v>0</v>
      </c>
      <c r="S116" s="9">
        <v>32.21</v>
      </c>
      <c r="T116" s="9">
        <v>0</v>
      </c>
      <c r="U116" s="9">
        <v>67.78</v>
      </c>
      <c r="V116" s="9">
        <v>0</v>
      </c>
      <c r="W116" s="8">
        <v>4155783.6</v>
      </c>
      <c r="X116" s="8">
        <v>0</v>
      </c>
      <c r="Y116" s="8">
        <v>0</v>
      </c>
      <c r="Z116" s="8">
        <v>0</v>
      </c>
      <c r="AA116" s="8">
        <v>1500000</v>
      </c>
      <c r="AB116" s="8">
        <v>0</v>
      </c>
      <c r="AC116" s="8">
        <v>2655783.6</v>
      </c>
      <c r="AD116" s="8">
        <v>0</v>
      </c>
      <c r="AE116" s="9">
        <v>0</v>
      </c>
      <c r="AF116" s="9">
        <v>0</v>
      </c>
      <c r="AG116" s="9">
        <v>0</v>
      </c>
      <c r="AH116" s="9">
        <v>36.09</v>
      </c>
      <c r="AI116" s="9">
        <v>0</v>
      </c>
      <c r="AJ116" s="9">
        <v>63.9</v>
      </c>
      <c r="AK116" s="9">
        <v>0</v>
      </c>
    </row>
    <row r="117" spans="1:37" ht="12.75">
      <c r="A117" s="34">
        <v>6</v>
      </c>
      <c r="B117" s="34">
        <v>10</v>
      </c>
      <c r="C117" s="34">
        <v>5</v>
      </c>
      <c r="D117" s="35">
        <v>2</v>
      </c>
      <c r="E117" s="36"/>
      <c r="F117" s="7" t="s">
        <v>267</v>
      </c>
      <c r="G117" s="53" t="s">
        <v>368</v>
      </c>
      <c r="H117" s="8">
        <v>17239055.19</v>
      </c>
      <c r="I117" s="8">
        <v>12000000</v>
      </c>
      <c r="J117" s="8">
        <v>119482</v>
      </c>
      <c r="K117" s="8">
        <v>0</v>
      </c>
      <c r="L117" s="8">
        <v>2314802</v>
      </c>
      <c r="M117" s="8">
        <v>0</v>
      </c>
      <c r="N117" s="8">
        <v>2804771.19</v>
      </c>
      <c r="O117" s="8">
        <v>0</v>
      </c>
      <c r="P117" s="9">
        <v>69.6</v>
      </c>
      <c r="Q117" s="9">
        <v>0.69</v>
      </c>
      <c r="R117" s="9">
        <v>0</v>
      </c>
      <c r="S117" s="9">
        <v>13.42</v>
      </c>
      <c r="T117" s="9">
        <v>0</v>
      </c>
      <c r="U117" s="9">
        <v>16.26</v>
      </c>
      <c r="V117" s="9">
        <v>0</v>
      </c>
      <c r="W117" s="8">
        <v>7470257.99</v>
      </c>
      <c r="X117" s="8">
        <v>0</v>
      </c>
      <c r="Y117" s="8">
        <v>59482</v>
      </c>
      <c r="Z117" s="8">
        <v>0</v>
      </c>
      <c r="AA117" s="8">
        <v>3410775.99</v>
      </c>
      <c r="AB117" s="8">
        <v>0</v>
      </c>
      <c r="AC117" s="8">
        <v>4000000</v>
      </c>
      <c r="AD117" s="8">
        <v>0</v>
      </c>
      <c r="AE117" s="9">
        <v>0</v>
      </c>
      <c r="AF117" s="9">
        <v>0.79</v>
      </c>
      <c r="AG117" s="9">
        <v>0</v>
      </c>
      <c r="AH117" s="9">
        <v>45.65</v>
      </c>
      <c r="AI117" s="9">
        <v>0</v>
      </c>
      <c r="AJ117" s="9">
        <v>53.54</v>
      </c>
      <c r="AK117" s="9">
        <v>0</v>
      </c>
    </row>
    <row r="118" spans="1:37" ht="12.75">
      <c r="A118" s="34">
        <v>6</v>
      </c>
      <c r="B118" s="34">
        <v>14</v>
      </c>
      <c r="C118" s="34">
        <v>9</v>
      </c>
      <c r="D118" s="35">
        <v>2</v>
      </c>
      <c r="E118" s="36"/>
      <c r="F118" s="7" t="s">
        <v>267</v>
      </c>
      <c r="G118" s="53" t="s">
        <v>276</v>
      </c>
      <c r="H118" s="8">
        <v>11741284.6</v>
      </c>
      <c r="I118" s="8">
        <v>2774000</v>
      </c>
      <c r="J118" s="8">
        <v>0</v>
      </c>
      <c r="K118" s="8">
        <v>6920145.24</v>
      </c>
      <c r="L118" s="8">
        <v>804636.36</v>
      </c>
      <c r="M118" s="8">
        <v>0</v>
      </c>
      <c r="N118" s="8">
        <v>0</v>
      </c>
      <c r="O118" s="8">
        <v>1242503</v>
      </c>
      <c r="P118" s="9">
        <v>23.62</v>
      </c>
      <c r="Q118" s="9">
        <v>0</v>
      </c>
      <c r="R118" s="9">
        <v>58.93</v>
      </c>
      <c r="S118" s="9">
        <v>6.85</v>
      </c>
      <c r="T118" s="9">
        <v>0</v>
      </c>
      <c r="U118" s="9">
        <v>0</v>
      </c>
      <c r="V118" s="9">
        <v>10.58</v>
      </c>
      <c r="W118" s="8">
        <v>11955191.75</v>
      </c>
      <c r="X118" s="8">
        <v>0</v>
      </c>
      <c r="Y118" s="8">
        <v>0</v>
      </c>
      <c r="Z118" s="8">
        <v>11150555.39</v>
      </c>
      <c r="AA118" s="8">
        <v>804636.36</v>
      </c>
      <c r="AB118" s="8">
        <v>0</v>
      </c>
      <c r="AC118" s="8">
        <v>0</v>
      </c>
      <c r="AD118" s="8">
        <v>0</v>
      </c>
      <c r="AE118" s="9">
        <v>0</v>
      </c>
      <c r="AF118" s="9">
        <v>0</v>
      </c>
      <c r="AG118" s="9">
        <v>93.26</v>
      </c>
      <c r="AH118" s="9">
        <v>6.73</v>
      </c>
      <c r="AI118" s="9">
        <v>0</v>
      </c>
      <c r="AJ118" s="9">
        <v>0</v>
      </c>
      <c r="AK118" s="9">
        <v>0</v>
      </c>
    </row>
    <row r="119" spans="1:37" ht="12.75">
      <c r="A119" s="34">
        <v>6</v>
      </c>
      <c r="B119" s="34">
        <v>18</v>
      </c>
      <c r="C119" s="34">
        <v>7</v>
      </c>
      <c r="D119" s="35">
        <v>2</v>
      </c>
      <c r="E119" s="36"/>
      <c r="F119" s="7" t="s">
        <v>267</v>
      </c>
      <c r="G119" s="53" t="s">
        <v>369</v>
      </c>
      <c r="H119" s="8">
        <v>2539425.57</v>
      </c>
      <c r="I119" s="8">
        <v>500000</v>
      </c>
      <c r="J119" s="8">
        <v>0</v>
      </c>
      <c r="K119" s="8">
        <v>0</v>
      </c>
      <c r="L119" s="8">
        <v>874425.57</v>
      </c>
      <c r="M119" s="8">
        <v>0</v>
      </c>
      <c r="N119" s="8">
        <v>1165000</v>
      </c>
      <c r="O119" s="8">
        <v>0</v>
      </c>
      <c r="P119" s="9">
        <v>19.68</v>
      </c>
      <c r="Q119" s="9">
        <v>0</v>
      </c>
      <c r="R119" s="9">
        <v>0</v>
      </c>
      <c r="S119" s="9">
        <v>34.43</v>
      </c>
      <c r="T119" s="9">
        <v>0</v>
      </c>
      <c r="U119" s="9">
        <v>45.87</v>
      </c>
      <c r="V119" s="9">
        <v>0</v>
      </c>
      <c r="W119" s="8">
        <v>3495246.03</v>
      </c>
      <c r="X119" s="8">
        <v>0</v>
      </c>
      <c r="Y119" s="8">
        <v>0</v>
      </c>
      <c r="Z119" s="8">
        <v>184168.46</v>
      </c>
      <c r="AA119" s="8">
        <v>874425.57</v>
      </c>
      <c r="AB119" s="8">
        <v>0</v>
      </c>
      <c r="AC119" s="8">
        <v>2436652</v>
      </c>
      <c r="AD119" s="8">
        <v>0</v>
      </c>
      <c r="AE119" s="9">
        <v>0</v>
      </c>
      <c r="AF119" s="9">
        <v>0</v>
      </c>
      <c r="AG119" s="9">
        <v>5.26</v>
      </c>
      <c r="AH119" s="9">
        <v>25.01</v>
      </c>
      <c r="AI119" s="9">
        <v>0</v>
      </c>
      <c r="AJ119" s="9">
        <v>69.71</v>
      </c>
      <c r="AK119" s="9">
        <v>0</v>
      </c>
    </row>
    <row r="120" spans="1:37" ht="12.75">
      <c r="A120" s="34">
        <v>6</v>
      </c>
      <c r="B120" s="34">
        <v>20</v>
      </c>
      <c r="C120" s="34">
        <v>8</v>
      </c>
      <c r="D120" s="35">
        <v>2</v>
      </c>
      <c r="E120" s="36"/>
      <c r="F120" s="7" t="s">
        <v>267</v>
      </c>
      <c r="G120" s="53" t="s">
        <v>370</v>
      </c>
      <c r="H120" s="8">
        <v>5577679.38</v>
      </c>
      <c r="I120" s="8">
        <v>0</v>
      </c>
      <c r="J120" s="8">
        <v>122264</v>
      </c>
      <c r="K120" s="8">
        <v>0</v>
      </c>
      <c r="L120" s="8">
        <v>1892103.16</v>
      </c>
      <c r="M120" s="8">
        <v>0</v>
      </c>
      <c r="N120" s="8">
        <v>2781897.82</v>
      </c>
      <c r="O120" s="8">
        <v>781414.4</v>
      </c>
      <c r="P120" s="9">
        <v>0</v>
      </c>
      <c r="Q120" s="9">
        <v>2.19</v>
      </c>
      <c r="R120" s="9">
        <v>0</v>
      </c>
      <c r="S120" s="9">
        <v>33.92</v>
      </c>
      <c r="T120" s="9">
        <v>0</v>
      </c>
      <c r="U120" s="9">
        <v>49.87</v>
      </c>
      <c r="V120" s="9">
        <v>14</v>
      </c>
      <c r="W120" s="8">
        <v>4921982.85</v>
      </c>
      <c r="X120" s="8">
        <v>0</v>
      </c>
      <c r="Y120" s="8">
        <v>0</v>
      </c>
      <c r="Z120" s="8">
        <v>744172.25</v>
      </c>
      <c r="AA120" s="8">
        <v>1977810.6</v>
      </c>
      <c r="AB120" s="8">
        <v>0</v>
      </c>
      <c r="AC120" s="8">
        <v>2200000</v>
      </c>
      <c r="AD120" s="8">
        <v>0</v>
      </c>
      <c r="AE120" s="9">
        <v>0</v>
      </c>
      <c r="AF120" s="9">
        <v>0</v>
      </c>
      <c r="AG120" s="9">
        <v>15.11</v>
      </c>
      <c r="AH120" s="9">
        <v>40.18</v>
      </c>
      <c r="AI120" s="9">
        <v>0</v>
      </c>
      <c r="AJ120" s="9">
        <v>44.69</v>
      </c>
      <c r="AK120" s="9">
        <v>0</v>
      </c>
    </row>
    <row r="121" spans="1:37" ht="12.75">
      <c r="A121" s="34">
        <v>6</v>
      </c>
      <c r="B121" s="34">
        <v>15</v>
      </c>
      <c r="C121" s="34">
        <v>6</v>
      </c>
      <c r="D121" s="35">
        <v>2</v>
      </c>
      <c r="E121" s="36"/>
      <c r="F121" s="7" t="s">
        <v>267</v>
      </c>
      <c r="G121" s="53" t="s">
        <v>277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9"/>
      <c r="Q121" s="9"/>
      <c r="R121" s="9"/>
      <c r="S121" s="9"/>
      <c r="T121" s="9"/>
      <c r="U121" s="9"/>
      <c r="V121" s="9"/>
      <c r="W121" s="8">
        <v>791125.33</v>
      </c>
      <c r="X121" s="8">
        <v>415040.76</v>
      </c>
      <c r="Y121" s="8">
        <v>0</v>
      </c>
      <c r="Z121" s="8">
        <v>0</v>
      </c>
      <c r="AA121" s="8">
        <v>38695.36</v>
      </c>
      <c r="AB121" s="8">
        <v>0</v>
      </c>
      <c r="AC121" s="8">
        <v>337389.21</v>
      </c>
      <c r="AD121" s="8">
        <v>0</v>
      </c>
      <c r="AE121" s="9">
        <v>52.46</v>
      </c>
      <c r="AF121" s="9">
        <v>0</v>
      </c>
      <c r="AG121" s="9">
        <v>0</v>
      </c>
      <c r="AH121" s="9">
        <v>4.89</v>
      </c>
      <c r="AI121" s="9">
        <v>0</v>
      </c>
      <c r="AJ121" s="9">
        <v>42.64</v>
      </c>
      <c r="AK121" s="9">
        <v>0</v>
      </c>
    </row>
    <row r="122" spans="1:37" ht="12.75">
      <c r="A122" s="34">
        <v>6</v>
      </c>
      <c r="B122" s="34">
        <v>3</v>
      </c>
      <c r="C122" s="34">
        <v>8</v>
      </c>
      <c r="D122" s="35">
        <v>2</v>
      </c>
      <c r="E122" s="36"/>
      <c r="F122" s="7" t="s">
        <v>267</v>
      </c>
      <c r="G122" s="53" t="s">
        <v>278</v>
      </c>
      <c r="H122" s="8">
        <v>1266729.74</v>
      </c>
      <c r="I122" s="8">
        <v>0</v>
      </c>
      <c r="J122" s="8">
        <v>0</v>
      </c>
      <c r="K122" s="8">
        <v>0</v>
      </c>
      <c r="L122" s="8">
        <v>786729.74</v>
      </c>
      <c r="M122" s="8">
        <v>0</v>
      </c>
      <c r="N122" s="8">
        <v>480000</v>
      </c>
      <c r="O122" s="8">
        <v>0</v>
      </c>
      <c r="P122" s="9">
        <v>0</v>
      </c>
      <c r="Q122" s="9">
        <v>0</v>
      </c>
      <c r="R122" s="9">
        <v>0</v>
      </c>
      <c r="S122" s="9">
        <v>62.1</v>
      </c>
      <c r="T122" s="9">
        <v>0</v>
      </c>
      <c r="U122" s="9">
        <v>37.89</v>
      </c>
      <c r="V122" s="9">
        <v>0</v>
      </c>
      <c r="W122" s="8">
        <v>1266729.74</v>
      </c>
      <c r="X122" s="8">
        <v>0</v>
      </c>
      <c r="Y122" s="8">
        <v>0</v>
      </c>
      <c r="Z122" s="8">
        <v>0</v>
      </c>
      <c r="AA122" s="8">
        <v>786729.74</v>
      </c>
      <c r="AB122" s="8">
        <v>0</v>
      </c>
      <c r="AC122" s="8">
        <v>480000</v>
      </c>
      <c r="AD122" s="8">
        <v>0</v>
      </c>
      <c r="AE122" s="9">
        <v>0</v>
      </c>
      <c r="AF122" s="9">
        <v>0</v>
      </c>
      <c r="AG122" s="9">
        <v>0</v>
      </c>
      <c r="AH122" s="9">
        <v>62.1</v>
      </c>
      <c r="AI122" s="9">
        <v>0</v>
      </c>
      <c r="AJ122" s="9">
        <v>37.89</v>
      </c>
      <c r="AK122" s="9">
        <v>0</v>
      </c>
    </row>
    <row r="123" spans="1:37" ht="12.75">
      <c r="A123" s="34">
        <v>6</v>
      </c>
      <c r="B123" s="34">
        <v>1</v>
      </c>
      <c r="C123" s="34">
        <v>12</v>
      </c>
      <c r="D123" s="35">
        <v>2</v>
      </c>
      <c r="E123" s="36"/>
      <c r="F123" s="7" t="s">
        <v>267</v>
      </c>
      <c r="G123" s="53" t="s">
        <v>371</v>
      </c>
      <c r="H123" s="8">
        <v>2183588.04</v>
      </c>
      <c r="I123" s="8">
        <v>1300000</v>
      </c>
      <c r="J123" s="8">
        <v>0</v>
      </c>
      <c r="K123" s="8">
        <v>0</v>
      </c>
      <c r="L123" s="8">
        <v>500000</v>
      </c>
      <c r="M123" s="8">
        <v>0</v>
      </c>
      <c r="N123" s="8">
        <v>383588.04</v>
      </c>
      <c r="O123" s="8">
        <v>0</v>
      </c>
      <c r="P123" s="9">
        <v>59.53</v>
      </c>
      <c r="Q123" s="9">
        <v>0</v>
      </c>
      <c r="R123" s="9">
        <v>0</v>
      </c>
      <c r="S123" s="9">
        <v>22.89</v>
      </c>
      <c r="T123" s="9">
        <v>0</v>
      </c>
      <c r="U123" s="9">
        <v>17.56</v>
      </c>
      <c r="V123" s="9">
        <v>0</v>
      </c>
      <c r="W123" s="8">
        <v>1038783.15</v>
      </c>
      <c r="X123" s="8">
        <v>0</v>
      </c>
      <c r="Y123" s="8">
        <v>0</v>
      </c>
      <c r="Z123" s="8">
        <v>0</v>
      </c>
      <c r="AA123" s="8">
        <v>512182.71</v>
      </c>
      <c r="AB123" s="8">
        <v>0</v>
      </c>
      <c r="AC123" s="8">
        <v>526600.44</v>
      </c>
      <c r="AD123" s="8">
        <v>0</v>
      </c>
      <c r="AE123" s="9">
        <v>0</v>
      </c>
      <c r="AF123" s="9">
        <v>0</v>
      </c>
      <c r="AG123" s="9">
        <v>0</v>
      </c>
      <c r="AH123" s="9">
        <v>49.3</v>
      </c>
      <c r="AI123" s="9">
        <v>0</v>
      </c>
      <c r="AJ123" s="9">
        <v>50.69</v>
      </c>
      <c r="AK123" s="9">
        <v>0</v>
      </c>
    </row>
    <row r="124" spans="1:37" ht="12.75">
      <c r="A124" s="34">
        <v>6</v>
      </c>
      <c r="B124" s="34">
        <v>1</v>
      </c>
      <c r="C124" s="34">
        <v>13</v>
      </c>
      <c r="D124" s="35">
        <v>2</v>
      </c>
      <c r="E124" s="36"/>
      <c r="F124" s="7" t="s">
        <v>267</v>
      </c>
      <c r="G124" s="53" t="s">
        <v>372</v>
      </c>
      <c r="H124" s="8">
        <v>1278377.16</v>
      </c>
      <c r="I124" s="8">
        <v>0</v>
      </c>
      <c r="J124" s="8">
        <v>0</v>
      </c>
      <c r="K124" s="8">
        <v>1064533.48</v>
      </c>
      <c r="L124" s="8">
        <v>0</v>
      </c>
      <c r="M124" s="8">
        <v>0</v>
      </c>
      <c r="N124" s="8">
        <v>213843.68</v>
      </c>
      <c r="O124" s="8">
        <v>0</v>
      </c>
      <c r="P124" s="9">
        <v>0</v>
      </c>
      <c r="Q124" s="9">
        <v>0</v>
      </c>
      <c r="R124" s="9">
        <v>83.27</v>
      </c>
      <c r="S124" s="9">
        <v>0</v>
      </c>
      <c r="T124" s="9">
        <v>0</v>
      </c>
      <c r="U124" s="9">
        <v>16.72</v>
      </c>
      <c r="V124" s="9">
        <v>0</v>
      </c>
      <c r="W124" s="8">
        <v>1334533.48</v>
      </c>
      <c r="X124" s="8">
        <v>0</v>
      </c>
      <c r="Y124" s="8">
        <v>0</v>
      </c>
      <c r="Z124" s="8">
        <v>1064533.48</v>
      </c>
      <c r="AA124" s="8">
        <v>0</v>
      </c>
      <c r="AB124" s="8">
        <v>0</v>
      </c>
      <c r="AC124" s="8">
        <v>270000</v>
      </c>
      <c r="AD124" s="8">
        <v>0</v>
      </c>
      <c r="AE124" s="9">
        <v>0</v>
      </c>
      <c r="AF124" s="9">
        <v>0</v>
      </c>
      <c r="AG124" s="9">
        <v>79.76</v>
      </c>
      <c r="AH124" s="9">
        <v>0</v>
      </c>
      <c r="AI124" s="9">
        <v>0</v>
      </c>
      <c r="AJ124" s="9">
        <v>20.23</v>
      </c>
      <c r="AK124" s="9">
        <v>0</v>
      </c>
    </row>
    <row r="125" spans="1:37" ht="12.75">
      <c r="A125" s="34">
        <v>6</v>
      </c>
      <c r="B125" s="34">
        <v>3</v>
      </c>
      <c r="C125" s="34">
        <v>9</v>
      </c>
      <c r="D125" s="35">
        <v>2</v>
      </c>
      <c r="E125" s="36"/>
      <c r="F125" s="7" t="s">
        <v>267</v>
      </c>
      <c r="G125" s="53" t="s">
        <v>373</v>
      </c>
      <c r="H125" s="8">
        <v>1092935</v>
      </c>
      <c r="I125" s="8">
        <v>0</v>
      </c>
      <c r="J125" s="8">
        <v>0</v>
      </c>
      <c r="K125" s="8">
        <v>0</v>
      </c>
      <c r="L125" s="8">
        <v>1092935</v>
      </c>
      <c r="M125" s="8">
        <v>0</v>
      </c>
      <c r="N125" s="8">
        <v>0</v>
      </c>
      <c r="O125" s="8">
        <v>0</v>
      </c>
      <c r="P125" s="9">
        <v>0</v>
      </c>
      <c r="Q125" s="9">
        <v>0</v>
      </c>
      <c r="R125" s="9">
        <v>0</v>
      </c>
      <c r="S125" s="9">
        <v>100</v>
      </c>
      <c r="T125" s="9">
        <v>0</v>
      </c>
      <c r="U125" s="9">
        <v>0</v>
      </c>
      <c r="V125" s="9">
        <v>0</v>
      </c>
      <c r="W125" s="8">
        <v>1348753.91</v>
      </c>
      <c r="X125" s="8">
        <v>0</v>
      </c>
      <c r="Y125" s="8">
        <v>0</v>
      </c>
      <c r="Z125" s="8">
        <v>0</v>
      </c>
      <c r="AA125" s="8">
        <v>1092935</v>
      </c>
      <c r="AB125" s="8">
        <v>0</v>
      </c>
      <c r="AC125" s="8">
        <v>255818.91</v>
      </c>
      <c r="AD125" s="8">
        <v>0</v>
      </c>
      <c r="AE125" s="9">
        <v>0</v>
      </c>
      <c r="AF125" s="9">
        <v>0</v>
      </c>
      <c r="AG125" s="9">
        <v>0</v>
      </c>
      <c r="AH125" s="9">
        <v>81.03</v>
      </c>
      <c r="AI125" s="9">
        <v>0</v>
      </c>
      <c r="AJ125" s="9">
        <v>18.96</v>
      </c>
      <c r="AK125" s="9">
        <v>0</v>
      </c>
    </row>
    <row r="126" spans="1:37" ht="12.75">
      <c r="A126" s="34">
        <v>6</v>
      </c>
      <c r="B126" s="34">
        <v>6</v>
      </c>
      <c r="C126" s="34">
        <v>9</v>
      </c>
      <c r="D126" s="35">
        <v>2</v>
      </c>
      <c r="E126" s="36"/>
      <c r="F126" s="7" t="s">
        <v>267</v>
      </c>
      <c r="G126" s="53" t="s">
        <v>374</v>
      </c>
      <c r="H126" s="8">
        <v>2238057</v>
      </c>
      <c r="I126" s="8">
        <v>1530000</v>
      </c>
      <c r="J126" s="8">
        <v>0</v>
      </c>
      <c r="K126" s="8">
        <v>0</v>
      </c>
      <c r="L126" s="8">
        <v>708057</v>
      </c>
      <c r="M126" s="8">
        <v>0</v>
      </c>
      <c r="N126" s="8">
        <v>0</v>
      </c>
      <c r="O126" s="8">
        <v>0</v>
      </c>
      <c r="P126" s="9">
        <v>68.36</v>
      </c>
      <c r="Q126" s="9">
        <v>0</v>
      </c>
      <c r="R126" s="9">
        <v>0</v>
      </c>
      <c r="S126" s="9">
        <v>31.63</v>
      </c>
      <c r="T126" s="9">
        <v>0</v>
      </c>
      <c r="U126" s="9">
        <v>0</v>
      </c>
      <c r="V126" s="9">
        <v>0</v>
      </c>
      <c r="W126" s="8">
        <v>2022333.37</v>
      </c>
      <c r="X126" s="8">
        <v>0</v>
      </c>
      <c r="Y126" s="8">
        <v>0</v>
      </c>
      <c r="Z126" s="8">
        <v>0</v>
      </c>
      <c r="AA126" s="8">
        <v>1708057</v>
      </c>
      <c r="AB126" s="8">
        <v>0</v>
      </c>
      <c r="AC126" s="8">
        <v>314276.37</v>
      </c>
      <c r="AD126" s="8">
        <v>0</v>
      </c>
      <c r="AE126" s="9">
        <v>0</v>
      </c>
      <c r="AF126" s="9">
        <v>0</v>
      </c>
      <c r="AG126" s="9">
        <v>0</v>
      </c>
      <c r="AH126" s="9">
        <v>84.45</v>
      </c>
      <c r="AI126" s="9">
        <v>0</v>
      </c>
      <c r="AJ126" s="9">
        <v>15.54</v>
      </c>
      <c r="AK126" s="9">
        <v>0</v>
      </c>
    </row>
    <row r="127" spans="1:37" ht="12.75">
      <c r="A127" s="34">
        <v>6</v>
      </c>
      <c r="B127" s="34">
        <v>17</v>
      </c>
      <c r="C127" s="34">
        <v>4</v>
      </c>
      <c r="D127" s="35">
        <v>2</v>
      </c>
      <c r="E127" s="36"/>
      <c r="F127" s="7" t="s">
        <v>267</v>
      </c>
      <c r="G127" s="53" t="s">
        <v>375</v>
      </c>
      <c r="H127" s="8">
        <v>4442263</v>
      </c>
      <c r="I127" s="8">
        <v>2800000</v>
      </c>
      <c r="J127" s="8">
        <v>50000</v>
      </c>
      <c r="K127" s="8">
        <v>0</v>
      </c>
      <c r="L127" s="8">
        <v>1592263</v>
      </c>
      <c r="M127" s="8">
        <v>0</v>
      </c>
      <c r="N127" s="8">
        <v>0</v>
      </c>
      <c r="O127" s="8">
        <v>0</v>
      </c>
      <c r="P127" s="9">
        <v>63.03</v>
      </c>
      <c r="Q127" s="9">
        <v>1.12</v>
      </c>
      <c r="R127" s="9">
        <v>0</v>
      </c>
      <c r="S127" s="9">
        <v>35.84</v>
      </c>
      <c r="T127" s="9">
        <v>0</v>
      </c>
      <c r="U127" s="9">
        <v>0</v>
      </c>
      <c r="V127" s="9">
        <v>0</v>
      </c>
      <c r="W127" s="8">
        <v>2811287.47</v>
      </c>
      <c r="X127" s="8">
        <v>0</v>
      </c>
      <c r="Y127" s="8">
        <v>0</v>
      </c>
      <c r="Z127" s="8">
        <v>0</v>
      </c>
      <c r="AA127" s="8">
        <v>1716791.72</v>
      </c>
      <c r="AB127" s="8">
        <v>0</v>
      </c>
      <c r="AC127" s="8">
        <v>1094495.75</v>
      </c>
      <c r="AD127" s="8">
        <v>0</v>
      </c>
      <c r="AE127" s="9">
        <v>0</v>
      </c>
      <c r="AF127" s="9">
        <v>0</v>
      </c>
      <c r="AG127" s="9">
        <v>0</v>
      </c>
      <c r="AH127" s="9">
        <v>61.06</v>
      </c>
      <c r="AI127" s="9">
        <v>0</v>
      </c>
      <c r="AJ127" s="9">
        <v>38.93</v>
      </c>
      <c r="AK127" s="9">
        <v>0</v>
      </c>
    </row>
    <row r="128" spans="1:37" ht="12.75">
      <c r="A128" s="34">
        <v>6</v>
      </c>
      <c r="B128" s="34">
        <v>3</v>
      </c>
      <c r="C128" s="34">
        <v>10</v>
      </c>
      <c r="D128" s="35">
        <v>2</v>
      </c>
      <c r="E128" s="36"/>
      <c r="F128" s="7" t="s">
        <v>267</v>
      </c>
      <c r="G128" s="53" t="s">
        <v>376</v>
      </c>
      <c r="H128" s="8">
        <v>1500000</v>
      </c>
      <c r="I128" s="8">
        <v>0</v>
      </c>
      <c r="J128" s="8">
        <v>0</v>
      </c>
      <c r="K128" s="8">
        <v>0</v>
      </c>
      <c r="L128" s="8">
        <v>1500000</v>
      </c>
      <c r="M128" s="8">
        <v>0</v>
      </c>
      <c r="N128" s="8">
        <v>0</v>
      </c>
      <c r="O128" s="8">
        <v>0</v>
      </c>
      <c r="P128" s="9">
        <v>0</v>
      </c>
      <c r="Q128" s="9">
        <v>0</v>
      </c>
      <c r="R128" s="9">
        <v>0</v>
      </c>
      <c r="S128" s="9">
        <v>100</v>
      </c>
      <c r="T128" s="9">
        <v>0</v>
      </c>
      <c r="U128" s="9">
        <v>0</v>
      </c>
      <c r="V128" s="9">
        <v>0</v>
      </c>
      <c r="W128" s="8">
        <v>1500133.42</v>
      </c>
      <c r="X128" s="8">
        <v>0</v>
      </c>
      <c r="Y128" s="8">
        <v>0</v>
      </c>
      <c r="Z128" s="8">
        <v>0</v>
      </c>
      <c r="AA128" s="8">
        <v>1500133.42</v>
      </c>
      <c r="AB128" s="8">
        <v>0</v>
      </c>
      <c r="AC128" s="8">
        <v>0</v>
      </c>
      <c r="AD128" s="8">
        <v>0</v>
      </c>
      <c r="AE128" s="9">
        <v>0</v>
      </c>
      <c r="AF128" s="9">
        <v>0</v>
      </c>
      <c r="AG128" s="9">
        <v>0</v>
      </c>
      <c r="AH128" s="9">
        <v>100</v>
      </c>
      <c r="AI128" s="9">
        <v>0</v>
      </c>
      <c r="AJ128" s="9">
        <v>0</v>
      </c>
      <c r="AK128" s="9">
        <v>0</v>
      </c>
    </row>
    <row r="129" spans="1:37" ht="12.75">
      <c r="A129" s="34">
        <v>6</v>
      </c>
      <c r="B129" s="34">
        <v>8</v>
      </c>
      <c r="C129" s="34">
        <v>12</v>
      </c>
      <c r="D129" s="35">
        <v>2</v>
      </c>
      <c r="E129" s="36"/>
      <c r="F129" s="7" t="s">
        <v>267</v>
      </c>
      <c r="G129" s="53" t="s">
        <v>377</v>
      </c>
      <c r="H129" s="8">
        <v>3882941.82</v>
      </c>
      <c r="I129" s="8">
        <v>2701347.75</v>
      </c>
      <c r="J129" s="8">
        <v>0</v>
      </c>
      <c r="K129" s="8">
        <v>359662.73</v>
      </c>
      <c r="L129" s="8">
        <v>821931.34</v>
      </c>
      <c r="M129" s="8">
        <v>0</v>
      </c>
      <c r="N129" s="8">
        <v>0</v>
      </c>
      <c r="O129" s="8">
        <v>0</v>
      </c>
      <c r="P129" s="9">
        <v>69.56</v>
      </c>
      <c r="Q129" s="9">
        <v>0</v>
      </c>
      <c r="R129" s="9">
        <v>9.26</v>
      </c>
      <c r="S129" s="9">
        <v>21.16</v>
      </c>
      <c r="T129" s="9">
        <v>0</v>
      </c>
      <c r="U129" s="9">
        <v>0</v>
      </c>
      <c r="V129" s="9">
        <v>0</v>
      </c>
      <c r="W129" s="8">
        <v>2724299.92</v>
      </c>
      <c r="X129" s="8">
        <v>0</v>
      </c>
      <c r="Y129" s="8">
        <v>0</v>
      </c>
      <c r="Z129" s="8">
        <v>1902368.58</v>
      </c>
      <c r="AA129" s="8">
        <v>821931.34</v>
      </c>
      <c r="AB129" s="8">
        <v>0</v>
      </c>
      <c r="AC129" s="8">
        <v>0</v>
      </c>
      <c r="AD129" s="8">
        <v>0</v>
      </c>
      <c r="AE129" s="9">
        <v>0</v>
      </c>
      <c r="AF129" s="9">
        <v>0</v>
      </c>
      <c r="AG129" s="9">
        <v>69.82</v>
      </c>
      <c r="AH129" s="9">
        <v>30.17</v>
      </c>
      <c r="AI129" s="9">
        <v>0</v>
      </c>
      <c r="AJ129" s="9">
        <v>0</v>
      </c>
      <c r="AK129" s="9">
        <v>0</v>
      </c>
    </row>
    <row r="130" spans="1:37" ht="12.75">
      <c r="A130" s="34">
        <v>6</v>
      </c>
      <c r="B130" s="34">
        <v>11</v>
      </c>
      <c r="C130" s="34">
        <v>6</v>
      </c>
      <c r="D130" s="35">
        <v>2</v>
      </c>
      <c r="E130" s="36"/>
      <c r="F130" s="7" t="s">
        <v>267</v>
      </c>
      <c r="G130" s="53" t="s">
        <v>378</v>
      </c>
      <c r="H130" s="8">
        <v>3530040.19</v>
      </c>
      <c r="I130" s="8">
        <v>3000000</v>
      </c>
      <c r="J130" s="8">
        <v>0</v>
      </c>
      <c r="K130" s="8">
        <v>0</v>
      </c>
      <c r="L130" s="8">
        <v>66835.19</v>
      </c>
      <c r="M130" s="8">
        <v>0</v>
      </c>
      <c r="N130" s="8">
        <v>463205</v>
      </c>
      <c r="O130" s="8">
        <v>0</v>
      </c>
      <c r="P130" s="9">
        <v>84.98</v>
      </c>
      <c r="Q130" s="9">
        <v>0</v>
      </c>
      <c r="R130" s="9">
        <v>0</v>
      </c>
      <c r="S130" s="9">
        <v>1.89</v>
      </c>
      <c r="T130" s="9">
        <v>0</v>
      </c>
      <c r="U130" s="9">
        <v>13.12</v>
      </c>
      <c r="V130" s="9">
        <v>0</v>
      </c>
      <c r="W130" s="8">
        <v>909700.19</v>
      </c>
      <c r="X130" s="8">
        <v>0</v>
      </c>
      <c r="Y130" s="8">
        <v>0</v>
      </c>
      <c r="Z130" s="8">
        <v>0</v>
      </c>
      <c r="AA130" s="8">
        <v>66835.19</v>
      </c>
      <c r="AB130" s="8">
        <v>0</v>
      </c>
      <c r="AC130" s="8">
        <v>842865</v>
      </c>
      <c r="AD130" s="8">
        <v>0</v>
      </c>
      <c r="AE130" s="9">
        <v>0</v>
      </c>
      <c r="AF130" s="9">
        <v>0</v>
      </c>
      <c r="AG130" s="9">
        <v>0</v>
      </c>
      <c r="AH130" s="9">
        <v>7.34</v>
      </c>
      <c r="AI130" s="9">
        <v>0</v>
      </c>
      <c r="AJ130" s="9">
        <v>92.65</v>
      </c>
      <c r="AK130" s="9">
        <v>0</v>
      </c>
    </row>
    <row r="131" spans="1:37" ht="12.75">
      <c r="A131" s="34">
        <v>6</v>
      </c>
      <c r="B131" s="34">
        <v>13</v>
      </c>
      <c r="C131" s="34">
        <v>6</v>
      </c>
      <c r="D131" s="35">
        <v>2</v>
      </c>
      <c r="E131" s="36"/>
      <c r="F131" s="7" t="s">
        <v>267</v>
      </c>
      <c r="G131" s="53" t="s">
        <v>379</v>
      </c>
      <c r="H131" s="8">
        <v>2514433.02</v>
      </c>
      <c r="I131" s="8">
        <v>0</v>
      </c>
      <c r="J131" s="8">
        <v>0</v>
      </c>
      <c r="K131" s="8">
        <v>1974996.61</v>
      </c>
      <c r="L131" s="8">
        <v>539436.41</v>
      </c>
      <c r="M131" s="8">
        <v>0</v>
      </c>
      <c r="N131" s="8">
        <v>0</v>
      </c>
      <c r="O131" s="8">
        <v>0</v>
      </c>
      <c r="P131" s="9">
        <v>0</v>
      </c>
      <c r="Q131" s="9">
        <v>0</v>
      </c>
      <c r="R131" s="9">
        <v>78.54</v>
      </c>
      <c r="S131" s="9">
        <v>21.45</v>
      </c>
      <c r="T131" s="9">
        <v>0</v>
      </c>
      <c r="U131" s="9">
        <v>0</v>
      </c>
      <c r="V131" s="9">
        <v>0</v>
      </c>
      <c r="W131" s="8">
        <v>7410386.52</v>
      </c>
      <c r="X131" s="8">
        <v>0</v>
      </c>
      <c r="Y131" s="8">
        <v>0</v>
      </c>
      <c r="Z131" s="8">
        <v>6870950.11</v>
      </c>
      <c r="AA131" s="8">
        <v>539436.41</v>
      </c>
      <c r="AB131" s="8">
        <v>0</v>
      </c>
      <c r="AC131" s="8">
        <v>0</v>
      </c>
      <c r="AD131" s="8">
        <v>0</v>
      </c>
      <c r="AE131" s="9">
        <v>0</v>
      </c>
      <c r="AF131" s="9">
        <v>0</v>
      </c>
      <c r="AG131" s="9">
        <v>92.72</v>
      </c>
      <c r="AH131" s="9">
        <v>7.27</v>
      </c>
      <c r="AI131" s="9">
        <v>0</v>
      </c>
      <c r="AJ131" s="9">
        <v>0</v>
      </c>
      <c r="AK131" s="9">
        <v>0</v>
      </c>
    </row>
    <row r="132" spans="1:37" ht="12.75">
      <c r="A132" s="34">
        <v>6</v>
      </c>
      <c r="B132" s="34">
        <v>6</v>
      </c>
      <c r="C132" s="34">
        <v>10</v>
      </c>
      <c r="D132" s="35">
        <v>2</v>
      </c>
      <c r="E132" s="36"/>
      <c r="F132" s="7" t="s">
        <v>267</v>
      </c>
      <c r="G132" s="53" t="s">
        <v>380</v>
      </c>
      <c r="H132" s="8">
        <v>2206625.25</v>
      </c>
      <c r="I132" s="8">
        <v>2000000</v>
      </c>
      <c r="J132" s="8">
        <v>0</v>
      </c>
      <c r="K132" s="8">
        <v>0</v>
      </c>
      <c r="L132" s="8">
        <v>206625.25</v>
      </c>
      <c r="M132" s="8">
        <v>0</v>
      </c>
      <c r="N132" s="8">
        <v>0</v>
      </c>
      <c r="O132" s="8">
        <v>0</v>
      </c>
      <c r="P132" s="9">
        <v>90.63</v>
      </c>
      <c r="Q132" s="9">
        <v>0</v>
      </c>
      <c r="R132" s="9">
        <v>0</v>
      </c>
      <c r="S132" s="9">
        <v>9.36</v>
      </c>
      <c r="T132" s="9">
        <v>0</v>
      </c>
      <c r="U132" s="9">
        <v>0</v>
      </c>
      <c r="V132" s="9">
        <v>0</v>
      </c>
      <c r="W132" s="8">
        <v>2262097.88</v>
      </c>
      <c r="X132" s="8">
        <v>0</v>
      </c>
      <c r="Y132" s="8">
        <v>0</v>
      </c>
      <c r="Z132" s="8">
        <v>937171.51</v>
      </c>
      <c r="AA132" s="8">
        <v>206625.16</v>
      </c>
      <c r="AB132" s="8">
        <v>0</v>
      </c>
      <c r="AC132" s="8">
        <v>1118301.21</v>
      </c>
      <c r="AD132" s="8">
        <v>0</v>
      </c>
      <c r="AE132" s="9">
        <v>0</v>
      </c>
      <c r="AF132" s="9">
        <v>0</v>
      </c>
      <c r="AG132" s="9">
        <v>41.42</v>
      </c>
      <c r="AH132" s="9">
        <v>9.13</v>
      </c>
      <c r="AI132" s="9">
        <v>0</v>
      </c>
      <c r="AJ132" s="9">
        <v>49.43</v>
      </c>
      <c r="AK132" s="9">
        <v>0</v>
      </c>
    </row>
    <row r="133" spans="1:37" ht="12.75">
      <c r="A133" s="34">
        <v>6</v>
      </c>
      <c r="B133" s="34">
        <v>20</v>
      </c>
      <c r="C133" s="34">
        <v>9</v>
      </c>
      <c r="D133" s="35">
        <v>2</v>
      </c>
      <c r="E133" s="36"/>
      <c r="F133" s="7" t="s">
        <v>267</v>
      </c>
      <c r="G133" s="53" t="s">
        <v>381</v>
      </c>
      <c r="H133" s="8">
        <v>1574228.88</v>
      </c>
      <c r="I133" s="8">
        <v>1170000</v>
      </c>
      <c r="J133" s="8">
        <v>0</v>
      </c>
      <c r="K133" s="8">
        <v>0</v>
      </c>
      <c r="L133" s="8">
        <v>404228.88</v>
      </c>
      <c r="M133" s="8">
        <v>0</v>
      </c>
      <c r="N133" s="8">
        <v>0</v>
      </c>
      <c r="O133" s="8">
        <v>0</v>
      </c>
      <c r="P133" s="9">
        <v>74.32</v>
      </c>
      <c r="Q133" s="9">
        <v>0</v>
      </c>
      <c r="R133" s="9">
        <v>0</v>
      </c>
      <c r="S133" s="9">
        <v>25.67</v>
      </c>
      <c r="T133" s="9">
        <v>0</v>
      </c>
      <c r="U133" s="9">
        <v>0</v>
      </c>
      <c r="V133" s="9">
        <v>0</v>
      </c>
      <c r="W133" s="8">
        <v>2445469.82</v>
      </c>
      <c r="X133" s="8">
        <v>0</v>
      </c>
      <c r="Y133" s="8">
        <v>0</v>
      </c>
      <c r="Z133" s="8">
        <v>0</v>
      </c>
      <c r="AA133" s="8">
        <v>1188439.64</v>
      </c>
      <c r="AB133" s="8">
        <v>0</v>
      </c>
      <c r="AC133" s="8">
        <v>1257030.18</v>
      </c>
      <c r="AD133" s="8">
        <v>0</v>
      </c>
      <c r="AE133" s="9">
        <v>0</v>
      </c>
      <c r="AF133" s="9">
        <v>0</v>
      </c>
      <c r="AG133" s="9">
        <v>0</v>
      </c>
      <c r="AH133" s="9">
        <v>48.59</v>
      </c>
      <c r="AI133" s="9">
        <v>0</v>
      </c>
      <c r="AJ133" s="9">
        <v>51.4</v>
      </c>
      <c r="AK133" s="9">
        <v>0</v>
      </c>
    </row>
    <row r="134" spans="1:37" ht="12.75">
      <c r="A134" s="34">
        <v>6</v>
      </c>
      <c r="B134" s="34">
        <v>20</v>
      </c>
      <c r="C134" s="34">
        <v>10</v>
      </c>
      <c r="D134" s="35">
        <v>2</v>
      </c>
      <c r="E134" s="36"/>
      <c r="F134" s="7" t="s">
        <v>267</v>
      </c>
      <c r="G134" s="53" t="s">
        <v>382</v>
      </c>
      <c r="H134" s="8">
        <v>1694233.67</v>
      </c>
      <c r="I134" s="8">
        <v>0</v>
      </c>
      <c r="J134" s="8">
        <v>0</v>
      </c>
      <c r="K134" s="8">
        <v>0</v>
      </c>
      <c r="L134" s="8">
        <v>94233.67</v>
      </c>
      <c r="M134" s="8">
        <v>0</v>
      </c>
      <c r="N134" s="8">
        <v>1600000</v>
      </c>
      <c r="O134" s="8">
        <v>0</v>
      </c>
      <c r="P134" s="9">
        <v>0</v>
      </c>
      <c r="Q134" s="9">
        <v>0</v>
      </c>
      <c r="R134" s="9">
        <v>0</v>
      </c>
      <c r="S134" s="9">
        <v>5.56</v>
      </c>
      <c r="T134" s="9">
        <v>0</v>
      </c>
      <c r="U134" s="9">
        <v>94.43</v>
      </c>
      <c r="V134" s="9">
        <v>0</v>
      </c>
      <c r="W134" s="8">
        <v>3115666.69</v>
      </c>
      <c r="X134" s="8">
        <v>0</v>
      </c>
      <c r="Y134" s="8">
        <v>0</v>
      </c>
      <c r="Z134" s="8">
        <v>0</v>
      </c>
      <c r="AA134" s="8">
        <v>94233.67</v>
      </c>
      <c r="AB134" s="8">
        <v>0</v>
      </c>
      <c r="AC134" s="8">
        <v>3021433.02</v>
      </c>
      <c r="AD134" s="8">
        <v>0</v>
      </c>
      <c r="AE134" s="9">
        <v>0</v>
      </c>
      <c r="AF134" s="9">
        <v>0</v>
      </c>
      <c r="AG134" s="9">
        <v>0</v>
      </c>
      <c r="AH134" s="9">
        <v>3.02</v>
      </c>
      <c r="AI134" s="9">
        <v>0</v>
      </c>
      <c r="AJ134" s="9">
        <v>96.97</v>
      </c>
      <c r="AK134" s="9">
        <v>0</v>
      </c>
    </row>
    <row r="135" spans="1:37" ht="12.75">
      <c r="A135" s="34">
        <v>6</v>
      </c>
      <c r="B135" s="34">
        <v>1</v>
      </c>
      <c r="C135" s="34">
        <v>14</v>
      </c>
      <c r="D135" s="35">
        <v>2</v>
      </c>
      <c r="E135" s="36"/>
      <c r="F135" s="7" t="s">
        <v>267</v>
      </c>
      <c r="G135" s="53" t="s">
        <v>383</v>
      </c>
      <c r="H135" s="8">
        <v>2128069.91</v>
      </c>
      <c r="I135" s="8">
        <v>0</v>
      </c>
      <c r="J135" s="8">
        <v>0</v>
      </c>
      <c r="K135" s="8">
        <v>0</v>
      </c>
      <c r="L135" s="8">
        <v>2105140.76</v>
      </c>
      <c r="M135" s="8">
        <v>0</v>
      </c>
      <c r="N135" s="8">
        <v>22929.15</v>
      </c>
      <c r="O135" s="8">
        <v>0</v>
      </c>
      <c r="P135" s="9">
        <v>0</v>
      </c>
      <c r="Q135" s="9">
        <v>0</v>
      </c>
      <c r="R135" s="9">
        <v>0</v>
      </c>
      <c r="S135" s="9">
        <v>98.92</v>
      </c>
      <c r="T135" s="9">
        <v>0</v>
      </c>
      <c r="U135" s="9">
        <v>1.07</v>
      </c>
      <c r="V135" s="9">
        <v>0</v>
      </c>
      <c r="W135" s="8">
        <v>2128069.91</v>
      </c>
      <c r="X135" s="8">
        <v>0</v>
      </c>
      <c r="Y135" s="8">
        <v>0</v>
      </c>
      <c r="Z135" s="8">
        <v>0</v>
      </c>
      <c r="AA135" s="8">
        <v>2102884.01</v>
      </c>
      <c r="AB135" s="8">
        <v>0</v>
      </c>
      <c r="AC135" s="8">
        <v>25185.9</v>
      </c>
      <c r="AD135" s="8">
        <v>0</v>
      </c>
      <c r="AE135" s="9">
        <v>0</v>
      </c>
      <c r="AF135" s="9">
        <v>0</v>
      </c>
      <c r="AG135" s="9">
        <v>0</v>
      </c>
      <c r="AH135" s="9">
        <v>98.81</v>
      </c>
      <c r="AI135" s="9">
        <v>0</v>
      </c>
      <c r="AJ135" s="9">
        <v>1.18</v>
      </c>
      <c r="AK135" s="9">
        <v>0</v>
      </c>
    </row>
    <row r="136" spans="1:37" ht="12.75">
      <c r="A136" s="34">
        <v>6</v>
      </c>
      <c r="B136" s="34">
        <v>13</v>
      </c>
      <c r="C136" s="34">
        <v>7</v>
      </c>
      <c r="D136" s="35">
        <v>2</v>
      </c>
      <c r="E136" s="36"/>
      <c r="F136" s="7" t="s">
        <v>267</v>
      </c>
      <c r="G136" s="53" t="s">
        <v>384</v>
      </c>
      <c r="H136" s="8">
        <v>2322239.17</v>
      </c>
      <c r="I136" s="8">
        <v>2280828.57</v>
      </c>
      <c r="J136" s="8">
        <v>0</v>
      </c>
      <c r="K136" s="8">
        <v>0</v>
      </c>
      <c r="L136" s="8">
        <v>0</v>
      </c>
      <c r="M136" s="8">
        <v>0</v>
      </c>
      <c r="N136" s="8">
        <v>41410.6</v>
      </c>
      <c r="O136" s="8">
        <v>0</v>
      </c>
      <c r="P136" s="9">
        <v>98.21</v>
      </c>
      <c r="Q136" s="9">
        <v>0</v>
      </c>
      <c r="R136" s="9">
        <v>0</v>
      </c>
      <c r="S136" s="9">
        <v>0</v>
      </c>
      <c r="T136" s="9">
        <v>0</v>
      </c>
      <c r="U136" s="9">
        <v>1.78</v>
      </c>
      <c r="V136" s="9">
        <v>0</v>
      </c>
      <c r="W136" s="8">
        <v>820751.79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820751.79</v>
      </c>
      <c r="AD136" s="8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100</v>
      </c>
      <c r="AK136" s="9">
        <v>0</v>
      </c>
    </row>
    <row r="137" spans="1:37" ht="12.75">
      <c r="A137" s="34">
        <v>6</v>
      </c>
      <c r="B137" s="34">
        <v>1</v>
      </c>
      <c r="C137" s="34">
        <v>15</v>
      </c>
      <c r="D137" s="35">
        <v>2</v>
      </c>
      <c r="E137" s="36"/>
      <c r="F137" s="7" t="s">
        <v>267</v>
      </c>
      <c r="G137" s="53" t="s">
        <v>385</v>
      </c>
      <c r="H137" s="8">
        <v>4749943.87</v>
      </c>
      <c r="I137" s="8">
        <v>4072943.87</v>
      </c>
      <c r="J137" s="8">
        <v>0</v>
      </c>
      <c r="K137" s="8">
        <v>677000</v>
      </c>
      <c r="L137" s="8">
        <v>0</v>
      </c>
      <c r="M137" s="8">
        <v>0</v>
      </c>
      <c r="N137" s="8">
        <v>0</v>
      </c>
      <c r="O137" s="8">
        <v>0</v>
      </c>
      <c r="P137" s="9">
        <v>85.74</v>
      </c>
      <c r="Q137" s="9">
        <v>0</v>
      </c>
      <c r="R137" s="9">
        <v>14.25</v>
      </c>
      <c r="S137" s="9">
        <v>0</v>
      </c>
      <c r="T137" s="9">
        <v>0</v>
      </c>
      <c r="U137" s="9">
        <v>0</v>
      </c>
      <c r="V137" s="9">
        <v>0</v>
      </c>
      <c r="W137" s="8">
        <v>1137005.67</v>
      </c>
      <c r="X137" s="8">
        <v>0</v>
      </c>
      <c r="Y137" s="8">
        <v>0</v>
      </c>
      <c r="Z137" s="8">
        <v>937005.67</v>
      </c>
      <c r="AA137" s="8">
        <v>0</v>
      </c>
      <c r="AB137" s="8">
        <v>0</v>
      </c>
      <c r="AC137" s="8">
        <v>200000</v>
      </c>
      <c r="AD137" s="8">
        <v>0</v>
      </c>
      <c r="AE137" s="9">
        <v>0</v>
      </c>
      <c r="AF137" s="9">
        <v>0</v>
      </c>
      <c r="AG137" s="9">
        <v>82.4</v>
      </c>
      <c r="AH137" s="9">
        <v>0</v>
      </c>
      <c r="AI137" s="9">
        <v>0</v>
      </c>
      <c r="AJ137" s="9">
        <v>17.59</v>
      </c>
      <c r="AK137" s="9">
        <v>0</v>
      </c>
    </row>
    <row r="138" spans="1:37" ht="12.75">
      <c r="A138" s="34">
        <v>6</v>
      </c>
      <c r="B138" s="34">
        <v>10</v>
      </c>
      <c r="C138" s="34">
        <v>6</v>
      </c>
      <c r="D138" s="35">
        <v>2</v>
      </c>
      <c r="E138" s="36"/>
      <c r="F138" s="7" t="s">
        <v>267</v>
      </c>
      <c r="G138" s="53" t="s">
        <v>386</v>
      </c>
      <c r="H138" s="8">
        <v>3517146.6</v>
      </c>
      <c r="I138" s="8">
        <v>2927612.6</v>
      </c>
      <c r="J138" s="8">
        <v>0</v>
      </c>
      <c r="K138" s="8">
        <v>0</v>
      </c>
      <c r="L138" s="8">
        <v>589534</v>
      </c>
      <c r="M138" s="8">
        <v>0</v>
      </c>
      <c r="N138" s="8">
        <v>0</v>
      </c>
      <c r="O138" s="8">
        <v>0</v>
      </c>
      <c r="P138" s="9">
        <v>83.23</v>
      </c>
      <c r="Q138" s="9">
        <v>0</v>
      </c>
      <c r="R138" s="9">
        <v>0</v>
      </c>
      <c r="S138" s="9">
        <v>16.76</v>
      </c>
      <c r="T138" s="9">
        <v>0</v>
      </c>
      <c r="U138" s="9">
        <v>0</v>
      </c>
      <c r="V138" s="9">
        <v>0</v>
      </c>
      <c r="W138" s="8">
        <v>604984.65</v>
      </c>
      <c r="X138" s="8">
        <v>0</v>
      </c>
      <c r="Y138" s="8">
        <v>0</v>
      </c>
      <c r="Z138" s="8">
        <v>0</v>
      </c>
      <c r="AA138" s="8">
        <v>589534</v>
      </c>
      <c r="AB138" s="8">
        <v>0</v>
      </c>
      <c r="AC138" s="8">
        <v>15450.65</v>
      </c>
      <c r="AD138" s="8">
        <v>0</v>
      </c>
      <c r="AE138" s="9">
        <v>0</v>
      </c>
      <c r="AF138" s="9">
        <v>0</v>
      </c>
      <c r="AG138" s="9">
        <v>0</v>
      </c>
      <c r="AH138" s="9">
        <v>97.44</v>
      </c>
      <c r="AI138" s="9">
        <v>0</v>
      </c>
      <c r="AJ138" s="9">
        <v>2.55</v>
      </c>
      <c r="AK138" s="9">
        <v>0</v>
      </c>
    </row>
    <row r="139" spans="1:37" ht="12.75">
      <c r="A139" s="34">
        <v>6</v>
      </c>
      <c r="B139" s="34">
        <v>11</v>
      </c>
      <c r="C139" s="34">
        <v>7</v>
      </c>
      <c r="D139" s="35">
        <v>2</v>
      </c>
      <c r="E139" s="36"/>
      <c r="F139" s="7" t="s">
        <v>267</v>
      </c>
      <c r="G139" s="53" t="s">
        <v>387</v>
      </c>
      <c r="H139" s="8">
        <v>3286737.39</v>
      </c>
      <c r="I139" s="8">
        <v>3000000</v>
      </c>
      <c r="J139" s="8">
        <v>0</v>
      </c>
      <c r="K139" s="8">
        <v>0</v>
      </c>
      <c r="L139" s="8">
        <v>286737.39</v>
      </c>
      <c r="M139" s="8">
        <v>0</v>
      </c>
      <c r="N139" s="8">
        <v>0</v>
      </c>
      <c r="O139" s="8">
        <v>0</v>
      </c>
      <c r="P139" s="9">
        <v>91.27</v>
      </c>
      <c r="Q139" s="9">
        <v>0</v>
      </c>
      <c r="R139" s="9">
        <v>0</v>
      </c>
      <c r="S139" s="9">
        <v>8.72</v>
      </c>
      <c r="T139" s="9">
        <v>0</v>
      </c>
      <c r="U139" s="9">
        <v>0</v>
      </c>
      <c r="V139" s="9">
        <v>0</v>
      </c>
      <c r="W139" s="8">
        <v>3327749.2</v>
      </c>
      <c r="X139" s="8">
        <v>0</v>
      </c>
      <c r="Y139" s="8">
        <v>0</v>
      </c>
      <c r="Z139" s="8">
        <v>0</v>
      </c>
      <c r="AA139" s="8">
        <v>2173479.52</v>
      </c>
      <c r="AB139" s="8">
        <v>0</v>
      </c>
      <c r="AC139" s="8">
        <v>1154269.68</v>
      </c>
      <c r="AD139" s="8">
        <v>0</v>
      </c>
      <c r="AE139" s="9">
        <v>0</v>
      </c>
      <c r="AF139" s="9">
        <v>0</v>
      </c>
      <c r="AG139" s="9">
        <v>0</v>
      </c>
      <c r="AH139" s="9">
        <v>65.31</v>
      </c>
      <c r="AI139" s="9">
        <v>0</v>
      </c>
      <c r="AJ139" s="9">
        <v>34.68</v>
      </c>
      <c r="AK139" s="9">
        <v>0</v>
      </c>
    </row>
    <row r="140" spans="1:37" ht="12.75">
      <c r="A140" s="34">
        <v>6</v>
      </c>
      <c r="B140" s="34">
        <v>19</v>
      </c>
      <c r="C140" s="34">
        <v>4</v>
      </c>
      <c r="D140" s="35">
        <v>2</v>
      </c>
      <c r="E140" s="36"/>
      <c r="F140" s="7" t="s">
        <v>267</v>
      </c>
      <c r="G140" s="53" t="s">
        <v>388</v>
      </c>
      <c r="H140" s="8">
        <v>173128.5</v>
      </c>
      <c r="I140" s="8">
        <v>0</v>
      </c>
      <c r="J140" s="8">
        <v>0</v>
      </c>
      <c r="K140" s="8">
        <v>173128.5</v>
      </c>
      <c r="L140" s="8">
        <v>0</v>
      </c>
      <c r="M140" s="8">
        <v>0</v>
      </c>
      <c r="N140" s="8">
        <v>0</v>
      </c>
      <c r="O140" s="8">
        <v>0</v>
      </c>
      <c r="P140" s="9">
        <v>0</v>
      </c>
      <c r="Q140" s="9">
        <v>0</v>
      </c>
      <c r="R140" s="9">
        <v>100</v>
      </c>
      <c r="S140" s="9">
        <v>0</v>
      </c>
      <c r="T140" s="9">
        <v>0</v>
      </c>
      <c r="U140" s="9">
        <v>0</v>
      </c>
      <c r="V140" s="9">
        <v>0</v>
      </c>
      <c r="W140" s="8">
        <v>884735.07</v>
      </c>
      <c r="X140" s="8">
        <v>0</v>
      </c>
      <c r="Y140" s="8">
        <v>0</v>
      </c>
      <c r="Z140" s="8">
        <v>884735.07</v>
      </c>
      <c r="AA140" s="8">
        <v>0</v>
      </c>
      <c r="AB140" s="8">
        <v>0</v>
      </c>
      <c r="AC140" s="8">
        <v>0</v>
      </c>
      <c r="AD140" s="8">
        <v>0</v>
      </c>
      <c r="AE140" s="9">
        <v>0</v>
      </c>
      <c r="AF140" s="9">
        <v>0</v>
      </c>
      <c r="AG140" s="9">
        <v>100</v>
      </c>
      <c r="AH140" s="9">
        <v>0</v>
      </c>
      <c r="AI140" s="9">
        <v>0</v>
      </c>
      <c r="AJ140" s="9">
        <v>0</v>
      </c>
      <c r="AK140" s="9">
        <v>0</v>
      </c>
    </row>
    <row r="141" spans="1:37" ht="12.75">
      <c r="A141" s="34">
        <v>6</v>
      </c>
      <c r="B141" s="34">
        <v>20</v>
      </c>
      <c r="C141" s="34">
        <v>11</v>
      </c>
      <c r="D141" s="35">
        <v>2</v>
      </c>
      <c r="E141" s="36"/>
      <c r="F141" s="7" t="s">
        <v>267</v>
      </c>
      <c r="G141" s="53" t="s">
        <v>389</v>
      </c>
      <c r="H141" s="8">
        <v>2492158.66</v>
      </c>
      <c r="I141" s="8">
        <v>539000</v>
      </c>
      <c r="J141" s="8">
        <v>0</v>
      </c>
      <c r="K141" s="8">
        <v>0</v>
      </c>
      <c r="L141" s="8">
        <v>1953158.66</v>
      </c>
      <c r="M141" s="8">
        <v>0</v>
      </c>
      <c r="N141" s="8">
        <v>0</v>
      </c>
      <c r="O141" s="8">
        <v>0</v>
      </c>
      <c r="P141" s="9">
        <v>21.62</v>
      </c>
      <c r="Q141" s="9">
        <v>0</v>
      </c>
      <c r="R141" s="9">
        <v>0</v>
      </c>
      <c r="S141" s="9">
        <v>78.37</v>
      </c>
      <c r="T141" s="9">
        <v>0</v>
      </c>
      <c r="U141" s="9">
        <v>0</v>
      </c>
      <c r="V141" s="9">
        <v>0</v>
      </c>
      <c r="W141" s="8">
        <v>2222150.04</v>
      </c>
      <c r="X141" s="8">
        <v>0</v>
      </c>
      <c r="Y141" s="8">
        <v>0</v>
      </c>
      <c r="Z141" s="8">
        <v>0</v>
      </c>
      <c r="AA141" s="8">
        <v>1953158.66</v>
      </c>
      <c r="AB141" s="8">
        <v>0</v>
      </c>
      <c r="AC141" s="8">
        <v>268991.38</v>
      </c>
      <c r="AD141" s="8">
        <v>0</v>
      </c>
      <c r="AE141" s="9">
        <v>0</v>
      </c>
      <c r="AF141" s="9">
        <v>0</v>
      </c>
      <c r="AG141" s="9">
        <v>0</v>
      </c>
      <c r="AH141" s="9">
        <v>87.89</v>
      </c>
      <c r="AI141" s="9">
        <v>0</v>
      </c>
      <c r="AJ141" s="9">
        <v>12.1</v>
      </c>
      <c r="AK141" s="9">
        <v>0</v>
      </c>
    </row>
    <row r="142" spans="1:37" ht="12.75">
      <c r="A142" s="34">
        <v>6</v>
      </c>
      <c r="B142" s="34">
        <v>16</v>
      </c>
      <c r="C142" s="34">
        <v>5</v>
      </c>
      <c r="D142" s="35">
        <v>2</v>
      </c>
      <c r="E142" s="36"/>
      <c r="F142" s="7" t="s">
        <v>267</v>
      </c>
      <c r="G142" s="53" t="s">
        <v>390</v>
      </c>
      <c r="H142" s="8">
        <v>2069200.14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2069200.14</v>
      </c>
      <c r="O142" s="8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100</v>
      </c>
      <c r="V142" s="9">
        <v>0</v>
      </c>
      <c r="W142" s="8">
        <v>2069200.14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2069200.14</v>
      </c>
      <c r="AD142" s="8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100</v>
      </c>
      <c r="AK142" s="9">
        <v>0</v>
      </c>
    </row>
    <row r="143" spans="1:37" ht="12.75">
      <c r="A143" s="34">
        <v>6</v>
      </c>
      <c r="B143" s="34">
        <v>11</v>
      </c>
      <c r="C143" s="34">
        <v>8</v>
      </c>
      <c r="D143" s="35">
        <v>2</v>
      </c>
      <c r="E143" s="36"/>
      <c r="F143" s="7" t="s">
        <v>267</v>
      </c>
      <c r="G143" s="53" t="s">
        <v>279</v>
      </c>
      <c r="H143" s="8">
        <v>2499273</v>
      </c>
      <c r="I143" s="8">
        <v>1878720</v>
      </c>
      <c r="J143" s="8">
        <v>0</v>
      </c>
      <c r="K143" s="8">
        <v>0</v>
      </c>
      <c r="L143" s="8">
        <v>620553</v>
      </c>
      <c r="M143" s="8">
        <v>0</v>
      </c>
      <c r="N143" s="8">
        <v>0</v>
      </c>
      <c r="O143" s="8">
        <v>0</v>
      </c>
      <c r="P143" s="9">
        <v>75.17</v>
      </c>
      <c r="Q143" s="9">
        <v>0</v>
      </c>
      <c r="R143" s="9">
        <v>0</v>
      </c>
      <c r="S143" s="9">
        <v>24.82</v>
      </c>
      <c r="T143" s="9">
        <v>0</v>
      </c>
      <c r="U143" s="9">
        <v>0</v>
      </c>
      <c r="V143" s="9">
        <v>0</v>
      </c>
      <c r="W143" s="8">
        <v>903481.82</v>
      </c>
      <c r="X143" s="8">
        <v>0</v>
      </c>
      <c r="Y143" s="8">
        <v>0</v>
      </c>
      <c r="Z143" s="8">
        <v>0</v>
      </c>
      <c r="AA143" s="8">
        <v>620553</v>
      </c>
      <c r="AB143" s="8">
        <v>0</v>
      </c>
      <c r="AC143" s="8">
        <v>282928.82</v>
      </c>
      <c r="AD143" s="8">
        <v>0</v>
      </c>
      <c r="AE143" s="9">
        <v>0</v>
      </c>
      <c r="AF143" s="9">
        <v>0</v>
      </c>
      <c r="AG143" s="9">
        <v>0</v>
      </c>
      <c r="AH143" s="9">
        <v>68.68</v>
      </c>
      <c r="AI143" s="9">
        <v>0</v>
      </c>
      <c r="AJ143" s="9">
        <v>31.31</v>
      </c>
      <c r="AK143" s="9">
        <v>0</v>
      </c>
    </row>
    <row r="144" spans="1:37" ht="12.75">
      <c r="A144" s="34">
        <v>6</v>
      </c>
      <c r="B144" s="34">
        <v>9</v>
      </c>
      <c r="C144" s="34">
        <v>12</v>
      </c>
      <c r="D144" s="35">
        <v>2</v>
      </c>
      <c r="E144" s="36"/>
      <c r="F144" s="7" t="s">
        <v>267</v>
      </c>
      <c r="G144" s="53" t="s">
        <v>391</v>
      </c>
      <c r="H144" s="8">
        <v>3588411</v>
      </c>
      <c r="I144" s="8">
        <v>3000000</v>
      </c>
      <c r="J144" s="8">
        <v>0</v>
      </c>
      <c r="K144" s="8">
        <v>0</v>
      </c>
      <c r="L144" s="8">
        <v>588411</v>
      </c>
      <c r="M144" s="8">
        <v>0</v>
      </c>
      <c r="N144" s="8">
        <v>0</v>
      </c>
      <c r="O144" s="8">
        <v>0</v>
      </c>
      <c r="P144" s="9">
        <v>83.6</v>
      </c>
      <c r="Q144" s="9">
        <v>0</v>
      </c>
      <c r="R144" s="9">
        <v>0</v>
      </c>
      <c r="S144" s="9">
        <v>16.39</v>
      </c>
      <c r="T144" s="9">
        <v>0</v>
      </c>
      <c r="U144" s="9">
        <v>0</v>
      </c>
      <c r="V144" s="9">
        <v>0</v>
      </c>
      <c r="W144" s="8">
        <v>4360006.12</v>
      </c>
      <c r="X144" s="8">
        <v>0</v>
      </c>
      <c r="Y144" s="8">
        <v>0</v>
      </c>
      <c r="Z144" s="8">
        <v>0</v>
      </c>
      <c r="AA144" s="8">
        <v>2308411</v>
      </c>
      <c r="AB144" s="8">
        <v>0</v>
      </c>
      <c r="AC144" s="8">
        <v>2051595.12</v>
      </c>
      <c r="AD144" s="8">
        <v>0</v>
      </c>
      <c r="AE144" s="9">
        <v>0</v>
      </c>
      <c r="AF144" s="9">
        <v>0</v>
      </c>
      <c r="AG144" s="9">
        <v>0</v>
      </c>
      <c r="AH144" s="9">
        <v>52.94</v>
      </c>
      <c r="AI144" s="9">
        <v>0</v>
      </c>
      <c r="AJ144" s="9">
        <v>47.05</v>
      </c>
      <c r="AK144" s="9">
        <v>0</v>
      </c>
    </row>
    <row r="145" spans="1:37" ht="12.75">
      <c r="A145" s="34">
        <v>6</v>
      </c>
      <c r="B145" s="34">
        <v>20</v>
      </c>
      <c r="C145" s="34">
        <v>12</v>
      </c>
      <c r="D145" s="35">
        <v>2</v>
      </c>
      <c r="E145" s="36"/>
      <c r="F145" s="7" t="s">
        <v>267</v>
      </c>
      <c r="G145" s="53" t="s">
        <v>392</v>
      </c>
      <c r="H145" s="8">
        <v>3157754</v>
      </c>
      <c r="I145" s="8">
        <v>2640609.67</v>
      </c>
      <c r="J145" s="8">
        <v>0</v>
      </c>
      <c r="K145" s="8">
        <v>0</v>
      </c>
      <c r="L145" s="8">
        <v>480938.33</v>
      </c>
      <c r="M145" s="8">
        <v>0</v>
      </c>
      <c r="N145" s="8">
        <v>36206</v>
      </c>
      <c r="O145" s="8">
        <v>0</v>
      </c>
      <c r="P145" s="9">
        <v>83.62</v>
      </c>
      <c r="Q145" s="9">
        <v>0</v>
      </c>
      <c r="R145" s="9">
        <v>0</v>
      </c>
      <c r="S145" s="9">
        <v>15.23</v>
      </c>
      <c r="T145" s="9">
        <v>0</v>
      </c>
      <c r="U145" s="9">
        <v>1.14</v>
      </c>
      <c r="V145" s="9">
        <v>0</v>
      </c>
      <c r="W145" s="8">
        <v>1206994.09</v>
      </c>
      <c r="X145" s="8">
        <v>0</v>
      </c>
      <c r="Y145" s="8">
        <v>0</v>
      </c>
      <c r="Z145" s="8">
        <v>0</v>
      </c>
      <c r="AA145" s="8">
        <v>480938.33</v>
      </c>
      <c r="AB145" s="8">
        <v>0</v>
      </c>
      <c r="AC145" s="8">
        <v>726055.76</v>
      </c>
      <c r="AD145" s="8">
        <v>0</v>
      </c>
      <c r="AE145" s="9">
        <v>0</v>
      </c>
      <c r="AF145" s="9">
        <v>0</v>
      </c>
      <c r="AG145" s="9">
        <v>0</v>
      </c>
      <c r="AH145" s="9">
        <v>39.84</v>
      </c>
      <c r="AI145" s="9">
        <v>0</v>
      </c>
      <c r="AJ145" s="9">
        <v>60.15</v>
      </c>
      <c r="AK145" s="9">
        <v>0</v>
      </c>
    </row>
    <row r="146" spans="1:37" ht="12.75">
      <c r="A146" s="34">
        <v>6</v>
      </c>
      <c r="B146" s="34">
        <v>18</v>
      </c>
      <c r="C146" s="34">
        <v>8</v>
      </c>
      <c r="D146" s="35">
        <v>2</v>
      </c>
      <c r="E146" s="36"/>
      <c r="F146" s="7" t="s">
        <v>267</v>
      </c>
      <c r="G146" s="53" t="s">
        <v>393</v>
      </c>
      <c r="H146" s="8">
        <v>4916369.05</v>
      </c>
      <c r="I146" s="8">
        <v>0</v>
      </c>
      <c r="J146" s="8">
        <v>0</v>
      </c>
      <c r="K146" s="8">
        <v>0</v>
      </c>
      <c r="L146" s="8">
        <v>1190332</v>
      </c>
      <c r="M146" s="8">
        <v>0</v>
      </c>
      <c r="N146" s="8">
        <v>3726037.05</v>
      </c>
      <c r="O146" s="8">
        <v>0</v>
      </c>
      <c r="P146" s="9">
        <v>0</v>
      </c>
      <c r="Q146" s="9">
        <v>0</v>
      </c>
      <c r="R146" s="9">
        <v>0</v>
      </c>
      <c r="S146" s="9">
        <v>24.21</v>
      </c>
      <c r="T146" s="9">
        <v>0</v>
      </c>
      <c r="U146" s="9">
        <v>75.78</v>
      </c>
      <c r="V146" s="9">
        <v>0</v>
      </c>
      <c r="W146" s="8">
        <v>4916369.05</v>
      </c>
      <c r="X146" s="8">
        <v>0</v>
      </c>
      <c r="Y146" s="8">
        <v>0</v>
      </c>
      <c r="Z146" s="8">
        <v>0</v>
      </c>
      <c r="AA146" s="8">
        <v>1190332</v>
      </c>
      <c r="AB146" s="8">
        <v>0</v>
      </c>
      <c r="AC146" s="8">
        <v>3726037.05</v>
      </c>
      <c r="AD146" s="8">
        <v>0</v>
      </c>
      <c r="AE146" s="9">
        <v>0</v>
      </c>
      <c r="AF146" s="9">
        <v>0</v>
      </c>
      <c r="AG146" s="9">
        <v>0</v>
      </c>
      <c r="AH146" s="9">
        <v>24.21</v>
      </c>
      <c r="AI146" s="9">
        <v>0</v>
      </c>
      <c r="AJ146" s="9">
        <v>75.78</v>
      </c>
      <c r="AK146" s="9">
        <v>0</v>
      </c>
    </row>
    <row r="147" spans="1:37" ht="12.75">
      <c r="A147" s="34">
        <v>6</v>
      </c>
      <c r="B147" s="34">
        <v>7</v>
      </c>
      <c r="C147" s="34">
        <v>6</v>
      </c>
      <c r="D147" s="35">
        <v>2</v>
      </c>
      <c r="E147" s="36"/>
      <c r="F147" s="7" t="s">
        <v>267</v>
      </c>
      <c r="G147" s="53" t="s">
        <v>394</v>
      </c>
      <c r="H147" s="8">
        <v>3331780.3</v>
      </c>
      <c r="I147" s="8">
        <v>0</v>
      </c>
      <c r="J147" s="8">
        <v>0</v>
      </c>
      <c r="K147" s="8">
        <v>0</v>
      </c>
      <c r="L147" s="8">
        <v>3331780.3</v>
      </c>
      <c r="M147" s="8">
        <v>0</v>
      </c>
      <c r="N147" s="8">
        <v>0</v>
      </c>
      <c r="O147" s="8">
        <v>0</v>
      </c>
      <c r="P147" s="9">
        <v>0</v>
      </c>
      <c r="Q147" s="9">
        <v>0</v>
      </c>
      <c r="R147" s="9">
        <v>0</v>
      </c>
      <c r="S147" s="9">
        <v>100</v>
      </c>
      <c r="T147" s="9">
        <v>0</v>
      </c>
      <c r="U147" s="9">
        <v>0</v>
      </c>
      <c r="V147" s="9">
        <v>0</v>
      </c>
      <c r="W147" s="8">
        <v>5435948.98</v>
      </c>
      <c r="X147" s="8">
        <v>0</v>
      </c>
      <c r="Y147" s="8">
        <v>0</v>
      </c>
      <c r="Z147" s="8">
        <v>988443.16</v>
      </c>
      <c r="AA147" s="8">
        <v>3331780.3</v>
      </c>
      <c r="AB147" s="8">
        <v>0</v>
      </c>
      <c r="AC147" s="8">
        <v>1115725.52</v>
      </c>
      <c r="AD147" s="8">
        <v>0</v>
      </c>
      <c r="AE147" s="9">
        <v>0</v>
      </c>
      <c r="AF147" s="9">
        <v>0</v>
      </c>
      <c r="AG147" s="9">
        <v>18.18</v>
      </c>
      <c r="AH147" s="9">
        <v>61.29</v>
      </c>
      <c r="AI147" s="9">
        <v>0</v>
      </c>
      <c r="AJ147" s="9">
        <v>20.52</v>
      </c>
      <c r="AK147" s="9">
        <v>0</v>
      </c>
    </row>
    <row r="148" spans="1:37" ht="12.75">
      <c r="A148" s="34">
        <v>6</v>
      </c>
      <c r="B148" s="34">
        <v>18</v>
      </c>
      <c r="C148" s="34">
        <v>9</v>
      </c>
      <c r="D148" s="35">
        <v>2</v>
      </c>
      <c r="E148" s="36"/>
      <c r="F148" s="7" t="s">
        <v>267</v>
      </c>
      <c r="G148" s="53" t="s">
        <v>395</v>
      </c>
      <c r="H148" s="8">
        <v>5750033.03</v>
      </c>
      <c r="I148" s="8">
        <v>4000000</v>
      </c>
      <c r="J148" s="8">
        <v>0</v>
      </c>
      <c r="K148" s="8">
        <v>0</v>
      </c>
      <c r="L148" s="8">
        <v>900033.03</v>
      </c>
      <c r="M148" s="8">
        <v>0</v>
      </c>
      <c r="N148" s="8">
        <v>850000</v>
      </c>
      <c r="O148" s="8">
        <v>0</v>
      </c>
      <c r="P148" s="9">
        <v>69.56</v>
      </c>
      <c r="Q148" s="9">
        <v>0</v>
      </c>
      <c r="R148" s="9">
        <v>0</v>
      </c>
      <c r="S148" s="9">
        <v>15.65</v>
      </c>
      <c r="T148" s="9">
        <v>0</v>
      </c>
      <c r="U148" s="9">
        <v>14.78</v>
      </c>
      <c r="V148" s="9">
        <v>0</v>
      </c>
      <c r="W148" s="8">
        <v>2451724.55</v>
      </c>
      <c r="X148" s="8">
        <v>0</v>
      </c>
      <c r="Y148" s="8">
        <v>0</v>
      </c>
      <c r="Z148" s="8">
        <v>0</v>
      </c>
      <c r="AA148" s="8">
        <v>2000033.03</v>
      </c>
      <c r="AB148" s="8">
        <v>0</v>
      </c>
      <c r="AC148" s="8">
        <v>451691.52</v>
      </c>
      <c r="AD148" s="8">
        <v>0</v>
      </c>
      <c r="AE148" s="9">
        <v>0</v>
      </c>
      <c r="AF148" s="9">
        <v>0</v>
      </c>
      <c r="AG148" s="9">
        <v>0</v>
      </c>
      <c r="AH148" s="9">
        <v>81.57</v>
      </c>
      <c r="AI148" s="9">
        <v>0</v>
      </c>
      <c r="AJ148" s="9">
        <v>18.42</v>
      </c>
      <c r="AK148" s="9">
        <v>0</v>
      </c>
    </row>
    <row r="149" spans="1:37" ht="12.75">
      <c r="A149" s="34">
        <v>6</v>
      </c>
      <c r="B149" s="34">
        <v>18</v>
      </c>
      <c r="C149" s="34">
        <v>10</v>
      </c>
      <c r="D149" s="35">
        <v>2</v>
      </c>
      <c r="E149" s="36"/>
      <c r="F149" s="7" t="s">
        <v>267</v>
      </c>
      <c r="G149" s="53" t="s">
        <v>396</v>
      </c>
      <c r="H149" s="8">
        <v>988863.88</v>
      </c>
      <c r="I149" s="8">
        <v>0</v>
      </c>
      <c r="J149" s="8">
        <v>0</v>
      </c>
      <c r="K149" s="8">
        <v>0</v>
      </c>
      <c r="L149" s="8">
        <v>988863.88</v>
      </c>
      <c r="M149" s="8">
        <v>0</v>
      </c>
      <c r="N149" s="8">
        <v>0</v>
      </c>
      <c r="O149" s="8">
        <v>0</v>
      </c>
      <c r="P149" s="9">
        <v>0</v>
      </c>
      <c r="Q149" s="9">
        <v>0</v>
      </c>
      <c r="R149" s="9">
        <v>0</v>
      </c>
      <c r="S149" s="9">
        <v>100</v>
      </c>
      <c r="T149" s="9">
        <v>0</v>
      </c>
      <c r="U149" s="9">
        <v>0</v>
      </c>
      <c r="V149" s="9">
        <v>0</v>
      </c>
      <c r="W149" s="8">
        <v>2539127.61</v>
      </c>
      <c r="X149" s="8">
        <v>0</v>
      </c>
      <c r="Y149" s="8">
        <v>0</v>
      </c>
      <c r="Z149" s="8">
        <v>114105.07</v>
      </c>
      <c r="AA149" s="8">
        <v>2038011.54</v>
      </c>
      <c r="AB149" s="8">
        <v>0</v>
      </c>
      <c r="AC149" s="8">
        <v>387011</v>
      </c>
      <c r="AD149" s="8">
        <v>0</v>
      </c>
      <c r="AE149" s="9">
        <v>0</v>
      </c>
      <c r="AF149" s="9">
        <v>0</v>
      </c>
      <c r="AG149" s="9">
        <v>4.49</v>
      </c>
      <c r="AH149" s="9">
        <v>80.26</v>
      </c>
      <c r="AI149" s="9">
        <v>0</v>
      </c>
      <c r="AJ149" s="9">
        <v>15.24</v>
      </c>
      <c r="AK149" s="9">
        <v>0</v>
      </c>
    </row>
    <row r="150" spans="1:37" ht="12.75">
      <c r="A150" s="34">
        <v>6</v>
      </c>
      <c r="B150" s="34">
        <v>1</v>
      </c>
      <c r="C150" s="34">
        <v>16</v>
      </c>
      <c r="D150" s="35">
        <v>2</v>
      </c>
      <c r="E150" s="36"/>
      <c r="F150" s="7" t="s">
        <v>267</v>
      </c>
      <c r="G150" s="53" t="s">
        <v>281</v>
      </c>
      <c r="H150" s="8">
        <v>4489790</v>
      </c>
      <c r="I150" s="8">
        <v>0</v>
      </c>
      <c r="J150" s="8">
        <v>0</v>
      </c>
      <c r="K150" s="8">
        <v>3520790.02</v>
      </c>
      <c r="L150" s="8">
        <v>434999.98</v>
      </c>
      <c r="M150" s="8">
        <v>0</v>
      </c>
      <c r="N150" s="8">
        <v>534000</v>
      </c>
      <c r="O150" s="8">
        <v>0</v>
      </c>
      <c r="P150" s="9">
        <v>0</v>
      </c>
      <c r="Q150" s="9">
        <v>0</v>
      </c>
      <c r="R150" s="9">
        <v>78.41</v>
      </c>
      <c r="S150" s="9">
        <v>9.68</v>
      </c>
      <c r="T150" s="9">
        <v>0</v>
      </c>
      <c r="U150" s="9">
        <v>11.89</v>
      </c>
      <c r="V150" s="9">
        <v>0</v>
      </c>
      <c r="W150" s="8">
        <v>21753671.71</v>
      </c>
      <c r="X150" s="8">
        <v>0</v>
      </c>
      <c r="Y150" s="8">
        <v>0</v>
      </c>
      <c r="Z150" s="8">
        <v>20784671.73</v>
      </c>
      <c r="AA150" s="8">
        <v>434999.98</v>
      </c>
      <c r="AB150" s="8">
        <v>0</v>
      </c>
      <c r="AC150" s="8">
        <v>534000</v>
      </c>
      <c r="AD150" s="8">
        <v>0</v>
      </c>
      <c r="AE150" s="9">
        <v>0</v>
      </c>
      <c r="AF150" s="9">
        <v>0</v>
      </c>
      <c r="AG150" s="9">
        <v>95.54</v>
      </c>
      <c r="AH150" s="9">
        <v>1.99</v>
      </c>
      <c r="AI150" s="9">
        <v>0</v>
      </c>
      <c r="AJ150" s="9">
        <v>2.45</v>
      </c>
      <c r="AK150" s="9">
        <v>0</v>
      </c>
    </row>
    <row r="151" spans="1:37" ht="12.75">
      <c r="A151" s="34">
        <v>6</v>
      </c>
      <c r="B151" s="34">
        <v>2</v>
      </c>
      <c r="C151" s="34">
        <v>13</v>
      </c>
      <c r="D151" s="35">
        <v>2</v>
      </c>
      <c r="E151" s="36"/>
      <c r="F151" s="7" t="s">
        <v>267</v>
      </c>
      <c r="G151" s="53" t="s">
        <v>397</v>
      </c>
      <c r="H151" s="8">
        <v>1390072.71</v>
      </c>
      <c r="I151" s="8">
        <v>500000</v>
      </c>
      <c r="J151" s="8">
        <v>0</v>
      </c>
      <c r="K151" s="8">
        <v>0</v>
      </c>
      <c r="L151" s="8">
        <v>562594</v>
      </c>
      <c r="M151" s="8">
        <v>0</v>
      </c>
      <c r="N151" s="8">
        <v>327478.71</v>
      </c>
      <c r="O151" s="8">
        <v>0</v>
      </c>
      <c r="P151" s="9">
        <v>35.96</v>
      </c>
      <c r="Q151" s="9">
        <v>0</v>
      </c>
      <c r="R151" s="9">
        <v>0</v>
      </c>
      <c r="S151" s="9">
        <v>40.47</v>
      </c>
      <c r="T151" s="9">
        <v>0</v>
      </c>
      <c r="U151" s="9">
        <v>23.55</v>
      </c>
      <c r="V151" s="9">
        <v>0</v>
      </c>
      <c r="W151" s="8">
        <v>3288451.71</v>
      </c>
      <c r="X151" s="8">
        <v>0</v>
      </c>
      <c r="Y151" s="8">
        <v>0</v>
      </c>
      <c r="Z151" s="8">
        <v>0</v>
      </c>
      <c r="AA151" s="8">
        <v>562594</v>
      </c>
      <c r="AB151" s="8">
        <v>0</v>
      </c>
      <c r="AC151" s="8">
        <v>2725857.71</v>
      </c>
      <c r="AD151" s="8">
        <v>0</v>
      </c>
      <c r="AE151" s="9">
        <v>0</v>
      </c>
      <c r="AF151" s="9">
        <v>0</v>
      </c>
      <c r="AG151" s="9">
        <v>0</v>
      </c>
      <c r="AH151" s="9">
        <v>17.1</v>
      </c>
      <c r="AI151" s="9">
        <v>0</v>
      </c>
      <c r="AJ151" s="9">
        <v>82.89</v>
      </c>
      <c r="AK151" s="9">
        <v>0</v>
      </c>
    </row>
    <row r="152" spans="1:37" ht="12.75">
      <c r="A152" s="34">
        <v>6</v>
      </c>
      <c r="B152" s="34">
        <v>18</v>
      </c>
      <c r="C152" s="34">
        <v>11</v>
      </c>
      <c r="D152" s="35">
        <v>2</v>
      </c>
      <c r="E152" s="36"/>
      <c r="F152" s="7" t="s">
        <v>267</v>
      </c>
      <c r="G152" s="53" t="s">
        <v>282</v>
      </c>
      <c r="H152" s="8">
        <v>5398431.43</v>
      </c>
      <c r="I152" s="8">
        <v>4027000</v>
      </c>
      <c r="J152" s="8">
        <v>0</v>
      </c>
      <c r="K152" s="8">
        <v>0</v>
      </c>
      <c r="L152" s="8">
        <v>1371431.43</v>
      </c>
      <c r="M152" s="8">
        <v>0</v>
      </c>
      <c r="N152" s="8">
        <v>0</v>
      </c>
      <c r="O152" s="8">
        <v>0</v>
      </c>
      <c r="P152" s="9">
        <v>74.59</v>
      </c>
      <c r="Q152" s="9">
        <v>0</v>
      </c>
      <c r="R152" s="9">
        <v>0</v>
      </c>
      <c r="S152" s="9">
        <v>25.4</v>
      </c>
      <c r="T152" s="9">
        <v>0</v>
      </c>
      <c r="U152" s="9">
        <v>0</v>
      </c>
      <c r="V152" s="9">
        <v>0</v>
      </c>
      <c r="W152" s="8">
        <v>1783673.4</v>
      </c>
      <c r="X152" s="8">
        <v>0</v>
      </c>
      <c r="Y152" s="8">
        <v>0</v>
      </c>
      <c r="Z152" s="8">
        <v>0</v>
      </c>
      <c r="AA152" s="8">
        <v>1371431.43</v>
      </c>
      <c r="AB152" s="8">
        <v>0</v>
      </c>
      <c r="AC152" s="8">
        <v>412241.97</v>
      </c>
      <c r="AD152" s="8">
        <v>0</v>
      </c>
      <c r="AE152" s="9">
        <v>0</v>
      </c>
      <c r="AF152" s="9">
        <v>0</v>
      </c>
      <c r="AG152" s="9">
        <v>0</v>
      </c>
      <c r="AH152" s="9">
        <v>76.88</v>
      </c>
      <c r="AI152" s="9">
        <v>0</v>
      </c>
      <c r="AJ152" s="9">
        <v>23.11</v>
      </c>
      <c r="AK152" s="9">
        <v>0</v>
      </c>
    </row>
    <row r="153" spans="1:37" ht="12.75">
      <c r="A153" s="34">
        <v>6</v>
      </c>
      <c r="B153" s="34">
        <v>17</v>
      </c>
      <c r="C153" s="34">
        <v>5</v>
      </c>
      <c r="D153" s="35">
        <v>2</v>
      </c>
      <c r="E153" s="36"/>
      <c r="F153" s="7" t="s">
        <v>267</v>
      </c>
      <c r="G153" s="53" t="s">
        <v>398</v>
      </c>
      <c r="H153" s="8">
        <v>5500000</v>
      </c>
      <c r="I153" s="8">
        <v>2250000</v>
      </c>
      <c r="J153" s="8">
        <v>0</v>
      </c>
      <c r="K153" s="8">
        <v>0</v>
      </c>
      <c r="L153" s="8">
        <v>428221</v>
      </c>
      <c r="M153" s="8">
        <v>0</v>
      </c>
      <c r="N153" s="8">
        <v>2821779</v>
      </c>
      <c r="O153" s="8">
        <v>0</v>
      </c>
      <c r="P153" s="9">
        <v>40.9</v>
      </c>
      <c r="Q153" s="9">
        <v>0</v>
      </c>
      <c r="R153" s="9">
        <v>0</v>
      </c>
      <c r="S153" s="9">
        <v>7.78</v>
      </c>
      <c r="T153" s="9">
        <v>0</v>
      </c>
      <c r="U153" s="9">
        <v>51.3</v>
      </c>
      <c r="V153" s="9">
        <v>0</v>
      </c>
      <c r="W153" s="8">
        <v>4068746.48</v>
      </c>
      <c r="X153" s="8">
        <v>0</v>
      </c>
      <c r="Y153" s="8">
        <v>0</v>
      </c>
      <c r="Z153" s="8">
        <v>0</v>
      </c>
      <c r="AA153" s="8">
        <v>428221</v>
      </c>
      <c r="AB153" s="8">
        <v>0</v>
      </c>
      <c r="AC153" s="8">
        <v>3640525.48</v>
      </c>
      <c r="AD153" s="8">
        <v>0</v>
      </c>
      <c r="AE153" s="9">
        <v>0</v>
      </c>
      <c r="AF153" s="9">
        <v>0</v>
      </c>
      <c r="AG153" s="9">
        <v>0</v>
      </c>
      <c r="AH153" s="9">
        <v>10.52</v>
      </c>
      <c r="AI153" s="9">
        <v>0</v>
      </c>
      <c r="AJ153" s="9">
        <v>89.47</v>
      </c>
      <c r="AK153" s="9">
        <v>0</v>
      </c>
    </row>
    <row r="154" spans="1:37" ht="12.75">
      <c r="A154" s="34">
        <v>6</v>
      </c>
      <c r="B154" s="34">
        <v>11</v>
      </c>
      <c r="C154" s="34">
        <v>9</v>
      </c>
      <c r="D154" s="35">
        <v>2</v>
      </c>
      <c r="E154" s="36"/>
      <c r="F154" s="7" t="s">
        <v>267</v>
      </c>
      <c r="G154" s="53" t="s">
        <v>399</v>
      </c>
      <c r="H154" s="8">
        <v>5340000</v>
      </c>
      <c r="I154" s="8">
        <v>5340000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9">
        <v>100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8">
        <v>3593575.99</v>
      </c>
      <c r="X154" s="8">
        <v>0</v>
      </c>
      <c r="Y154" s="8">
        <v>0</v>
      </c>
      <c r="Z154" s="8">
        <v>0</v>
      </c>
      <c r="AA154" s="8">
        <v>901155.85</v>
      </c>
      <c r="AB154" s="8">
        <v>0</v>
      </c>
      <c r="AC154" s="8">
        <v>2692420.14</v>
      </c>
      <c r="AD154" s="8">
        <v>0</v>
      </c>
      <c r="AE154" s="9">
        <v>0</v>
      </c>
      <c r="AF154" s="9">
        <v>0</v>
      </c>
      <c r="AG154" s="9">
        <v>0</v>
      </c>
      <c r="AH154" s="9">
        <v>25.07</v>
      </c>
      <c r="AI154" s="9">
        <v>0</v>
      </c>
      <c r="AJ154" s="9">
        <v>74.92</v>
      </c>
      <c r="AK154" s="9">
        <v>0</v>
      </c>
    </row>
    <row r="155" spans="1:37" ht="12.75">
      <c r="A155" s="34">
        <v>6</v>
      </c>
      <c r="B155" s="34">
        <v>4</v>
      </c>
      <c r="C155" s="34">
        <v>6</v>
      </c>
      <c r="D155" s="35">
        <v>2</v>
      </c>
      <c r="E155" s="36"/>
      <c r="F155" s="7" t="s">
        <v>267</v>
      </c>
      <c r="G155" s="53" t="s">
        <v>400</v>
      </c>
      <c r="H155" s="8">
        <v>2849763.07</v>
      </c>
      <c r="I155" s="8">
        <v>1662283</v>
      </c>
      <c r="J155" s="8">
        <v>0</v>
      </c>
      <c r="K155" s="8">
        <v>518311.03</v>
      </c>
      <c r="L155" s="8">
        <v>669169.04</v>
      </c>
      <c r="M155" s="8">
        <v>0</v>
      </c>
      <c r="N155" s="8">
        <v>0</v>
      </c>
      <c r="O155" s="8">
        <v>0</v>
      </c>
      <c r="P155" s="9">
        <v>58.33</v>
      </c>
      <c r="Q155" s="9">
        <v>0</v>
      </c>
      <c r="R155" s="9">
        <v>18.18</v>
      </c>
      <c r="S155" s="9">
        <v>23.48</v>
      </c>
      <c r="T155" s="9">
        <v>0</v>
      </c>
      <c r="U155" s="9">
        <v>0</v>
      </c>
      <c r="V155" s="9">
        <v>0</v>
      </c>
      <c r="W155" s="8">
        <v>1187480.07</v>
      </c>
      <c r="X155" s="8">
        <v>0</v>
      </c>
      <c r="Y155" s="8">
        <v>0</v>
      </c>
      <c r="Z155" s="8">
        <v>0</v>
      </c>
      <c r="AA155" s="8">
        <v>669169.04</v>
      </c>
      <c r="AB155" s="8">
        <v>0</v>
      </c>
      <c r="AC155" s="8">
        <v>518311.03</v>
      </c>
      <c r="AD155" s="8">
        <v>0</v>
      </c>
      <c r="AE155" s="9">
        <v>0</v>
      </c>
      <c r="AF155" s="9">
        <v>0</v>
      </c>
      <c r="AG155" s="9">
        <v>0</v>
      </c>
      <c r="AH155" s="9">
        <v>56.35</v>
      </c>
      <c r="AI155" s="9">
        <v>0</v>
      </c>
      <c r="AJ155" s="9">
        <v>43.64</v>
      </c>
      <c r="AK155" s="9">
        <v>0</v>
      </c>
    </row>
    <row r="156" spans="1:37" ht="12.75">
      <c r="A156" s="34">
        <v>6</v>
      </c>
      <c r="B156" s="34">
        <v>7</v>
      </c>
      <c r="C156" s="34">
        <v>7</v>
      </c>
      <c r="D156" s="35">
        <v>2</v>
      </c>
      <c r="E156" s="36"/>
      <c r="F156" s="7" t="s">
        <v>267</v>
      </c>
      <c r="G156" s="53" t="s">
        <v>401</v>
      </c>
      <c r="H156" s="8">
        <v>2104115.5</v>
      </c>
      <c r="I156" s="8">
        <v>600000</v>
      </c>
      <c r="J156" s="8">
        <v>0</v>
      </c>
      <c r="K156" s="8">
        <v>0</v>
      </c>
      <c r="L156" s="8">
        <v>1004115.5</v>
      </c>
      <c r="M156" s="8">
        <v>0</v>
      </c>
      <c r="N156" s="8">
        <v>500000</v>
      </c>
      <c r="O156" s="8">
        <v>0</v>
      </c>
      <c r="P156" s="9">
        <v>28.51</v>
      </c>
      <c r="Q156" s="9">
        <v>0</v>
      </c>
      <c r="R156" s="9">
        <v>0</v>
      </c>
      <c r="S156" s="9">
        <v>47.72</v>
      </c>
      <c r="T156" s="9">
        <v>0</v>
      </c>
      <c r="U156" s="9">
        <v>23.76</v>
      </c>
      <c r="V156" s="9">
        <v>0</v>
      </c>
      <c r="W156" s="8">
        <v>2806653.76</v>
      </c>
      <c r="X156" s="8">
        <v>0</v>
      </c>
      <c r="Y156" s="8">
        <v>0</v>
      </c>
      <c r="Z156" s="8">
        <v>0</v>
      </c>
      <c r="AA156" s="8">
        <v>1004115.5</v>
      </c>
      <c r="AB156" s="8">
        <v>0</v>
      </c>
      <c r="AC156" s="8">
        <v>1802538.26</v>
      </c>
      <c r="AD156" s="8">
        <v>0</v>
      </c>
      <c r="AE156" s="9">
        <v>0</v>
      </c>
      <c r="AF156" s="9">
        <v>0</v>
      </c>
      <c r="AG156" s="9">
        <v>0</v>
      </c>
      <c r="AH156" s="9">
        <v>35.77</v>
      </c>
      <c r="AI156" s="9">
        <v>0</v>
      </c>
      <c r="AJ156" s="9">
        <v>64.22</v>
      </c>
      <c r="AK156" s="9">
        <v>0</v>
      </c>
    </row>
    <row r="157" spans="1:37" ht="12.75">
      <c r="A157" s="34">
        <v>6</v>
      </c>
      <c r="B157" s="34">
        <v>1</v>
      </c>
      <c r="C157" s="34">
        <v>17</v>
      </c>
      <c r="D157" s="35">
        <v>2</v>
      </c>
      <c r="E157" s="36"/>
      <c r="F157" s="7" t="s">
        <v>267</v>
      </c>
      <c r="G157" s="53" t="s">
        <v>402</v>
      </c>
      <c r="H157" s="8">
        <v>468331.47</v>
      </c>
      <c r="I157" s="8">
        <v>0</v>
      </c>
      <c r="J157" s="8">
        <v>0</v>
      </c>
      <c r="K157" s="8">
        <v>0</v>
      </c>
      <c r="L157" s="8">
        <v>468331.47</v>
      </c>
      <c r="M157" s="8">
        <v>0</v>
      </c>
      <c r="N157" s="8">
        <v>0</v>
      </c>
      <c r="O157" s="8">
        <v>0</v>
      </c>
      <c r="P157" s="9">
        <v>0</v>
      </c>
      <c r="Q157" s="9">
        <v>0</v>
      </c>
      <c r="R157" s="9">
        <v>0</v>
      </c>
      <c r="S157" s="9">
        <v>100</v>
      </c>
      <c r="T157" s="9">
        <v>0</v>
      </c>
      <c r="U157" s="9">
        <v>0</v>
      </c>
      <c r="V157" s="9">
        <v>0</v>
      </c>
      <c r="W157" s="8">
        <v>2085355.68</v>
      </c>
      <c r="X157" s="8">
        <v>0</v>
      </c>
      <c r="Y157" s="8">
        <v>0</v>
      </c>
      <c r="Z157" s="8">
        <v>0</v>
      </c>
      <c r="AA157" s="8">
        <v>604854.64</v>
      </c>
      <c r="AB157" s="8">
        <v>0</v>
      </c>
      <c r="AC157" s="8">
        <v>1480501.04</v>
      </c>
      <c r="AD157" s="8">
        <v>0</v>
      </c>
      <c r="AE157" s="9">
        <v>0</v>
      </c>
      <c r="AF157" s="9">
        <v>0</v>
      </c>
      <c r="AG157" s="9">
        <v>0</v>
      </c>
      <c r="AH157" s="9">
        <v>29</v>
      </c>
      <c r="AI157" s="9">
        <v>0</v>
      </c>
      <c r="AJ157" s="9">
        <v>70.99</v>
      </c>
      <c r="AK157" s="9">
        <v>0</v>
      </c>
    </row>
    <row r="158" spans="1:37" ht="12.75">
      <c r="A158" s="34">
        <v>6</v>
      </c>
      <c r="B158" s="34">
        <v>2</v>
      </c>
      <c r="C158" s="34">
        <v>14</v>
      </c>
      <c r="D158" s="35">
        <v>2</v>
      </c>
      <c r="E158" s="36"/>
      <c r="F158" s="7" t="s">
        <v>267</v>
      </c>
      <c r="G158" s="53" t="s">
        <v>403</v>
      </c>
      <c r="H158" s="8">
        <v>2143098</v>
      </c>
      <c r="I158" s="8">
        <v>650000</v>
      </c>
      <c r="J158" s="8">
        <v>0</v>
      </c>
      <c r="K158" s="8">
        <v>0</v>
      </c>
      <c r="L158" s="8">
        <v>961197</v>
      </c>
      <c r="M158" s="8">
        <v>0</v>
      </c>
      <c r="N158" s="8">
        <v>531901</v>
      </c>
      <c r="O158" s="8">
        <v>0</v>
      </c>
      <c r="P158" s="9">
        <v>30.32</v>
      </c>
      <c r="Q158" s="9">
        <v>0</v>
      </c>
      <c r="R158" s="9">
        <v>0</v>
      </c>
      <c r="S158" s="9">
        <v>44.85</v>
      </c>
      <c r="T158" s="9">
        <v>0</v>
      </c>
      <c r="U158" s="9">
        <v>24.81</v>
      </c>
      <c r="V158" s="9">
        <v>0</v>
      </c>
      <c r="W158" s="8">
        <v>3386890.98</v>
      </c>
      <c r="X158" s="8">
        <v>0</v>
      </c>
      <c r="Y158" s="8">
        <v>0</v>
      </c>
      <c r="Z158" s="8">
        <v>0</v>
      </c>
      <c r="AA158" s="8">
        <v>1162019.69</v>
      </c>
      <c r="AB158" s="8">
        <v>0</v>
      </c>
      <c r="AC158" s="8">
        <v>2224871.29</v>
      </c>
      <c r="AD158" s="8">
        <v>0</v>
      </c>
      <c r="AE158" s="9">
        <v>0</v>
      </c>
      <c r="AF158" s="9">
        <v>0</v>
      </c>
      <c r="AG158" s="9">
        <v>0</v>
      </c>
      <c r="AH158" s="9">
        <v>34.3</v>
      </c>
      <c r="AI158" s="9">
        <v>0</v>
      </c>
      <c r="AJ158" s="9">
        <v>65.69</v>
      </c>
      <c r="AK158" s="9">
        <v>0</v>
      </c>
    </row>
    <row r="159" spans="1:37" ht="12.75">
      <c r="A159" s="34">
        <v>6</v>
      </c>
      <c r="B159" s="34">
        <v>4</v>
      </c>
      <c r="C159" s="34">
        <v>7</v>
      </c>
      <c r="D159" s="35">
        <v>2</v>
      </c>
      <c r="E159" s="36"/>
      <c r="F159" s="7" t="s">
        <v>267</v>
      </c>
      <c r="G159" s="53" t="s">
        <v>404</v>
      </c>
      <c r="H159" s="8">
        <v>181745.24</v>
      </c>
      <c r="I159" s="8">
        <v>0</v>
      </c>
      <c r="J159" s="8">
        <v>0</v>
      </c>
      <c r="K159" s="8">
        <v>0</v>
      </c>
      <c r="L159" s="8">
        <v>181745.24</v>
      </c>
      <c r="M159" s="8">
        <v>0</v>
      </c>
      <c r="N159" s="8">
        <v>0</v>
      </c>
      <c r="O159" s="8">
        <v>0</v>
      </c>
      <c r="P159" s="9">
        <v>0</v>
      </c>
      <c r="Q159" s="9">
        <v>0</v>
      </c>
      <c r="R159" s="9">
        <v>0</v>
      </c>
      <c r="S159" s="9">
        <v>100</v>
      </c>
      <c r="T159" s="9">
        <v>0</v>
      </c>
      <c r="U159" s="9">
        <v>0</v>
      </c>
      <c r="V159" s="9">
        <v>0</v>
      </c>
      <c r="W159" s="8">
        <v>181745.24</v>
      </c>
      <c r="X159" s="8">
        <v>0</v>
      </c>
      <c r="Y159" s="8">
        <v>0</v>
      </c>
      <c r="Z159" s="8">
        <v>0</v>
      </c>
      <c r="AA159" s="8">
        <v>181745.24</v>
      </c>
      <c r="AB159" s="8">
        <v>0</v>
      </c>
      <c r="AC159" s="8">
        <v>0</v>
      </c>
      <c r="AD159" s="8">
        <v>0</v>
      </c>
      <c r="AE159" s="9">
        <v>0</v>
      </c>
      <c r="AF159" s="9">
        <v>0</v>
      </c>
      <c r="AG159" s="9">
        <v>0</v>
      </c>
      <c r="AH159" s="9">
        <v>100</v>
      </c>
      <c r="AI159" s="9">
        <v>0</v>
      </c>
      <c r="AJ159" s="9">
        <v>0</v>
      </c>
      <c r="AK159" s="9">
        <v>0</v>
      </c>
    </row>
    <row r="160" spans="1:37" ht="12.75">
      <c r="A160" s="34">
        <v>6</v>
      </c>
      <c r="B160" s="34">
        <v>15</v>
      </c>
      <c r="C160" s="34">
        <v>7</v>
      </c>
      <c r="D160" s="35">
        <v>2</v>
      </c>
      <c r="E160" s="36"/>
      <c r="F160" s="7" t="s">
        <v>267</v>
      </c>
      <c r="G160" s="53" t="s">
        <v>405</v>
      </c>
      <c r="H160" s="8">
        <v>3410554.47</v>
      </c>
      <c r="I160" s="8">
        <v>3410554.47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9">
        <v>100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8">
        <v>335407.32</v>
      </c>
      <c r="X160" s="8">
        <v>0</v>
      </c>
      <c r="Y160" s="8">
        <v>0</v>
      </c>
      <c r="Z160" s="8">
        <v>0</v>
      </c>
      <c r="AA160" s="8">
        <v>240597.4</v>
      </c>
      <c r="AB160" s="8">
        <v>0</v>
      </c>
      <c r="AC160" s="8">
        <v>94809.92</v>
      </c>
      <c r="AD160" s="8">
        <v>0</v>
      </c>
      <c r="AE160" s="9">
        <v>0</v>
      </c>
      <c r="AF160" s="9">
        <v>0</v>
      </c>
      <c r="AG160" s="9">
        <v>0</v>
      </c>
      <c r="AH160" s="9">
        <v>71.73</v>
      </c>
      <c r="AI160" s="9">
        <v>0</v>
      </c>
      <c r="AJ160" s="9">
        <v>28.26</v>
      </c>
      <c r="AK160" s="9">
        <v>0</v>
      </c>
    </row>
    <row r="161" spans="1:37" ht="12.75">
      <c r="A161" s="34">
        <v>6</v>
      </c>
      <c r="B161" s="34">
        <v>18</v>
      </c>
      <c r="C161" s="34">
        <v>13</v>
      </c>
      <c r="D161" s="35">
        <v>2</v>
      </c>
      <c r="E161" s="36"/>
      <c r="F161" s="7" t="s">
        <v>267</v>
      </c>
      <c r="G161" s="53" t="s">
        <v>406</v>
      </c>
      <c r="H161" s="8">
        <v>2132280.76</v>
      </c>
      <c r="I161" s="8">
        <v>1483852.76</v>
      </c>
      <c r="J161" s="8">
        <v>0</v>
      </c>
      <c r="K161" s="8">
        <v>0</v>
      </c>
      <c r="L161" s="8">
        <v>500000</v>
      </c>
      <c r="M161" s="8">
        <v>0</v>
      </c>
      <c r="N161" s="8">
        <v>148428</v>
      </c>
      <c r="O161" s="8">
        <v>0</v>
      </c>
      <c r="P161" s="9">
        <v>69.58</v>
      </c>
      <c r="Q161" s="9">
        <v>0</v>
      </c>
      <c r="R161" s="9">
        <v>0</v>
      </c>
      <c r="S161" s="9">
        <v>23.44</v>
      </c>
      <c r="T161" s="9">
        <v>0</v>
      </c>
      <c r="U161" s="9">
        <v>6.96</v>
      </c>
      <c r="V161" s="9">
        <v>0</v>
      </c>
      <c r="W161" s="8">
        <v>4963795.75</v>
      </c>
      <c r="X161" s="8">
        <v>0</v>
      </c>
      <c r="Y161" s="8">
        <v>0</v>
      </c>
      <c r="Z161" s="8">
        <v>0</v>
      </c>
      <c r="AA161" s="8">
        <v>1242348.53</v>
      </c>
      <c r="AB161" s="8">
        <v>0</v>
      </c>
      <c r="AC161" s="8">
        <v>3721447.22</v>
      </c>
      <c r="AD161" s="8">
        <v>0</v>
      </c>
      <c r="AE161" s="9">
        <v>0</v>
      </c>
      <c r="AF161" s="9">
        <v>0</v>
      </c>
      <c r="AG161" s="9">
        <v>0</v>
      </c>
      <c r="AH161" s="9">
        <v>25.02</v>
      </c>
      <c r="AI161" s="9">
        <v>0</v>
      </c>
      <c r="AJ161" s="9">
        <v>74.97</v>
      </c>
      <c r="AK161" s="9">
        <v>0</v>
      </c>
    </row>
    <row r="162" spans="1:37" ht="12.75">
      <c r="A162" s="34">
        <v>6</v>
      </c>
      <c r="B162" s="34">
        <v>16</v>
      </c>
      <c r="C162" s="34">
        <v>6</v>
      </c>
      <c r="D162" s="35">
        <v>2</v>
      </c>
      <c r="E162" s="36"/>
      <c r="F162" s="7" t="s">
        <v>267</v>
      </c>
      <c r="G162" s="53" t="s">
        <v>407</v>
      </c>
      <c r="H162" s="8">
        <v>3556000</v>
      </c>
      <c r="I162" s="8">
        <v>0</v>
      </c>
      <c r="J162" s="8">
        <v>0</v>
      </c>
      <c r="K162" s="8">
        <v>2000000</v>
      </c>
      <c r="L162" s="8">
        <v>1556000</v>
      </c>
      <c r="M162" s="8">
        <v>0</v>
      </c>
      <c r="N162" s="8">
        <v>0</v>
      </c>
      <c r="O162" s="8">
        <v>0</v>
      </c>
      <c r="P162" s="9">
        <v>0</v>
      </c>
      <c r="Q162" s="9">
        <v>0</v>
      </c>
      <c r="R162" s="9">
        <v>56.24</v>
      </c>
      <c r="S162" s="9">
        <v>43.75</v>
      </c>
      <c r="T162" s="9">
        <v>0</v>
      </c>
      <c r="U162" s="9">
        <v>0</v>
      </c>
      <c r="V162" s="9">
        <v>0</v>
      </c>
      <c r="W162" s="8">
        <v>3851246.63</v>
      </c>
      <c r="X162" s="8">
        <v>0</v>
      </c>
      <c r="Y162" s="8">
        <v>0</v>
      </c>
      <c r="Z162" s="8">
        <v>2295246.63</v>
      </c>
      <c r="AA162" s="8">
        <v>1556000</v>
      </c>
      <c r="AB162" s="8">
        <v>0</v>
      </c>
      <c r="AC162" s="8">
        <v>0</v>
      </c>
      <c r="AD162" s="8">
        <v>0</v>
      </c>
      <c r="AE162" s="9">
        <v>0</v>
      </c>
      <c r="AF162" s="9">
        <v>0</v>
      </c>
      <c r="AG162" s="9">
        <v>59.59</v>
      </c>
      <c r="AH162" s="9">
        <v>40.4</v>
      </c>
      <c r="AI162" s="9">
        <v>0</v>
      </c>
      <c r="AJ162" s="9">
        <v>0</v>
      </c>
      <c r="AK162" s="9">
        <v>0</v>
      </c>
    </row>
    <row r="163" spans="1:37" ht="12.75">
      <c r="A163" s="34">
        <v>6</v>
      </c>
      <c r="B163" s="34">
        <v>19</v>
      </c>
      <c r="C163" s="34">
        <v>5</v>
      </c>
      <c r="D163" s="35">
        <v>2</v>
      </c>
      <c r="E163" s="36"/>
      <c r="F163" s="7" t="s">
        <v>267</v>
      </c>
      <c r="G163" s="53" t="s">
        <v>408</v>
      </c>
      <c r="H163" s="8">
        <v>4490746.68</v>
      </c>
      <c r="I163" s="8">
        <v>3100000</v>
      </c>
      <c r="J163" s="8">
        <v>1047771.82</v>
      </c>
      <c r="K163" s="8">
        <v>0</v>
      </c>
      <c r="L163" s="8">
        <v>342974.86</v>
      </c>
      <c r="M163" s="8">
        <v>0</v>
      </c>
      <c r="N163" s="8">
        <v>0</v>
      </c>
      <c r="O163" s="8">
        <v>0</v>
      </c>
      <c r="P163" s="9">
        <v>69.03</v>
      </c>
      <c r="Q163" s="9">
        <v>23.33</v>
      </c>
      <c r="R163" s="9">
        <v>0</v>
      </c>
      <c r="S163" s="9">
        <v>7.63</v>
      </c>
      <c r="T163" s="9">
        <v>0</v>
      </c>
      <c r="U163" s="9">
        <v>0</v>
      </c>
      <c r="V163" s="9">
        <v>0</v>
      </c>
      <c r="W163" s="8">
        <v>2466979.7</v>
      </c>
      <c r="X163" s="8">
        <v>1181349.69</v>
      </c>
      <c r="Y163" s="8">
        <v>0</v>
      </c>
      <c r="Z163" s="8">
        <v>0</v>
      </c>
      <c r="AA163" s="8">
        <v>342974.86</v>
      </c>
      <c r="AB163" s="8">
        <v>0</v>
      </c>
      <c r="AC163" s="8">
        <v>942655.15</v>
      </c>
      <c r="AD163" s="8">
        <v>0</v>
      </c>
      <c r="AE163" s="9">
        <v>47.88</v>
      </c>
      <c r="AF163" s="9">
        <v>0</v>
      </c>
      <c r="AG163" s="9">
        <v>0</v>
      </c>
      <c r="AH163" s="9">
        <v>13.9</v>
      </c>
      <c r="AI163" s="9">
        <v>0</v>
      </c>
      <c r="AJ163" s="9">
        <v>38.21</v>
      </c>
      <c r="AK163" s="9">
        <v>0</v>
      </c>
    </row>
    <row r="164" spans="1:37" ht="12.75">
      <c r="A164" s="34">
        <v>6</v>
      </c>
      <c r="B164" s="34">
        <v>8</v>
      </c>
      <c r="C164" s="34">
        <v>13</v>
      </c>
      <c r="D164" s="35">
        <v>2</v>
      </c>
      <c r="E164" s="36"/>
      <c r="F164" s="7" t="s">
        <v>267</v>
      </c>
      <c r="G164" s="53" t="s">
        <v>409</v>
      </c>
      <c r="H164" s="8">
        <v>346596</v>
      </c>
      <c r="I164" s="8">
        <v>0</v>
      </c>
      <c r="J164" s="8">
        <v>100000</v>
      </c>
      <c r="K164" s="8">
        <v>0</v>
      </c>
      <c r="L164" s="8">
        <v>246596</v>
      </c>
      <c r="M164" s="8">
        <v>0</v>
      </c>
      <c r="N164" s="8">
        <v>0</v>
      </c>
      <c r="O164" s="8">
        <v>0</v>
      </c>
      <c r="P164" s="9">
        <v>0</v>
      </c>
      <c r="Q164" s="9">
        <v>28.85</v>
      </c>
      <c r="R164" s="9">
        <v>0</v>
      </c>
      <c r="S164" s="9">
        <v>71.14</v>
      </c>
      <c r="T164" s="9">
        <v>0</v>
      </c>
      <c r="U164" s="9">
        <v>0</v>
      </c>
      <c r="V164" s="9">
        <v>0</v>
      </c>
      <c r="W164" s="8">
        <v>254587.17</v>
      </c>
      <c r="X164" s="8">
        <v>0</v>
      </c>
      <c r="Y164" s="8">
        <v>0</v>
      </c>
      <c r="Z164" s="8">
        <v>0</v>
      </c>
      <c r="AA164" s="8">
        <v>254587.17</v>
      </c>
      <c r="AB164" s="8">
        <v>0</v>
      </c>
      <c r="AC164" s="8">
        <v>0</v>
      </c>
      <c r="AD164" s="8">
        <v>0</v>
      </c>
      <c r="AE164" s="9">
        <v>0</v>
      </c>
      <c r="AF164" s="9">
        <v>0</v>
      </c>
      <c r="AG164" s="9">
        <v>0</v>
      </c>
      <c r="AH164" s="9">
        <v>100</v>
      </c>
      <c r="AI164" s="9">
        <v>0</v>
      </c>
      <c r="AJ164" s="9">
        <v>0</v>
      </c>
      <c r="AK164" s="9">
        <v>0</v>
      </c>
    </row>
    <row r="165" spans="1:37" ht="12.75">
      <c r="A165" s="34">
        <v>6</v>
      </c>
      <c r="B165" s="34">
        <v>14</v>
      </c>
      <c r="C165" s="34">
        <v>10</v>
      </c>
      <c r="D165" s="35">
        <v>2</v>
      </c>
      <c r="E165" s="36"/>
      <c r="F165" s="7" t="s">
        <v>267</v>
      </c>
      <c r="G165" s="53" t="s">
        <v>410</v>
      </c>
      <c r="H165" s="8">
        <v>3056375</v>
      </c>
      <c r="I165" s="8">
        <v>3056375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9">
        <v>100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8">
        <v>1983942.15</v>
      </c>
      <c r="X165" s="8">
        <v>88474.06</v>
      </c>
      <c r="Y165" s="8">
        <v>0</v>
      </c>
      <c r="Z165" s="8">
        <v>0</v>
      </c>
      <c r="AA165" s="8">
        <v>1564992.87</v>
      </c>
      <c r="AB165" s="8">
        <v>0</v>
      </c>
      <c r="AC165" s="8">
        <v>330475.22</v>
      </c>
      <c r="AD165" s="8">
        <v>0</v>
      </c>
      <c r="AE165" s="9">
        <v>4.45</v>
      </c>
      <c r="AF165" s="9">
        <v>0</v>
      </c>
      <c r="AG165" s="9">
        <v>0</v>
      </c>
      <c r="AH165" s="9">
        <v>78.88</v>
      </c>
      <c r="AI165" s="9">
        <v>0</v>
      </c>
      <c r="AJ165" s="9">
        <v>16.65</v>
      </c>
      <c r="AK165" s="9">
        <v>0</v>
      </c>
    </row>
    <row r="166" spans="1:37" ht="12.75">
      <c r="A166" s="34">
        <v>6</v>
      </c>
      <c r="B166" s="34">
        <v>4</v>
      </c>
      <c r="C166" s="34">
        <v>8</v>
      </c>
      <c r="D166" s="35">
        <v>2</v>
      </c>
      <c r="E166" s="36"/>
      <c r="F166" s="7" t="s">
        <v>267</v>
      </c>
      <c r="G166" s="53" t="s">
        <v>411</v>
      </c>
      <c r="H166" s="8">
        <v>5248926.58</v>
      </c>
      <c r="I166" s="8">
        <v>3939029.58</v>
      </c>
      <c r="J166" s="8">
        <v>0</v>
      </c>
      <c r="K166" s="8">
        <v>0</v>
      </c>
      <c r="L166" s="8">
        <v>1309897</v>
      </c>
      <c r="M166" s="8">
        <v>0</v>
      </c>
      <c r="N166" s="8">
        <v>0</v>
      </c>
      <c r="O166" s="8">
        <v>0</v>
      </c>
      <c r="P166" s="9">
        <v>75.04</v>
      </c>
      <c r="Q166" s="9">
        <v>0</v>
      </c>
      <c r="R166" s="9">
        <v>0</v>
      </c>
      <c r="S166" s="9">
        <v>24.95</v>
      </c>
      <c r="T166" s="9">
        <v>0</v>
      </c>
      <c r="U166" s="9">
        <v>0</v>
      </c>
      <c r="V166" s="9">
        <v>0</v>
      </c>
      <c r="W166" s="8">
        <v>2296777.93</v>
      </c>
      <c r="X166" s="8">
        <v>0</v>
      </c>
      <c r="Y166" s="8">
        <v>0</v>
      </c>
      <c r="Z166" s="8">
        <v>0</v>
      </c>
      <c r="AA166" s="8">
        <v>1427763.18</v>
      </c>
      <c r="AB166" s="8">
        <v>0</v>
      </c>
      <c r="AC166" s="8">
        <v>869014.75</v>
      </c>
      <c r="AD166" s="8">
        <v>0</v>
      </c>
      <c r="AE166" s="9">
        <v>0</v>
      </c>
      <c r="AF166" s="9">
        <v>0</v>
      </c>
      <c r="AG166" s="9">
        <v>0</v>
      </c>
      <c r="AH166" s="9">
        <v>62.16</v>
      </c>
      <c r="AI166" s="9">
        <v>0</v>
      </c>
      <c r="AJ166" s="9">
        <v>37.83</v>
      </c>
      <c r="AK166" s="9">
        <v>0</v>
      </c>
    </row>
    <row r="167" spans="1:37" ht="12.75">
      <c r="A167" s="34">
        <v>6</v>
      </c>
      <c r="B167" s="34">
        <v>3</v>
      </c>
      <c r="C167" s="34">
        <v>12</v>
      </c>
      <c r="D167" s="35">
        <v>2</v>
      </c>
      <c r="E167" s="36"/>
      <c r="F167" s="7" t="s">
        <v>267</v>
      </c>
      <c r="G167" s="53" t="s">
        <v>412</v>
      </c>
      <c r="H167" s="8">
        <v>7917564</v>
      </c>
      <c r="I167" s="8">
        <v>5520000</v>
      </c>
      <c r="J167" s="8">
        <v>0</v>
      </c>
      <c r="K167" s="8">
        <v>0</v>
      </c>
      <c r="L167" s="8">
        <v>2386796.4</v>
      </c>
      <c r="M167" s="8">
        <v>0</v>
      </c>
      <c r="N167" s="8">
        <v>10767.6</v>
      </c>
      <c r="O167" s="8">
        <v>0</v>
      </c>
      <c r="P167" s="9">
        <v>69.71</v>
      </c>
      <c r="Q167" s="9">
        <v>0</v>
      </c>
      <c r="R167" s="9">
        <v>0</v>
      </c>
      <c r="S167" s="9">
        <v>30.14</v>
      </c>
      <c r="T167" s="9">
        <v>0</v>
      </c>
      <c r="U167" s="9">
        <v>0.13</v>
      </c>
      <c r="V167" s="9">
        <v>0</v>
      </c>
      <c r="W167" s="8">
        <v>3592290.18</v>
      </c>
      <c r="X167" s="8">
        <v>1000000</v>
      </c>
      <c r="Y167" s="8">
        <v>0</v>
      </c>
      <c r="Z167" s="8">
        <v>0</v>
      </c>
      <c r="AA167" s="8">
        <v>2386796.4</v>
      </c>
      <c r="AB167" s="8">
        <v>0</v>
      </c>
      <c r="AC167" s="8">
        <v>205493.78</v>
      </c>
      <c r="AD167" s="8">
        <v>0</v>
      </c>
      <c r="AE167" s="9">
        <v>27.83</v>
      </c>
      <c r="AF167" s="9">
        <v>0</v>
      </c>
      <c r="AG167" s="9">
        <v>0</v>
      </c>
      <c r="AH167" s="9">
        <v>66.44</v>
      </c>
      <c r="AI167" s="9">
        <v>0</v>
      </c>
      <c r="AJ167" s="9">
        <v>5.72</v>
      </c>
      <c r="AK167" s="9">
        <v>0</v>
      </c>
    </row>
    <row r="168" spans="1:37" ht="12.75">
      <c r="A168" s="34">
        <v>6</v>
      </c>
      <c r="B168" s="34">
        <v>7</v>
      </c>
      <c r="C168" s="34">
        <v>9</v>
      </c>
      <c r="D168" s="35">
        <v>2</v>
      </c>
      <c r="E168" s="36"/>
      <c r="F168" s="7" t="s">
        <v>267</v>
      </c>
      <c r="G168" s="53" t="s">
        <v>413</v>
      </c>
      <c r="H168" s="8">
        <v>6338595</v>
      </c>
      <c r="I168" s="8">
        <v>2966706.66</v>
      </c>
      <c r="J168" s="8">
        <v>46500</v>
      </c>
      <c r="K168" s="8">
        <v>0</v>
      </c>
      <c r="L168" s="8">
        <v>3325388.34</v>
      </c>
      <c r="M168" s="8">
        <v>0</v>
      </c>
      <c r="N168" s="8">
        <v>0</v>
      </c>
      <c r="O168" s="8">
        <v>0</v>
      </c>
      <c r="P168" s="9">
        <v>46.8</v>
      </c>
      <c r="Q168" s="9">
        <v>0.73</v>
      </c>
      <c r="R168" s="9">
        <v>0</v>
      </c>
      <c r="S168" s="9">
        <v>52.46</v>
      </c>
      <c r="T168" s="9">
        <v>0</v>
      </c>
      <c r="U168" s="9">
        <v>0</v>
      </c>
      <c r="V168" s="9">
        <v>0</v>
      </c>
      <c r="W168" s="8">
        <v>3325388.34</v>
      </c>
      <c r="X168" s="8">
        <v>0</v>
      </c>
      <c r="Y168" s="8">
        <v>0</v>
      </c>
      <c r="Z168" s="8">
        <v>0</v>
      </c>
      <c r="AA168" s="8">
        <v>3325388.34</v>
      </c>
      <c r="AB168" s="8">
        <v>0</v>
      </c>
      <c r="AC168" s="8">
        <v>0</v>
      </c>
      <c r="AD168" s="8">
        <v>0</v>
      </c>
      <c r="AE168" s="9">
        <v>0</v>
      </c>
      <c r="AF168" s="9">
        <v>0</v>
      </c>
      <c r="AG168" s="9">
        <v>0</v>
      </c>
      <c r="AH168" s="9">
        <v>100</v>
      </c>
      <c r="AI168" s="9">
        <v>0</v>
      </c>
      <c r="AJ168" s="9">
        <v>0</v>
      </c>
      <c r="AK168" s="9">
        <v>0</v>
      </c>
    </row>
    <row r="169" spans="1:37" ht="12.75">
      <c r="A169" s="34">
        <v>6</v>
      </c>
      <c r="B169" s="34">
        <v>12</v>
      </c>
      <c r="C169" s="34">
        <v>7</v>
      </c>
      <c r="D169" s="35">
        <v>2</v>
      </c>
      <c r="E169" s="36"/>
      <c r="F169" s="7" t="s">
        <v>267</v>
      </c>
      <c r="G169" s="53" t="s">
        <v>414</v>
      </c>
      <c r="H169" s="8">
        <v>5720748.51</v>
      </c>
      <c r="I169" s="8">
        <v>2250000</v>
      </c>
      <c r="J169" s="8">
        <v>50000</v>
      </c>
      <c r="K169" s="8">
        <v>0</v>
      </c>
      <c r="L169" s="8">
        <v>2901580.51</v>
      </c>
      <c r="M169" s="8">
        <v>0</v>
      </c>
      <c r="N169" s="8">
        <v>519168</v>
      </c>
      <c r="O169" s="8">
        <v>0</v>
      </c>
      <c r="P169" s="9">
        <v>39.33</v>
      </c>
      <c r="Q169" s="9">
        <v>0.87</v>
      </c>
      <c r="R169" s="9">
        <v>0</v>
      </c>
      <c r="S169" s="9">
        <v>50.72</v>
      </c>
      <c r="T169" s="9">
        <v>0</v>
      </c>
      <c r="U169" s="9">
        <v>9.07</v>
      </c>
      <c r="V169" s="9">
        <v>0</v>
      </c>
      <c r="W169" s="8">
        <v>3420748.51</v>
      </c>
      <c r="X169" s="8">
        <v>0</v>
      </c>
      <c r="Y169" s="8">
        <v>0</v>
      </c>
      <c r="Z169" s="8">
        <v>0</v>
      </c>
      <c r="AA169" s="8">
        <v>2901580.51</v>
      </c>
      <c r="AB169" s="8">
        <v>0</v>
      </c>
      <c r="AC169" s="8">
        <v>519168</v>
      </c>
      <c r="AD169" s="8">
        <v>0</v>
      </c>
      <c r="AE169" s="9">
        <v>0</v>
      </c>
      <c r="AF169" s="9">
        <v>0</v>
      </c>
      <c r="AG169" s="9">
        <v>0</v>
      </c>
      <c r="AH169" s="9">
        <v>84.82</v>
      </c>
      <c r="AI169" s="9">
        <v>0</v>
      </c>
      <c r="AJ169" s="9">
        <v>15.17</v>
      </c>
      <c r="AK169" s="9">
        <v>0</v>
      </c>
    </row>
    <row r="170" spans="1:37" ht="12.75">
      <c r="A170" s="34">
        <v>6</v>
      </c>
      <c r="B170" s="34">
        <v>1</v>
      </c>
      <c r="C170" s="34">
        <v>18</v>
      </c>
      <c r="D170" s="35">
        <v>2</v>
      </c>
      <c r="E170" s="36"/>
      <c r="F170" s="7" t="s">
        <v>267</v>
      </c>
      <c r="G170" s="53" t="s">
        <v>415</v>
      </c>
      <c r="H170" s="8">
        <v>3631000</v>
      </c>
      <c r="I170" s="8">
        <v>1319917.84</v>
      </c>
      <c r="J170" s="8">
        <v>0</v>
      </c>
      <c r="K170" s="8">
        <v>0</v>
      </c>
      <c r="L170" s="8">
        <v>509549.56</v>
      </c>
      <c r="M170" s="8">
        <v>0</v>
      </c>
      <c r="N170" s="8">
        <v>0</v>
      </c>
      <c r="O170" s="8">
        <v>1801532.6</v>
      </c>
      <c r="P170" s="9">
        <v>36.35</v>
      </c>
      <c r="Q170" s="9">
        <v>0</v>
      </c>
      <c r="R170" s="9">
        <v>0</v>
      </c>
      <c r="S170" s="9">
        <v>14.03</v>
      </c>
      <c r="T170" s="9">
        <v>0</v>
      </c>
      <c r="U170" s="9">
        <v>0</v>
      </c>
      <c r="V170" s="9">
        <v>49.61</v>
      </c>
      <c r="W170" s="8">
        <v>1953726.85</v>
      </c>
      <c r="X170" s="8">
        <v>0</v>
      </c>
      <c r="Y170" s="8">
        <v>0</v>
      </c>
      <c r="Z170" s="8">
        <v>0</v>
      </c>
      <c r="AA170" s="8">
        <v>633259.56</v>
      </c>
      <c r="AB170" s="8">
        <v>0</v>
      </c>
      <c r="AC170" s="8">
        <v>1320467.29</v>
      </c>
      <c r="AD170" s="8">
        <v>0</v>
      </c>
      <c r="AE170" s="9">
        <v>0</v>
      </c>
      <c r="AF170" s="9">
        <v>0</v>
      </c>
      <c r="AG170" s="9">
        <v>0</v>
      </c>
      <c r="AH170" s="9">
        <v>32.41</v>
      </c>
      <c r="AI170" s="9">
        <v>0</v>
      </c>
      <c r="AJ170" s="9">
        <v>67.58</v>
      </c>
      <c r="AK170" s="9">
        <v>0</v>
      </c>
    </row>
    <row r="171" spans="1:37" ht="12.75">
      <c r="A171" s="34">
        <v>6</v>
      </c>
      <c r="B171" s="34">
        <v>19</v>
      </c>
      <c r="C171" s="34">
        <v>6</v>
      </c>
      <c r="D171" s="35">
        <v>2</v>
      </c>
      <c r="E171" s="36"/>
      <c r="F171" s="7" t="s">
        <v>267</v>
      </c>
      <c r="G171" s="53" t="s">
        <v>283</v>
      </c>
      <c r="H171" s="8">
        <v>1497986</v>
      </c>
      <c r="I171" s="8">
        <v>1497986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9">
        <v>100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8">
        <v>573344.53</v>
      </c>
      <c r="X171" s="8">
        <v>0</v>
      </c>
      <c r="Y171" s="8">
        <v>0</v>
      </c>
      <c r="Z171" s="8">
        <v>0</v>
      </c>
      <c r="AA171" s="8">
        <v>0</v>
      </c>
      <c r="AB171" s="8">
        <v>0</v>
      </c>
      <c r="AC171" s="8">
        <v>573344.53</v>
      </c>
      <c r="AD171" s="8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100</v>
      </c>
      <c r="AK171" s="9">
        <v>0</v>
      </c>
    </row>
    <row r="172" spans="1:37" ht="12.75">
      <c r="A172" s="34">
        <v>6</v>
      </c>
      <c r="B172" s="34">
        <v>15</v>
      </c>
      <c r="C172" s="34">
        <v>8</v>
      </c>
      <c r="D172" s="35">
        <v>2</v>
      </c>
      <c r="E172" s="36"/>
      <c r="F172" s="7" t="s">
        <v>267</v>
      </c>
      <c r="G172" s="53" t="s">
        <v>416</v>
      </c>
      <c r="H172" s="8">
        <v>2291387.19</v>
      </c>
      <c r="I172" s="8">
        <v>0</v>
      </c>
      <c r="J172" s="8">
        <v>0</v>
      </c>
      <c r="K172" s="8">
        <v>1716102.97</v>
      </c>
      <c r="L172" s="8">
        <v>575284.22</v>
      </c>
      <c r="M172" s="8">
        <v>0</v>
      </c>
      <c r="N172" s="8">
        <v>0</v>
      </c>
      <c r="O172" s="8">
        <v>0</v>
      </c>
      <c r="P172" s="9">
        <v>0</v>
      </c>
      <c r="Q172" s="9">
        <v>0</v>
      </c>
      <c r="R172" s="9">
        <v>74.89</v>
      </c>
      <c r="S172" s="9">
        <v>25.1</v>
      </c>
      <c r="T172" s="9">
        <v>0</v>
      </c>
      <c r="U172" s="9">
        <v>0</v>
      </c>
      <c r="V172" s="9">
        <v>0</v>
      </c>
      <c r="W172" s="8">
        <v>5709425.7</v>
      </c>
      <c r="X172" s="8">
        <v>0</v>
      </c>
      <c r="Y172" s="8">
        <v>0</v>
      </c>
      <c r="Z172" s="8">
        <v>5082775.69</v>
      </c>
      <c r="AA172" s="8">
        <v>626650.01</v>
      </c>
      <c r="AB172" s="8">
        <v>0</v>
      </c>
      <c r="AC172" s="8">
        <v>0</v>
      </c>
      <c r="AD172" s="8">
        <v>0</v>
      </c>
      <c r="AE172" s="9">
        <v>0</v>
      </c>
      <c r="AF172" s="9">
        <v>0</v>
      </c>
      <c r="AG172" s="9">
        <v>89.02</v>
      </c>
      <c r="AH172" s="9">
        <v>10.97</v>
      </c>
      <c r="AI172" s="9">
        <v>0</v>
      </c>
      <c r="AJ172" s="9">
        <v>0</v>
      </c>
      <c r="AK172" s="9">
        <v>0</v>
      </c>
    </row>
    <row r="173" spans="1:37" ht="12.75">
      <c r="A173" s="34">
        <v>6</v>
      </c>
      <c r="B173" s="34">
        <v>9</v>
      </c>
      <c r="C173" s="34">
        <v>13</v>
      </c>
      <c r="D173" s="35">
        <v>2</v>
      </c>
      <c r="E173" s="36"/>
      <c r="F173" s="7" t="s">
        <v>267</v>
      </c>
      <c r="G173" s="53" t="s">
        <v>417</v>
      </c>
      <c r="H173" s="8">
        <v>4109800</v>
      </c>
      <c r="I173" s="8">
        <v>900000</v>
      </c>
      <c r="J173" s="8">
        <v>200000</v>
      </c>
      <c r="K173" s="8">
        <v>0</v>
      </c>
      <c r="L173" s="8">
        <v>2500000</v>
      </c>
      <c r="M173" s="8">
        <v>0</v>
      </c>
      <c r="N173" s="8">
        <v>509800</v>
      </c>
      <c r="O173" s="8">
        <v>0</v>
      </c>
      <c r="P173" s="9">
        <v>21.89</v>
      </c>
      <c r="Q173" s="9">
        <v>4.86</v>
      </c>
      <c r="R173" s="9">
        <v>0</v>
      </c>
      <c r="S173" s="9">
        <v>60.83</v>
      </c>
      <c r="T173" s="9">
        <v>0</v>
      </c>
      <c r="U173" s="9">
        <v>12.4</v>
      </c>
      <c r="V173" s="9">
        <v>0</v>
      </c>
      <c r="W173" s="8">
        <v>5475619.48</v>
      </c>
      <c r="X173" s="8">
        <v>1065798.83</v>
      </c>
      <c r="Y173" s="8">
        <v>57471</v>
      </c>
      <c r="Z173" s="8">
        <v>0</v>
      </c>
      <c r="AA173" s="8">
        <v>2500000</v>
      </c>
      <c r="AB173" s="8">
        <v>0</v>
      </c>
      <c r="AC173" s="8">
        <v>1852349.65</v>
      </c>
      <c r="AD173" s="8">
        <v>0</v>
      </c>
      <c r="AE173" s="9">
        <v>19.46</v>
      </c>
      <c r="AF173" s="9">
        <v>1.04</v>
      </c>
      <c r="AG173" s="9">
        <v>0</v>
      </c>
      <c r="AH173" s="9">
        <v>45.65</v>
      </c>
      <c r="AI173" s="9">
        <v>0</v>
      </c>
      <c r="AJ173" s="9">
        <v>33.82</v>
      </c>
      <c r="AK173" s="9">
        <v>0</v>
      </c>
    </row>
    <row r="174" spans="1:37" ht="12.75">
      <c r="A174" s="34">
        <v>6</v>
      </c>
      <c r="B174" s="34">
        <v>11</v>
      </c>
      <c r="C174" s="34">
        <v>10</v>
      </c>
      <c r="D174" s="35">
        <v>2</v>
      </c>
      <c r="E174" s="36"/>
      <c r="F174" s="7" t="s">
        <v>267</v>
      </c>
      <c r="G174" s="53" t="s">
        <v>418</v>
      </c>
      <c r="H174" s="8">
        <v>6525585.21</v>
      </c>
      <c r="I174" s="8">
        <v>5000000</v>
      </c>
      <c r="J174" s="8">
        <v>0</v>
      </c>
      <c r="K174" s="8">
        <v>0</v>
      </c>
      <c r="L174" s="8">
        <v>1525585.21</v>
      </c>
      <c r="M174" s="8">
        <v>0</v>
      </c>
      <c r="N174" s="8">
        <v>0</v>
      </c>
      <c r="O174" s="8">
        <v>0</v>
      </c>
      <c r="P174" s="9">
        <v>76.62</v>
      </c>
      <c r="Q174" s="9">
        <v>0</v>
      </c>
      <c r="R174" s="9">
        <v>0</v>
      </c>
      <c r="S174" s="9">
        <v>23.37</v>
      </c>
      <c r="T174" s="9">
        <v>0</v>
      </c>
      <c r="U174" s="9">
        <v>0</v>
      </c>
      <c r="V174" s="9">
        <v>0</v>
      </c>
      <c r="W174" s="8">
        <v>1784889.32</v>
      </c>
      <c r="X174" s="8">
        <v>0</v>
      </c>
      <c r="Y174" s="8">
        <v>0</v>
      </c>
      <c r="Z174" s="8">
        <v>0</v>
      </c>
      <c r="AA174" s="8">
        <v>1525585.21</v>
      </c>
      <c r="AB174" s="8">
        <v>0</v>
      </c>
      <c r="AC174" s="8">
        <v>259304.11</v>
      </c>
      <c r="AD174" s="8">
        <v>0</v>
      </c>
      <c r="AE174" s="9">
        <v>0</v>
      </c>
      <c r="AF174" s="9">
        <v>0</v>
      </c>
      <c r="AG174" s="9">
        <v>0</v>
      </c>
      <c r="AH174" s="9">
        <v>85.47</v>
      </c>
      <c r="AI174" s="9">
        <v>0</v>
      </c>
      <c r="AJ174" s="9">
        <v>14.52</v>
      </c>
      <c r="AK174" s="9">
        <v>0</v>
      </c>
    </row>
    <row r="175" spans="1:37" ht="12.75">
      <c r="A175" s="34">
        <v>6</v>
      </c>
      <c r="B175" s="34">
        <v>3</v>
      </c>
      <c r="C175" s="34">
        <v>13</v>
      </c>
      <c r="D175" s="35">
        <v>2</v>
      </c>
      <c r="E175" s="36"/>
      <c r="F175" s="7" t="s">
        <v>267</v>
      </c>
      <c r="G175" s="53" t="s">
        <v>419</v>
      </c>
      <c r="H175" s="8">
        <v>500000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500000</v>
      </c>
      <c r="O175" s="8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100</v>
      </c>
      <c r="V175" s="9">
        <v>0</v>
      </c>
      <c r="W175" s="8">
        <v>500000</v>
      </c>
      <c r="X175" s="8">
        <v>0</v>
      </c>
      <c r="Y175" s="8">
        <v>0</v>
      </c>
      <c r="Z175" s="8">
        <v>0</v>
      </c>
      <c r="AA175" s="8">
        <v>0</v>
      </c>
      <c r="AB175" s="8">
        <v>0</v>
      </c>
      <c r="AC175" s="8">
        <v>500000</v>
      </c>
      <c r="AD175" s="8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100</v>
      </c>
      <c r="AK175" s="9">
        <v>0</v>
      </c>
    </row>
    <row r="176" spans="1:37" ht="12.75">
      <c r="A176" s="34">
        <v>6</v>
      </c>
      <c r="B176" s="34">
        <v>11</v>
      </c>
      <c r="C176" s="34">
        <v>11</v>
      </c>
      <c r="D176" s="35">
        <v>2</v>
      </c>
      <c r="E176" s="36"/>
      <c r="F176" s="7" t="s">
        <v>267</v>
      </c>
      <c r="G176" s="53" t="s">
        <v>420</v>
      </c>
      <c r="H176" s="8">
        <v>2153000</v>
      </c>
      <c r="I176" s="8">
        <v>1503452.17</v>
      </c>
      <c r="J176" s="8">
        <v>0</v>
      </c>
      <c r="K176" s="8">
        <v>0</v>
      </c>
      <c r="L176" s="8">
        <v>649547.83</v>
      </c>
      <c r="M176" s="8">
        <v>0</v>
      </c>
      <c r="N176" s="8">
        <v>0</v>
      </c>
      <c r="O176" s="8">
        <v>0</v>
      </c>
      <c r="P176" s="9">
        <v>69.83</v>
      </c>
      <c r="Q176" s="9">
        <v>0</v>
      </c>
      <c r="R176" s="9">
        <v>0</v>
      </c>
      <c r="S176" s="9">
        <v>30.16</v>
      </c>
      <c r="T176" s="9">
        <v>0</v>
      </c>
      <c r="U176" s="9">
        <v>0</v>
      </c>
      <c r="V176" s="9">
        <v>0</v>
      </c>
      <c r="W176" s="8">
        <v>1860385.37</v>
      </c>
      <c r="X176" s="8">
        <v>0</v>
      </c>
      <c r="Y176" s="8">
        <v>0</v>
      </c>
      <c r="Z176" s="8">
        <v>0</v>
      </c>
      <c r="AA176" s="8">
        <v>961896.75</v>
      </c>
      <c r="AB176" s="8">
        <v>0</v>
      </c>
      <c r="AC176" s="8">
        <v>898488.62</v>
      </c>
      <c r="AD176" s="8">
        <v>0</v>
      </c>
      <c r="AE176" s="9">
        <v>0</v>
      </c>
      <c r="AF176" s="9">
        <v>0</v>
      </c>
      <c r="AG176" s="9">
        <v>0</v>
      </c>
      <c r="AH176" s="9">
        <v>51.7</v>
      </c>
      <c r="AI176" s="9">
        <v>0</v>
      </c>
      <c r="AJ176" s="9">
        <v>48.29</v>
      </c>
      <c r="AK176" s="9">
        <v>0</v>
      </c>
    </row>
    <row r="177" spans="1:37" ht="12.75">
      <c r="A177" s="34">
        <v>6</v>
      </c>
      <c r="B177" s="34">
        <v>19</v>
      </c>
      <c r="C177" s="34">
        <v>7</v>
      </c>
      <c r="D177" s="35">
        <v>2</v>
      </c>
      <c r="E177" s="36"/>
      <c r="F177" s="7" t="s">
        <v>267</v>
      </c>
      <c r="G177" s="53" t="s">
        <v>421</v>
      </c>
      <c r="H177" s="8">
        <v>2335861.57</v>
      </c>
      <c r="I177" s="8">
        <v>1000000</v>
      </c>
      <c r="J177" s="8">
        <v>0</v>
      </c>
      <c r="K177" s="8">
        <v>0</v>
      </c>
      <c r="L177" s="8">
        <v>0</v>
      </c>
      <c r="M177" s="8">
        <v>0</v>
      </c>
      <c r="N177" s="8">
        <v>1335861.57</v>
      </c>
      <c r="O177" s="8">
        <v>0</v>
      </c>
      <c r="P177" s="9">
        <v>42.81</v>
      </c>
      <c r="Q177" s="9">
        <v>0</v>
      </c>
      <c r="R177" s="9">
        <v>0</v>
      </c>
      <c r="S177" s="9">
        <v>0</v>
      </c>
      <c r="T177" s="9">
        <v>0</v>
      </c>
      <c r="U177" s="9">
        <v>57.18</v>
      </c>
      <c r="V177" s="9">
        <v>0</v>
      </c>
      <c r="W177" s="8">
        <v>1335861.57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1335861.57</v>
      </c>
      <c r="AD177" s="8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100</v>
      </c>
      <c r="AK177" s="9">
        <v>0</v>
      </c>
    </row>
    <row r="178" spans="1:37" ht="12.75">
      <c r="A178" s="34">
        <v>6</v>
      </c>
      <c r="B178" s="34">
        <v>9</v>
      </c>
      <c r="C178" s="34">
        <v>14</v>
      </c>
      <c r="D178" s="35">
        <v>2</v>
      </c>
      <c r="E178" s="36"/>
      <c r="F178" s="7" t="s">
        <v>267</v>
      </c>
      <c r="G178" s="53" t="s">
        <v>422</v>
      </c>
      <c r="H178" s="8">
        <v>14770584.98</v>
      </c>
      <c r="I178" s="8">
        <v>2220564.96</v>
      </c>
      <c r="J178" s="8">
        <v>0</v>
      </c>
      <c r="K178" s="8">
        <v>0</v>
      </c>
      <c r="L178" s="8">
        <v>3202002.24</v>
      </c>
      <c r="M178" s="8">
        <v>0</v>
      </c>
      <c r="N178" s="8">
        <v>9348017.78</v>
      </c>
      <c r="O178" s="8">
        <v>0</v>
      </c>
      <c r="P178" s="9">
        <v>15.03</v>
      </c>
      <c r="Q178" s="9">
        <v>0</v>
      </c>
      <c r="R178" s="9">
        <v>0</v>
      </c>
      <c r="S178" s="9">
        <v>21.67</v>
      </c>
      <c r="T178" s="9">
        <v>0</v>
      </c>
      <c r="U178" s="9">
        <v>63.28</v>
      </c>
      <c r="V178" s="9">
        <v>0</v>
      </c>
      <c r="W178" s="8">
        <v>12550020.02</v>
      </c>
      <c r="X178" s="8">
        <v>0</v>
      </c>
      <c r="Y178" s="8">
        <v>0</v>
      </c>
      <c r="Z178" s="8">
        <v>0</v>
      </c>
      <c r="AA178" s="8">
        <v>3202002.24</v>
      </c>
      <c r="AB178" s="8">
        <v>0</v>
      </c>
      <c r="AC178" s="8">
        <v>9348017.78</v>
      </c>
      <c r="AD178" s="8">
        <v>0</v>
      </c>
      <c r="AE178" s="9">
        <v>0</v>
      </c>
      <c r="AF178" s="9">
        <v>0</v>
      </c>
      <c r="AG178" s="9">
        <v>0</v>
      </c>
      <c r="AH178" s="9">
        <v>25.51</v>
      </c>
      <c r="AI178" s="9">
        <v>0</v>
      </c>
      <c r="AJ178" s="9">
        <v>74.48</v>
      </c>
      <c r="AK178" s="9">
        <v>0</v>
      </c>
    </row>
    <row r="179" spans="1:37" ht="12.75">
      <c r="A179" s="34">
        <v>6</v>
      </c>
      <c r="B179" s="34">
        <v>19</v>
      </c>
      <c r="C179" s="34">
        <v>8</v>
      </c>
      <c r="D179" s="35">
        <v>2</v>
      </c>
      <c r="E179" s="36"/>
      <c r="F179" s="7" t="s">
        <v>267</v>
      </c>
      <c r="G179" s="53" t="s">
        <v>423</v>
      </c>
      <c r="H179" s="8">
        <v>1470359.65</v>
      </c>
      <c r="I179" s="8">
        <v>970359.65</v>
      </c>
      <c r="J179" s="8">
        <v>0</v>
      </c>
      <c r="K179" s="8">
        <v>0</v>
      </c>
      <c r="L179" s="8">
        <v>500000</v>
      </c>
      <c r="M179" s="8">
        <v>0</v>
      </c>
      <c r="N179" s="8">
        <v>0</v>
      </c>
      <c r="O179" s="8">
        <v>0</v>
      </c>
      <c r="P179" s="9">
        <v>65.99</v>
      </c>
      <c r="Q179" s="9">
        <v>0</v>
      </c>
      <c r="R179" s="9">
        <v>0</v>
      </c>
      <c r="S179" s="9">
        <v>34</v>
      </c>
      <c r="T179" s="9">
        <v>0</v>
      </c>
      <c r="U179" s="9">
        <v>0</v>
      </c>
      <c r="V179" s="9">
        <v>0</v>
      </c>
      <c r="W179" s="8">
        <v>1426451.1</v>
      </c>
      <c r="X179" s="8">
        <v>0</v>
      </c>
      <c r="Y179" s="8">
        <v>0</v>
      </c>
      <c r="Z179" s="8">
        <v>0</v>
      </c>
      <c r="AA179" s="8">
        <v>500000</v>
      </c>
      <c r="AB179" s="8">
        <v>0</v>
      </c>
      <c r="AC179" s="8">
        <v>926451.1</v>
      </c>
      <c r="AD179" s="8">
        <v>0</v>
      </c>
      <c r="AE179" s="9">
        <v>0</v>
      </c>
      <c r="AF179" s="9">
        <v>0</v>
      </c>
      <c r="AG179" s="9">
        <v>0</v>
      </c>
      <c r="AH179" s="9">
        <v>35.05</v>
      </c>
      <c r="AI179" s="9">
        <v>0</v>
      </c>
      <c r="AJ179" s="9">
        <v>64.94</v>
      </c>
      <c r="AK179" s="9">
        <v>0</v>
      </c>
    </row>
    <row r="180" spans="1:37" ht="12.75">
      <c r="A180" s="34">
        <v>6</v>
      </c>
      <c r="B180" s="34">
        <v>9</v>
      </c>
      <c r="C180" s="34">
        <v>15</v>
      </c>
      <c r="D180" s="35">
        <v>2</v>
      </c>
      <c r="E180" s="36"/>
      <c r="F180" s="7" t="s">
        <v>267</v>
      </c>
      <c r="G180" s="53" t="s">
        <v>424</v>
      </c>
      <c r="H180" s="8">
        <v>4673475.38</v>
      </c>
      <c r="I180" s="8">
        <v>3550000</v>
      </c>
      <c r="J180" s="8">
        <v>0</v>
      </c>
      <c r="K180" s="8">
        <v>0</v>
      </c>
      <c r="L180" s="8">
        <v>770330.38</v>
      </c>
      <c r="M180" s="8">
        <v>0</v>
      </c>
      <c r="N180" s="8">
        <v>353145</v>
      </c>
      <c r="O180" s="8">
        <v>0</v>
      </c>
      <c r="P180" s="9">
        <v>75.96</v>
      </c>
      <c r="Q180" s="9">
        <v>0</v>
      </c>
      <c r="R180" s="9">
        <v>0</v>
      </c>
      <c r="S180" s="9">
        <v>16.48</v>
      </c>
      <c r="T180" s="9">
        <v>0</v>
      </c>
      <c r="U180" s="9">
        <v>7.55</v>
      </c>
      <c r="V180" s="9">
        <v>0</v>
      </c>
      <c r="W180" s="8">
        <v>1685687.91</v>
      </c>
      <c r="X180" s="8">
        <v>0</v>
      </c>
      <c r="Y180" s="8">
        <v>0</v>
      </c>
      <c r="Z180" s="8">
        <v>0</v>
      </c>
      <c r="AA180" s="8">
        <v>770330.38</v>
      </c>
      <c r="AB180" s="8">
        <v>0</v>
      </c>
      <c r="AC180" s="8">
        <v>915357.53</v>
      </c>
      <c r="AD180" s="8">
        <v>0</v>
      </c>
      <c r="AE180" s="9">
        <v>0</v>
      </c>
      <c r="AF180" s="9">
        <v>0</v>
      </c>
      <c r="AG180" s="9">
        <v>0</v>
      </c>
      <c r="AH180" s="9">
        <v>45.69</v>
      </c>
      <c r="AI180" s="9">
        <v>0</v>
      </c>
      <c r="AJ180" s="9">
        <v>54.3</v>
      </c>
      <c r="AK180" s="9">
        <v>0</v>
      </c>
    </row>
    <row r="181" spans="1:37" ht="12.75">
      <c r="A181" s="34">
        <v>6</v>
      </c>
      <c r="B181" s="34">
        <v>9</v>
      </c>
      <c r="C181" s="34">
        <v>16</v>
      </c>
      <c r="D181" s="35">
        <v>2</v>
      </c>
      <c r="E181" s="36"/>
      <c r="F181" s="7" t="s">
        <v>267</v>
      </c>
      <c r="G181" s="53" t="s">
        <v>425</v>
      </c>
      <c r="H181" s="8">
        <v>1396000</v>
      </c>
      <c r="I181" s="8">
        <v>0</v>
      </c>
      <c r="J181" s="8">
        <v>0</v>
      </c>
      <c r="K181" s="8">
        <v>0</v>
      </c>
      <c r="L181" s="8">
        <v>603503</v>
      </c>
      <c r="M181" s="8">
        <v>0</v>
      </c>
      <c r="N181" s="8">
        <v>792497</v>
      </c>
      <c r="O181" s="8">
        <v>0</v>
      </c>
      <c r="P181" s="9">
        <v>0</v>
      </c>
      <c r="Q181" s="9">
        <v>0</v>
      </c>
      <c r="R181" s="9">
        <v>0</v>
      </c>
      <c r="S181" s="9">
        <v>43.23</v>
      </c>
      <c r="T181" s="9">
        <v>0</v>
      </c>
      <c r="U181" s="9">
        <v>56.76</v>
      </c>
      <c r="V181" s="9">
        <v>0</v>
      </c>
      <c r="W181" s="8">
        <v>1538974.51</v>
      </c>
      <c r="X181" s="8">
        <v>0</v>
      </c>
      <c r="Y181" s="8">
        <v>0</v>
      </c>
      <c r="Z181" s="8">
        <v>0</v>
      </c>
      <c r="AA181" s="8">
        <v>603554.21</v>
      </c>
      <c r="AB181" s="8">
        <v>0</v>
      </c>
      <c r="AC181" s="8">
        <v>935420.3</v>
      </c>
      <c r="AD181" s="8">
        <v>0</v>
      </c>
      <c r="AE181" s="9">
        <v>0</v>
      </c>
      <c r="AF181" s="9">
        <v>0</v>
      </c>
      <c r="AG181" s="9">
        <v>0</v>
      </c>
      <c r="AH181" s="9">
        <v>39.21</v>
      </c>
      <c r="AI181" s="9">
        <v>0</v>
      </c>
      <c r="AJ181" s="9">
        <v>60.78</v>
      </c>
      <c r="AK181" s="9">
        <v>0</v>
      </c>
    </row>
    <row r="182" spans="1:37" ht="12.75">
      <c r="A182" s="34">
        <v>6</v>
      </c>
      <c r="B182" s="34">
        <v>7</v>
      </c>
      <c r="C182" s="34">
        <v>10</v>
      </c>
      <c r="D182" s="35">
        <v>2</v>
      </c>
      <c r="E182" s="36"/>
      <c r="F182" s="7" t="s">
        <v>267</v>
      </c>
      <c r="G182" s="53" t="s">
        <v>426</v>
      </c>
      <c r="H182" s="8">
        <v>6992072.51</v>
      </c>
      <c r="I182" s="8">
        <v>1730682</v>
      </c>
      <c r="J182" s="8">
        <v>0</v>
      </c>
      <c r="K182" s="8">
        <v>0</v>
      </c>
      <c r="L182" s="8">
        <v>4511289.63</v>
      </c>
      <c r="M182" s="8">
        <v>0</v>
      </c>
      <c r="N182" s="8">
        <v>750100.88</v>
      </c>
      <c r="O182" s="8">
        <v>0</v>
      </c>
      <c r="P182" s="9">
        <v>24.75</v>
      </c>
      <c r="Q182" s="9">
        <v>0</v>
      </c>
      <c r="R182" s="9">
        <v>0</v>
      </c>
      <c r="S182" s="9">
        <v>64.52</v>
      </c>
      <c r="T182" s="9">
        <v>0</v>
      </c>
      <c r="U182" s="9">
        <v>10.72</v>
      </c>
      <c r="V182" s="9">
        <v>0</v>
      </c>
      <c r="W182" s="8">
        <v>5261390.51</v>
      </c>
      <c r="X182" s="8">
        <v>0</v>
      </c>
      <c r="Y182" s="8">
        <v>0</v>
      </c>
      <c r="Z182" s="8">
        <v>0</v>
      </c>
      <c r="AA182" s="8">
        <v>4511289.63</v>
      </c>
      <c r="AB182" s="8">
        <v>0</v>
      </c>
      <c r="AC182" s="8">
        <v>750100.88</v>
      </c>
      <c r="AD182" s="8">
        <v>0</v>
      </c>
      <c r="AE182" s="9">
        <v>0</v>
      </c>
      <c r="AF182" s="9">
        <v>0</v>
      </c>
      <c r="AG182" s="9">
        <v>0</v>
      </c>
      <c r="AH182" s="9">
        <v>85.74</v>
      </c>
      <c r="AI182" s="9">
        <v>0</v>
      </c>
      <c r="AJ182" s="9">
        <v>14.25</v>
      </c>
      <c r="AK182" s="9">
        <v>0</v>
      </c>
    </row>
    <row r="183" spans="1:37" ht="12.75">
      <c r="A183" s="34">
        <v>6</v>
      </c>
      <c r="B183" s="34">
        <v>1</v>
      </c>
      <c r="C183" s="34">
        <v>19</v>
      </c>
      <c r="D183" s="35">
        <v>2</v>
      </c>
      <c r="E183" s="36"/>
      <c r="F183" s="7" t="s">
        <v>267</v>
      </c>
      <c r="G183" s="53" t="s">
        <v>427</v>
      </c>
      <c r="H183" s="8">
        <v>4032000</v>
      </c>
      <c r="I183" s="8">
        <v>3532000</v>
      </c>
      <c r="J183" s="8">
        <v>0</v>
      </c>
      <c r="K183" s="8">
        <v>0</v>
      </c>
      <c r="L183" s="8">
        <v>78038.21</v>
      </c>
      <c r="M183" s="8">
        <v>0</v>
      </c>
      <c r="N183" s="8">
        <v>421961.79</v>
      </c>
      <c r="O183" s="8">
        <v>0</v>
      </c>
      <c r="P183" s="9">
        <v>87.59</v>
      </c>
      <c r="Q183" s="9">
        <v>0</v>
      </c>
      <c r="R183" s="9">
        <v>0</v>
      </c>
      <c r="S183" s="9">
        <v>1.93</v>
      </c>
      <c r="T183" s="9">
        <v>0</v>
      </c>
      <c r="U183" s="9">
        <v>10.46</v>
      </c>
      <c r="V183" s="9">
        <v>0</v>
      </c>
      <c r="W183" s="8">
        <v>685558.88</v>
      </c>
      <c r="X183" s="8">
        <v>0</v>
      </c>
      <c r="Y183" s="8">
        <v>0</v>
      </c>
      <c r="Z183" s="8">
        <v>0</v>
      </c>
      <c r="AA183" s="8">
        <v>78038.21</v>
      </c>
      <c r="AB183" s="8">
        <v>0</v>
      </c>
      <c r="AC183" s="8">
        <v>607520.67</v>
      </c>
      <c r="AD183" s="8">
        <v>0</v>
      </c>
      <c r="AE183" s="9">
        <v>0</v>
      </c>
      <c r="AF183" s="9">
        <v>0</v>
      </c>
      <c r="AG183" s="9">
        <v>0</v>
      </c>
      <c r="AH183" s="9">
        <v>11.38</v>
      </c>
      <c r="AI183" s="9">
        <v>0</v>
      </c>
      <c r="AJ183" s="9">
        <v>88.61</v>
      </c>
      <c r="AK183" s="9">
        <v>0</v>
      </c>
    </row>
    <row r="184" spans="1:37" ht="12.75">
      <c r="A184" s="34">
        <v>6</v>
      </c>
      <c r="B184" s="34">
        <v>20</v>
      </c>
      <c r="C184" s="34">
        <v>14</v>
      </c>
      <c r="D184" s="35">
        <v>2</v>
      </c>
      <c r="E184" s="36"/>
      <c r="F184" s="7" t="s">
        <v>267</v>
      </c>
      <c r="G184" s="53" t="s">
        <v>428</v>
      </c>
      <c r="H184" s="8">
        <v>9831474.74</v>
      </c>
      <c r="I184" s="8">
        <v>5000000</v>
      </c>
      <c r="J184" s="8">
        <v>0</v>
      </c>
      <c r="K184" s="8">
        <v>0</v>
      </c>
      <c r="L184" s="8">
        <v>3208614.06</v>
      </c>
      <c r="M184" s="8">
        <v>0</v>
      </c>
      <c r="N184" s="8">
        <v>1622860.68</v>
      </c>
      <c r="O184" s="8">
        <v>0</v>
      </c>
      <c r="P184" s="9">
        <v>50.85</v>
      </c>
      <c r="Q184" s="9">
        <v>0</v>
      </c>
      <c r="R184" s="9">
        <v>0</v>
      </c>
      <c r="S184" s="9">
        <v>32.63</v>
      </c>
      <c r="T184" s="9">
        <v>0</v>
      </c>
      <c r="U184" s="9">
        <v>16.5</v>
      </c>
      <c r="V184" s="9">
        <v>0</v>
      </c>
      <c r="W184" s="8">
        <v>8508554.9</v>
      </c>
      <c r="X184" s="8">
        <v>0</v>
      </c>
      <c r="Y184" s="8">
        <v>0</v>
      </c>
      <c r="Z184" s="8">
        <v>0</v>
      </c>
      <c r="AA184" s="8">
        <v>3208614.06</v>
      </c>
      <c r="AB184" s="8">
        <v>0</v>
      </c>
      <c r="AC184" s="8">
        <v>5299940.84</v>
      </c>
      <c r="AD184" s="8">
        <v>0</v>
      </c>
      <c r="AE184" s="9">
        <v>0</v>
      </c>
      <c r="AF184" s="9">
        <v>0</v>
      </c>
      <c r="AG184" s="9">
        <v>0</v>
      </c>
      <c r="AH184" s="9">
        <v>37.71</v>
      </c>
      <c r="AI184" s="9">
        <v>0</v>
      </c>
      <c r="AJ184" s="9">
        <v>62.28</v>
      </c>
      <c r="AK184" s="9">
        <v>0</v>
      </c>
    </row>
    <row r="185" spans="1:37" ht="12.75">
      <c r="A185" s="34">
        <v>6</v>
      </c>
      <c r="B185" s="34">
        <v>3</v>
      </c>
      <c r="C185" s="34">
        <v>14</v>
      </c>
      <c r="D185" s="35">
        <v>2</v>
      </c>
      <c r="E185" s="36"/>
      <c r="F185" s="7" t="s">
        <v>267</v>
      </c>
      <c r="G185" s="53" t="s">
        <v>429</v>
      </c>
      <c r="H185" s="8">
        <v>3872153.4</v>
      </c>
      <c r="I185" s="8">
        <v>2862010.59</v>
      </c>
      <c r="J185" s="8">
        <v>0</v>
      </c>
      <c r="K185" s="8">
        <v>0</v>
      </c>
      <c r="L185" s="8">
        <v>536720.27</v>
      </c>
      <c r="M185" s="8">
        <v>0</v>
      </c>
      <c r="N185" s="8">
        <v>473422.54</v>
      </c>
      <c r="O185" s="8">
        <v>0</v>
      </c>
      <c r="P185" s="9">
        <v>73.91</v>
      </c>
      <c r="Q185" s="9">
        <v>0</v>
      </c>
      <c r="R185" s="9">
        <v>0</v>
      </c>
      <c r="S185" s="9">
        <v>13.86</v>
      </c>
      <c r="T185" s="9">
        <v>0</v>
      </c>
      <c r="U185" s="9">
        <v>12.22</v>
      </c>
      <c r="V185" s="9">
        <v>0</v>
      </c>
      <c r="W185" s="8">
        <v>1010142.81</v>
      </c>
      <c r="X185" s="8">
        <v>0</v>
      </c>
      <c r="Y185" s="8">
        <v>0</v>
      </c>
      <c r="Z185" s="8">
        <v>0</v>
      </c>
      <c r="AA185" s="8">
        <v>536720.27</v>
      </c>
      <c r="AB185" s="8">
        <v>0</v>
      </c>
      <c r="AC185" s="8">
        <v>473422.54</v>
      </c>
      <c r="AD185" s="8">
        <v>0</v>
      </c>
      <c r="AE185" s="9">
        <v>0</v>
      </c>
      <c r="AF185" s="9">
        <v>0</v>
      </c>
      <c r="AG185" s="9">
        <v>0</v>
      </c>
      <c r="AH185" s="9">
        <v>53.13</v>
      </c>
      <c r="AI185" s="9">
        <v>0</v>
      </c>
      <c r="AJ185" s="9">
        <v>46.86</v>
      </c>
      <c r="AK185" s="9">
        <v>0</v>
      </c>
    </row>
    <row r="186" spans="1:37" ht="12.75">
      <c r="A186" s="34">
        <v>6</v>
      </c>
      <c r="B186" s="34">
        <v>6</v>
      </c>
      <c r="C186" s="34">
        <v>11</v>
      </c>
      <c r="D186" s="35">
        <v>2</v>
      </c>
      <c r="E186" s="36"/>
      <c r="F186" s="7" t="s">
        <v>267</v>
      </c>
      <c r="G186" s="53" t="s">
        <v>430</v>
      </c>
      <c r="H186" s="8">
        <v>4248685</v>
      </c>
      <c r="I186" s="8">
        <v>550000</v>
      </c>
      <c r="J186" s="8">
        <v>0</v>
      </c>
      <c r="K186" s="8">
        <v>0</v>
      </c>
      <c r="L186" s="8">
        <v>3698685</v>
      </c>
      <c r="M186" s="8">
        <v>0</v>
      </c>
      <c r="N186" s="8">
        <v>0</v>
      </c>
      <c r="O186" s="8">
        <v>0</v>
      </c>
      <c r="P186" s="9">
        <v>12.94</v>
      </c>
      <c r="Q186" s="9">
        <v>0</v>
      </c>
      <c r="R186" s="9">
        <v>0</v>
      </c>
      <c r="S186" s="9">
        <v>87.05</v>
      </c>
      <c r="T186" s="9">
        <v>0</v>
      </c>
      <c r="U186" s="9">
        <v>0</v>
      </c>
      <c r="V186" s="9">
        <v>0</v>
      </c>
      <c r="W186" s="8">
        <v>3908773.56</v>
      </c>
      <c r="X186" s="8">
        <v>0</v>
      </c>
      <c r="Y186" s="8">
        <v>0</v>
      </c>
      <c r="Z186" s="8">
        <v>0</v>
      </c>
      <c r="AA186" s="8">
        <v>3698685</v>
      </c>
      <c r="AB186" s="8">
        <v>0</v>
      </c>
      <c r="AC186" s="8">
        <v>210088.56</v>
      </c>
      <c r="AD186" s="8">
        <v>0</v>
      </c>
      <c r="AE186" s="9">
        <v>0</v>
      </c>
      <c r="AF186" s="9">
        <v>0</v>
      </c>
      <c r="AG186" s="9">
        <v>0</v>
      </c>
      <c r="AH186" s="9">
        <v>94.62</v>
      </c>
      <c r="AI186" s="9">
        <v>0</v>
      </c>
      <c r="AJ186" s="9">
        <v>5.37</v>
      </c>
      <c r="AK186" s="9">
        <v>0</v>
      </c>
    </row>
    <row r="187" spans="1:37" ht="12.75">
      <c r="A187" s="34">
        <v>6</v>
      </c>
      <c r="B187" s="34">
        <v>14</v>
      </c>
      <c r="C187" s="34">
        <v>11</v>
      </c>
      <c r="D187" s="35">
        <v>2</v>
      </c>
      <c r="E187" s="36"/>
      <c r="F187" s="7" t="s">
        <v>267</v>
      </c>
      <c r="G187" s="53" t="s">
        <v>431</v>
      </c>
      <c r="H187" s="8">
        <v>5075021</v>
      </c>
      <c r="I187" s="8">
        <v>2000000</v>
      </c>
      <c r="J187" s="8">
        <v>0</v>
      </c>
      <c r="K187" s="8">
        <v>751377</v>
      </c>
      <c r="L187" s="8">
        <v>2323644</v>
      </c>
      <c r="M187" s="8">
        <v>0</v>
      </c>
      <c r="N187" s="8">
        <v>0</v>
      </c>
      <c r="O187" s="8">
        <v>0</v>
      </c>
      <c r="P187" s="9">
        <v>39.4</v>
      </c>
      <c r="Q187" s="9">
        <v>0</v>
      </c>
      <c r="R187" s="9">
        <v>14.8</v>
      </c>
      <c r="S187" s="9">
        <v>45.78</v>
      </c>
      <c r="T187" s="9">
        <v>0</v>
      </c>
      <c r="U187" s="9">
        <v>0</v>
      </c>
      <c r="V187" s="9">
        <v>0</v>
      </c>
      <c r="W187" s="8">
        <v>3492313.47</v>
      </c>
      <c r="X187" s="8">
        <v>0</v>
      </c>
      <c r="Y187" s="8">
        <v>0</v>
      </c>
      <c r="Z187" s="8">
        <v>885798.11</v>
      </c>
      <c r="AA187" s="8">
        <v>2376437.54</v>
      </c>
      <c r="AB187" s="8">
        <v>0</v>
      </c>
      <c r="AC187" s="8">
        <v>230077.82</v>
      </c>
      <c r="AD187" s="8">
        <v>0</v>
      </c>
      <c r="AE187" s="9">
        <v>0</v>
      </c>
      <c r="AF187" s="9">
        <v>0</v>
      </c>
      <c r="AG187" s="9">
        <v>25.36</v>
      </c>
      <c r="AH187" s="9">
        <v>68.04</v>
      </c>
      <c r="AI187" s="9">
        <v>0</v>
      </c>
      <c r="AJ187" s="9">
        <v>6.58</v>
      </c>
      <c r="AK187" s="9">
        <v>0</v>
      </c>
    </row>
    <row r="188" spans="1:37" ht="12.75">
      <c r="A188" s="34">
        <v>6</v>
      </c>
      <c r="B188" s="34">
        <v>7</v>
      </c>
      <c r="C188" s="34">
        <v>2</v>
      </c>
      <c r="D188" s="35">
        <v>3</v>
      </c>
      <c r="E188" s="36"/>
      <c r="F188" s="7" t="s">
        <v>267</v>
      </c>
      <c r="G188" s="53" t="s">
        <v>432</v>
      </c>
      <c r="H188" s="8">
        <v>3004486</v>
      </c>
      <c r="I188" s="8">
        <v>1224156</v>
      </c>
      <c r="J188" s="8">
        <v>50000</v>
      </c>
      <c r="K188" s="8">
        <v>0</v>
      </c>
      <c r="L188" s="8">
        <v>1730330</v>
      </c>
      <c r="M188" s="8">
        <v>0</v>
      </c>
      <c r="N188" s="8">
        <v>0</v>
      </c>
      <c r="O188" s="8">
        <v>0</v>
      </c>
      <c r="P188" s="9">
        <v>40.74</v>
      </c>
      <c r="Q188" s="9">
        <v>1.66</v>
      </c>
      <c r="R188" s="9">
        <v>0</v>
      </c>
      <c r="S188" s="9">
        <v>57.59</v>
      </c>
      <c r="T188" s="9">
        <v>0</v>
      </c>
      <c r="U188" s="9">
        <v>0</v>
      </c>
      <c r="V188" s="9">
        <v>0</v>
      </c>
      <c r="W188" s="8">
        <v>3791018.13</v>
      </c>
      <c r="X188" s="8">
        <v>0</v>
      </c>
      <c r="Y188" s="8">
        <v>0</v>
      </c>
      <c r="Z188" s="8">
        <v>0</v>
      </c>
      <c r="AA188" s="8">
        <v>1730330</v>
      </c>
      <c r="AB188" s="8">
        <v>0</v>
      </c>
      <c r="AC188" s="8">
        <v>2060688.13</v>
      </c>
      <c r="AD188" s="8">
        <v>0</v>
      </c>
      <c r="AE188" s="9">
        <v>0</v>
      </c>
      <c r="AF188" s="9">
        <v>0</v>
      </c>
      <c r="AG188" s="9">
        <v>0</v>
      </c>
      <c r="AH188" s="9">
        <v>45.64</v>
      </c>
      <c r="AI188" s="9">
        <v>0</v>
      </c>
      <c r="AJ188" s="9">
        <v>54.35</v>
      </c>
      <c r="AK188" s="9">
        <v>0</v>
      </c>
    </row>
    <row r="189" spans="1:37" ht="12.75">
      <c r="A189" s="34">
        <v>6</v>
      </c>
      <c r="B189" s="34">
        <v>9</v>
      </c>
      <c r="C189" s="34">
        <v>1</v>
      </c>
      <c r="D189" s="35">
        <v>3</v>
      </c>
      <c r="E189" s="36"/>
      <c r="F189" s="7" t="s">
        <v>267</v>
      </c>
      <c r="G189" s="53" t="s">
        <v>433</v>
      </c>
      <c r="H189" s="8">
        <v>6518736.78</v>
      </c>
      <c r="I189" s="8">
        <v>1800000</v>
      </c>
      <c r="J189" s="8">
        <v>0</v>
      </c>
      <c r="K189" s="8">
        <v>0</v>
      </c>
      <c r="L189" s="8">
        <v>3372429</v>
      </c>
      <c r="M189" s="8">
        <v>0</v>
      </c>
      <c r="N189" s="8">
        <v>1346307.78</v>
      </c>
      <c r="O189" s="8">
        <v>0</v>
      </c>
      <c r="P189" s="9">
        <v>27.61</v>
      </c>
      <c r="Q189" s="9">
        <v>0</v>
      </c>
      <c r="R189" s="9">
        <v>0</v>
      </c>
      <c r="S189" s="9">
        <v>51.73</v>
      </c>
      <c r="T189" s="9">
        <v>0</v>
      </c>
      <c r="U189" s="9">
        <v>20.65</v>
      </c>
      <c r="V189" s="9">
        <v>0</v>
      </c>
      <c r="W189" s="8">
        <v>4718736.78</v>
      </c>
      <c r="X189" s="8">
        <v>0</v>
      </c>
      <c r="Y189" s="8">
        <v>0</v>
      </c>
      <c r="Z189" s="8">
        <v>0</v>
      </c>
      <c r="AA189" s="8">
        <v>3372429</v>
      </c>
      <c r="AB189" s="8">
        <v>0</v>
      </c>
      <c r="AC189" s="8">
        <v>1346307.78</v>
      </c>
      <c r="AD189" s="8">
        <v>0</v>
      </c>
      <c r="AE189" s="9">
        <v>0</v>
      </c>
      <c r="AF189" s="9">
        <v>0</v>
      </c>
      <c r="AG189" s="9">
        <v>0</v>
      </c>
      <c r="AH189" s="9">
        <v>71.46</v>
      </c>
      <c r="AI189" s="9">
        <v>0</v>
      </c>
      <c r="AJ189" s="9">
        <v>28.53</v>
      </c>
      <c r="AK189" s="9">
        <v>0</v>
      </c>
    </row>
    <row r="190" spans="1:37" ht="12.75">
      <c r="A190" s="34">
        <v>6</v>
      </c>
      <c r="B190" s="34">
        <v>9</v>
      </c>
      <c r="C190" s="34">
        <v>3</v>
      </c>
      <c r="D190" s="35">
        <v>3</v>
      </c>
      <c r="E190" s="36"/>
      <c r="F190" s="7" t="s">
        <v>267</v>
      </c>
      <c r="G190" s="53" t="s">
        <v>434</v>
      </c>
      <c r="H190" s="8">
        <v>5613684</v>
      </c>
      <c r="I190" s="8">
        <v>2400000</v>
      </c>
      <c r="J190" s="8">
        <v>3250</v>
      </c>
      <c r="K190" s="8">
        <v>0</v>
      </c>
      <c r="L190" s="8">
        <v>1470564.54</v>
      </c>
      <c r="M190" s="8">
        <v>0</v>
      </c>
      <c r="N190" s="8">
        <v>1739869.46</v>
      </c>
      <c r="O190" s="8">
        <v>0</v>
      </c>
      <c r="P190" s="9">
        <v>42.75</v>
      </c>
      <c r="Q190" s="9">
        <v>0.05</v>
      </c>
      <c r="R190" s="9">
        <v>0</v>
      </c>
      <c r="S190" s="9">
        <v>26.19</v>
      </c>
      <c r="T190" s="9">
        <v>0</v>
      </c>
      <c r="U190" s="9">
        <v>30.99</v>
      </c>
      <c r="V190" s="9">
        <v>0</v>
      </c>
      <c r="W190" s="8">
        <v>3562971.19</v>
      </c>
      <c r="X190" s="8">
        <v>0</v>
      </c>
      <c r="Y190" s="8">
        <v>0</v>
      </c>
      <c r="Z190" s="8">
        <v>0</v>
      </c>
      <c r="AA190" s="8">
        <v>1470564.54</v>
      </c>
      <c r="AB190" s="8">
        <v>0</v>
      </c>
      <c r="AC190" s="8">
        <v>2092406.65</v>
      </c>
      <c r="AD190" s="8">
        <v>0</v>
      </c>
      <c r="AE190" s="9">
        <v>0</v>
      </c>
      <c r="AF190" s="9">
        <v>0</v>
      </c>
      <c r="AG190" s="9">
        <v>0</v>
      </c>
      <c r="AH190" s="9">
        <v>41.27</v>
      </c>
      <c r="AI190" s="9">
        <v>0</v>
      </c>
      <c r="AJ190" s="9">
        <v>58.72</v>
      </c>
      <c r="AK190" s="9">
        <v>0</v>
      </c>
    </row>
    <row r="191" spans="1:37" ht="12.75">
      <c r="A191" s="34">
        <v>6</v>
      </c>
      <c r="B191" s="34">
        <v>2</v>
      </c>
      <c r="C191" s="34">
        <v>5</v>
      </c>
      <c r="D191" s="35">
        <v>3</v>
      </c>
      <c r="E191" s="36"/>
      <c r="F191" s="7" t="s">
        <v>267</v>
      </c>
      <c r="G191" s="53" t="s">
        <v>435</v>
      </c>
      <c r="H191" s="8">
        <v>3452325.85</v>
      </c>
      <c r="I191" s="8">
        <v>3352325.85</v>
      </c>
      <c r="J191" s="8">
        <v>0</v>
      </c>
      <c r="K191" s="8">
        <v>0</v>
      </c>
      <c r="L191" s="8">
        <v>0</v>
      </c>
      <c r="M191" s="8">
        <v>0</v>
      </c>
      <c r="N191" s="8">
        <v>100000</v>
      </c>
      <c r="O191" s="8">
        <v>0</v>
      </c>
      <c r="P191" s="9">
        <v>97.1</v>
      </c>
      <c r="Q191" s="9">
        <v>0</v>
      </c>
      <c r="R191" s="9">
        <v>0</v>
      </c>
      <c r="S191" s="9">
        <v>0</v>
      </c>
      <c r="T191" s="9">
        <v>0</v>
      </c>
      <c r="U191" s="9">
        <v>2.89</v>
      </c>
      <c r="V191" s="9">
        <v>0</v>
      </c>
      <c r="W191" s="8">
        <v>100000</v>
      </c>
      <c r="X191" s="8">
        <v>0</v>
      </c>
      <c r="Y191" s="8">
        <v>0</v>
      </c>
      <c r="Z191" s="8">
        <v>0</v>
      </c>
      <c r="AA191" s="8">
        <v>0</v>
      </c>
      <c r="AB191" s="8">
        <v>0</v>
      </c>
      <c r="AC191" s="8">
        <v>100000</v>
      </c>
      <c r="AD191" s="8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100</v>
      </c>
      <c r="AK191" s="9">
        <v>0</v>
      </c>
    </row>
    <row r="192" spans="1:37" ht="12.75">
      <c r="A192" s="34">
        <v>6</v>
      </c>
      <c r="B192" s="34">
        <v>2</v>
      </c>
      <c r="C192" s="34">
        <v>6</v>
      </c>
      <c r="D192" s="35">
        <v>3</v>
      </c>
      <c r="E192" s="36"/>
      <c r="F192" s="7" t="s">
        <v>267</v>
      </c>
      <c r="G192" s="53" t="s">
        <v>436</v>
      </c>
      <c r="H192" s="8">
        <v>2648933</v>
      </c>
      <c r="I192" s="8">
        <v>700348</v>
      </c>
      <c r="J192" s="8">
        <v>10000</v>
      </c>
      <c r="K192" s="8">
        <v>0</v>
      </c>
      <c r="L192" s="8">
        <v>1898585</v>
      </c>
      <c r="M192" s="8">
        <v>0</v>
      </c>
      <c r="N192" s="8">
        <v>40000</v>
      </c>
      <c r="O192" s="8">
        <v>0</v>
      </c>
      <c r="P192" s="9">
        <v>26.43</v>
      </c>
      <c r="Q192" s="9">
        <v>0.37</v>
      </c>
      <c r="R192" s="9">
        <v>0</v>
      </c>
      <c r="S192" s="9">
        <v>71.67</v>
      </c>
      <c r="T192" s="9">
        <v>0</v>
      </c>
      <c r="U192" s="9">
        <v>1.51</v>
      </c>
      <c r="V192" s="9">
        <v>0</v>
      </c>
      <c r="W192" s="8">
        <v>2282777.41</v>
      </c>
      <c r="X192" s="8">
        <v>0</v>
      </c>
      <c r="Y192" s="8">
        <v>0</v>
      </c>
      <c r="Z192" s="8">
        <v>0</v>
      </c>
      <c r="AA192" s="8">
        <v>1898584.7</v>
      </c>
      <c r="AB192" s="8">
        <v>0</v>
      </c>
      <c r="AC192" s="8">
        <v>384192.71</v>
      </c>
      <c r="AD192" s="8">
        <v>0</v>
      </c>
      <c r="AE192" s="9">
        <v>0</v>
      </c>
      <c r="AF192" s="9">
        <v>0</v>
      </c>
      <c r="AG192" s="9">
        <v>0</v>
      </c>
      <c r="AH192" s="9">
        <v>83.16</v>
      </c>
      <c r="AI192" s="9">
        <v>0</v>
      </c>
      <c r="AJ192" s="9">
        <v>16.83</v>
      </c>
      <c r="AK192" s="9">
        <v>0</v>
      </c>
    </row>
    <row r="193" spans="1:37" ht="12.75">
      <c r="A193" s="34">
        <v>6</v>
      </c>
      <c r="B193" s="34">
        <v>5</v>
      </c>
      <c r="C193" s="34">
        <v>5</v>
      </c>
      <c r="D193" s="35">
        <v>3</v>
      </c>
      <c r="E193" s="36"/>
      <c r="F193" s="7" t="s">
        <v>267</v>
      </c>
      <c r="G193" s="53" t="s">
        <v>437</v>
      </c>
      <c r="H193" s="8">
        <v>14023000</v>
      </c>
      <c r="I193" s="8">
        <v>2500000</v>
      </c>
      <c r="J193" s="8">
        <v>0</v>
      </c>
      <c r="K193" s="8">
        <v>0</v>
      </c>
      <c r="L193" s="8">
        <v>9426115.8</v>
      </c>
      <c r="M193" s="8">
        <v>0</v>
      </c>
      <c r="N193" s="8">
        <v>2096884.2</v>
      </c>
      <c r="O193" s="8">
        <v>0</v>
      </c>
      <c r="P193" s="9">
        <v>17.82</v>
      </c>
      <c r="Q193" s="9">
        <v>0</v>
      </c>
      <c r="R193" s="9">
        <v>0</v>
      </c>
      <c r="S193" s="9">
        <v>67.21</v>
      </c>
      <c r="T193" s="9">
        <v>0</v>
      </c>
      <c r="U193" s="9">
        <v>14.95</v>
      </c>
      <c r="V193" s="9">
        <v>0</v>
      </c>
      <c r="W193" s="8">
        <v>18606757.05</v>
      </c>
      <c r="X193" s="8">
        <v>0</v>
      </c>
      <c r="Y193" s="8">
        <v>0</v>
      </c>
      <c r="Z193" s="8">
        <v>0</v>
      </c>
      <c r="AA193" s="8">
        <v>12062275.8</v>
      </c>
      <c r="AB193" s="8">
        <v>0</v>
      </c>
      <c r="AC193" s="8">
        <v>6544481.25</v>
      </c>
      <c r="AD193" s="8">
        <v>0</v>
      </c>
      <c r="AE193" s="9">
        <v>0</v>
      </c>
      <c r="AF193" s="9">
        <v>0</v>
      </c>
      <c r="AG193" s="9">
        <v>0</v>
      </c>
      <c r="AH193" s="9">
        <v>64.82</v>
      </c>
      <c r="AI193" s="9">
        <v>0</v>
      </c>
      <c r="AJ193" s="9">
        <v>35.17</v>
      </c>
      <c r="AK193" s="9">
        <v>0</v>
      </c>
    </row>
    <row r="194" spans="1:37" ht="12.75">
      <c r="A194" s="34">
        <v>6</v>
      </c>
      <c r="B194" s="34">
        <v>2</v>
      </c>
      <c r="C194" s="34">
        <v>7</v>
      </c>
      <c r="D194" s="35">
        <v>3</v>
      </c>
      <c r="E194" s="36"/>
      <c r="F194" s="7" t="s">
        <v>267</v>
      </c>
      <c r="G194" s="53" t="s">
        <v>438</v>
      </c>
      <c r="H194" s="8">
        <v>2430000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2430000</v>
      </c>
      <c r="O194" s="8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9">
        <v>100</v>
      </c>
      <c r="V194" s="9">
        <v>0</v>
      </c>
      <c r="W194" s="8">
        <v>2447070.29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2447070.29</v>
      </c>
      <c r="AD194" s="8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100</v>
      </c>
      <c r="AK194" s="9">
        <v>0</v>
      </c>
    </row>
    <row r="195" spans="1:37" ht="12.75">
      <c r="A195" s="34">
        <v>6</v>
      </c>
      <c r="B195" s="34">
        <v>12</v>
      </c>
      <c r="C195" s="34">
        <v>2</v>
      </c>
      <c r="D195" s="35">
        <v>3</v>
      </c>
      <c r="E195" s="36"/>
      <c r="F195" s="7" t="s">
        <v>267</v>
      </c>
      <c r="G195" s="53" t="s">
        <v>439</v>
      </c>
      <c r="H195" s="8">
        <v>3519600</v>
      </c>
      <c r="I195" s="8">
        <v>0</v>
      </c>
      <c r="J195" s="8">
        <v>0</v>
      </c>
      <c r="K195" s="8">
        <v>2726410</v>
      </c>
      <c r="L195" s="8">
        <v>793190</v>
      </c>
      <c r="M195" s="8">
        <v>0</v>
      </c>
      <c r="N195" s="8">
        <v>0</v>
      </c>
      <c r="O195" s="8">
        <v>0</v>
      </c>
      <c r="P195" s="9">
        <v>0</v>
      </c>
      <c r="Q195" s="9">
        <v>0</v>
      </c>
      <c r="R195" s="9">
        <v>77.46</v>
      </c>
      <c r="S195" s="9">
        <v>22.53</v>
      </c>
      <c r="T195" s="9">
        <v>0</v>
      </c>
      <c r="U195" s="9">
        <v>0</v>
      </c>
      <c r="V195" s="9">
        <v>0</v>
      </c>
      <c r="W195" s="8">
        <v>5745046.97</v>
      </c>
      <c r="X195" s="8">
        <v>0</v>
      </c>
      <c r="Y195" s="8">
        <v>0</v>
      </c>
      <c r="Z195" s="8">
        <v>4951856.97</v>
      </c>
      <c r="AA195" s="8">
        <v>793190</v>
      </c>
      <c r="AB195" s="8">
        <v>0</v>
      </c>
      <c r="AC195" s="8">
        <v>0</v>
      </c>
      <c r="AD195" s="8">
        <v>0</v>
      </c>
      <c r="AE195" s="9">
        <v>0</v>
      </c>
      <c r="AF195" s="9">
        <v>0</v>
      </c>
      <c r="AG195" s="9">
        <v>86.19</v>
      </c>
      <c r="AH195" s="9">
        <v>13.8</v>
      </c>
      <c r="AI195" s="9">
        <v>0</v>
      </c>
      <c r="AJ195" s="9">
        <v>0</v>
      </c>
      <c r="AK195" s="9">
        <v>0</v>
      </c>
    </row>
    <row r="196" spans="1:37" ht="12.75">
      <c r="A196" s="34">
        <v>6</v>
      </c>
      <c r="B196" s="34">
        <v>8</v>
      </c>
      <c r="C196" s="34">
        <v>5</v>
      </c>
      <c r="D196" s="35">
        <v>3</v>
      </c>
      <c r="E196" s="36"/>
      <c r="F196" s="7" t="s">
        <v>267</v>
      </c>
      <c r="G196" s="53" t="s">
        <v>440</v>
      </c>
      <c r="H196" s="8">
        <v>9499167</v>
      </c>
      <c r="I196" s="8">
        <v>2000000</v>
      </c>
      <c r="J196" s="8">
        <v>0</v>
      </c>
      <c r="K196" s="8">
        <v>0</v>
      </c>
      <c r="L196" s="8">
        <v>2149050</v>
      </c>
      <c r="M196" s="8">
        <v>0</v>
      </c>
      <c r="N196" s="8">
        <v>5350117</v>
      </c>
      <c r="O196" s="8">
        <v>0</v>
      </c>
      <c r="P196" s="9">
        <v>21.05</v>
      </c>
      <c r="Q196" s="9">
        <v>0</v>
      </c>
      <c r="R196" s="9">
        <v>0</v>
      </c>
      <c r="S196" s="9">
        <v>22.62</v>
      </c>
      <c r="T196" s="9">
        <v>0</v>
      </c>
      <c r="U196" s="9">
        <v>56.32</v>
      </c>
      <c r="V196" s="9">
        <v>0</v>
      </c>
      <c r="W196" s="8">
        <v>7821042.01</v>
      </c>
      <c r="X196" s="8">
        <v>0</v>
      </c>
      <c r="Y196" s="8">
        <v>0</v>
      </c>
      <c r="Z196" s="8">
        <v>0</v>
      </c>
      <c r="AA196" s="8">
        <v>2149050</v>
      </c>
      <c r="AB196" s="8">
        <v>0</v>
      </c>
      <c r="AC196" s="8">
        <v>5671992.01</v>
      </c>
      <c r="AD196" s="8">
        <v>0</v>
      </c>
      <c r="AE196" s="9">
        <v>0</v>
      </c>
      <c r="AF196" s="9">
        <v>0</v>
      </c>
      <c r="AG196" s="9">
        <v>0</v>
      </c>
      <c r="AH196" s="9">
        <v>27.47</v>
      </c>
      <c r="AI196" s="9">
        <v>0</v>
      </c>
      <c r="AJ196" s="9">
        <v>72.52</v>
      </c>
      <c r="AK196" s="9">
        <v>0</v>
      </c>
    </row>
    <row r="197" spans="1:3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267</v>
      </c>
      <c r="G197" s="53" t="s">
        <v>441</v>
      </c>
      <c r="H197" s="8">
        <v>5026340.58</v>
      </c>
      <c r="I197" s="8">
        <v>2700000</v>
      </c>
      <c r="J197" s="8">
        <v>150000</v>
      </c>
      <c r="K197" s="8">
        <v>0</v>
      </c>
      <c r="L197" s="8">
        <v>1627944.61</v>
      </c>
      <c r="M197" s="8">
        <v>0</v>
      </c>
      <c r="N197" s="8">
        <v>548395.97</v>
      </c>
      <c r="O197" s="8">
        <v>0</v>
      </c>
      <c r="P197" s="9">
        <v>53.71</v>
      </c>
      <c r="Q197" s="9">
        <v>2.98</v>
      </c>
      <c r="R197" s="9">
        <v>0</v>
      </c>
      <c r="S197" s="9">
        <v>32.38</v>
      </c>
      <c r="T197" s="9">
        <v>0</v>
      </c>
      <c r="U197" s="9">
        <v>10.91</v>
      </c>
      <c r="V197" s="9">
        <v>0</v>
      </c>
      <c r="W197" s="8">
        <v>2176340.58</v>
      </c>
      <c r="X197" s="8">
        <v>0</v>
      </c>
      <c r="Y197" s="8">
        <v>0</v>
      </c>
      <c r="Z197" s="8">
        <v>0</v>
      </c>
      <c r="AA197" s="8">
        <v>1627944.61</v>
      </c>
      <c r="AB197" s="8">
        <v>0</v>
      </c>
      <c r="AC197" s="8">
        <v>548395.97</v>
      </c>
      <c r="AD197" s="8">
        <v>0</v>
      </c>
      <c r="AE197" s="9">
        <v>0</v>
      </c>
      <c r="AF197" s="9">
        <v>0</v>
      </c>
      <c r="AG197" s="9">
        <v>0</v>
      </c>
      <c r="AH197" s="9">
        <v>74.8</v>
      </c>
      <c r="AI197" s="9">
        <v>0</v>
      </c>
      <c r="AJ197" s="9">
        <v>25.19</v>
      </c>
      <c r="AK197" s="9">
        <v>0</v>
      </c>
    </row>
    <row r="198" spans="1:3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267</v>
      </c>
      <c r="G198" s="53" t="s">
        <v>442</v>
      </c>
      <c r="H198" s="8">
        <v>5785238</v>
      </c>
      <c r="I198" s="8">
        <v>0</v>
      </c>
      <c r="J198" s="8">
        <v>7361</v>
      </c>
      <c r="K198" s="8">
        <v>0</v>
      </c>
      <c r="L198" s="8">
        <v>2927137</v>
      </c>
      <c r="M198" s="8">
        <v>0</v>
      </c>
      <c r="N198" s="8">
        <v>2850740</v>
      </c>
      <c r="O198" s="8">
        <v>0</v>
      </c>
      <c r="P198" s="9">
        <v>0</v>
      </c>
      <c r="Q198" s="9">
        <v>0.12</v>
      </c>
      <c r="R198" s="9">
        <v>0</v>
      </c>
      <c r="S198" s="9">
        <v>50.59</v>
      </c>
      <c r="T198" s="9">
        <v>0</v>
      </c>
      <c r="U198" s="9">
        <v>49.27</v>
      </c>
      <c r="V198" s="9">
        <v>0</v>
      </c>
      <c r="W198" s="8">
        <v>9103982.97</v>
      </c>
      <c r="X198" s="8">
        <v>0</v>
      </c>
      <c r="Y198" s="8">
        <v>6691</v>
      </c>
      <c r="Z198" s="8">
        <v>0</v>
      </c>
      <c r="AA198" s="8">
        <v>2927137</v>
      </c>
      <c r="AB198" s="8">
        <v>0</v>
      </c>
      <c r="AC198" s="8">
        <v>6170154.97</v>
      </c>
      <c r="AD198" s="8">
        <v>0</v>
      </c>
      <c r="AE198" s="9">
        <v>0</v>
      </c>
      <c r="AF198" s="9">
        <v>0.07</v>
      </c>
      <c r="AG198" s="9">
        <v>0</v>
      </c>
      <c r="AH198" s="9">
        <v>32.15</v>
      </c>
      <c r="AI198" s="9">
        <v>0</v>
      </c>
      <c r="AJ198" s="9">
        <v>67.77</v>
      </c>
      <c r="AK198" s="9">
        <v>0</v>
      </c>
    </row>
    <row r="199" spans="1:3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267</v>
      </c>
      <c r="G199" s="53" t="s">
        <v>443</v>
      </c>
      <c r="H199" s="8">
        <v>2241294.5</v>
      </c>
      <c r="I199" s="8">
        <v>0</v>
      </c>
      <c r="J199" s="8">
        <v>100000</v>
      </c>
      <c r="K199" s="8">
        <v>0</v>
      </c>
      <c r="L199" s="8">
        <v>0</v>
      </c>
      <c r="M199" s="8">
        <v>0</v>
      </c>
      <c r="N199" s="8">
        <v>2141294.5</v>
      </c>
      <c r="O199" s="8">
        <v>0</v>
      </c>
      <c r="P199" s="9">
        <v>0</v>
      </c>
      <c r="Q199" s="9">
        <v>4.46</v>
      </c>
      <c r="R199" s="9">
        <v>0</v>
      </c>
      <c r="S199" s="9">
        <v>0</v>
      </c>
      <c r="T199" s="9">
        <v>0</v>
      </c>
      <c r="U199" s="9">
        <v>95.53</v>
      </c>
      <c r="V199" s="9">
        <v>0</v>
      </c>
      <c r="W199" s="8">
        <v>3773871.4</v>
      </c>
      <c r="X199" s="8">
        <v>0</v>
      </c>
      <c r="Y199" s="8">
        <v>0</v>
      </c>
      <c r="Z199" s="8">
        <v>0</v>
      </c>
      <c r="AA199" s="8">
        <v>4627.35</v>
      </c>
      <c r="AB199" s="8">
        <v>0</v>
      </c>
      <c r="AC199" s="8">
        <v>3769244.05</v>
      </c>
      <c r="AD199" s="8">
        <v>0</v>
      </c>
      <c r="AE199" s="9">
        <v>0</v>
      </c>
      <c r="AF199" s="9">
        <v>0</v>
      </c>
      <c r="AG199" s="9">
        <v>0</v>
      </c>
      <c r="AH199" s="9">
        <v>0.12</v>
      </c>
      <c r="AI199" s="9">
        <v>0</v>
      </c>
      <c r="AJ199" s="9">
        <v>99.87</v>
      </c>
      <c r="AK199" s="9">
        <v>0</v>
      </c>
    </row>
    <row r="200" spans="1:3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267</v>
      </c>
      <c r="G200" s="53" t="s">
        <v>444</v>
      </c>
      <c r="H200" s="8">
        <v>3920621</v>
      </c>
      <c r="I200" s="8">
        <v>1420621</v>
      </c>
      <c r="J200" s="8">
        <v>0</v>
      </c>
      <c r="K200" s="8">
        <v>0</v>
      </c>
      <c r="L200" s="8">
        <v>2500000</v>
      </c>
      <c r="M200" s="8">
        <v>0</v>
      </c>
      <c r="N200" s="8">
        <v>0</v>
      </c>
      <c r="O200" s="8">
        <v>0</v>
      </c>
      <c r="P200" s="9">
        <v>36.23</v>
      </c>
      <c r="Q200" s="9">
        <v>0</v>
      </c>
      <c r="R200" s="9">
        <v>0</v>
      </c>
      <c r="S200" s="9">
        <v>63.76</v>
      </c>
      <c r="T200" s="9">
        <v>0</v>
      </c>
      <c r="U200" s="9">
        <v>0</v>
      </c>
      <c r="V200" s="9">
        <v>0</v>
      </c>
      <c r="W200" s="8">
        <v>3364694.78</v>
      </c>
      <c r="X200" s="8">
        <v>0</v>
      </c>
      <c r="Y200" s="8">
        <v>0</v>
      </c>
      <c r="Z200" s="8">
        <v>0</v>
      </c>
      <c r="AA200" s="8">
        <v>2791146.57</v>
      </c>
      <c r="AB200" s="8">
        <v>0</v>
      </c>
      <c r="AC200" s="8">
        <v>573548.21</v>
      </c>
      <c r="AD200" s="8">
        <v>0</v>
      </c>
      <c r="AE200" s="9">
        <v>0</v>
      </c>
      <c r="AF200" s="9">
        <v>0</v>
      </c>
      <c r="AG200" s="9">
        <v>0</v>
      </c>
      <c r="AH200" s="9">
        <v>82.95</v>
      </c>
      <c r="AI200" s="9">
        <v>0</v>
      </c>
      <c r="AJ200" s="9">
        <v>17.04</v>
      </c>
      <c r="AK200" s="9">
        <v>0</v>
      </c>
    </row>
    <row r="201" spans="1:3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267</v>
      </c>
      <c r="G201" s="53" t="s">
        <v>445</v>
      </c>
      <c r="H201" s="8">
        <v>1300000</v>
      </c>
      <c r="I201" s="8">
        <v>0</v>
      </c>
      <c r="J201" s="8">
        <v>0</v>
      </c>
      <c r="K201" s="8">
        <v>0</v>
      </c>
      <c r="L201" s="8">
        <v>1300000</v>
      </c>
      <c r="M201" s="8">
        <v>0</v>
      </c>
      <c r="N201" s="8">
        <v>0</v>
      </c>
      <c r="O201" s="8">
        <v>0</v>
      </c>
      <c r="P201" s="9">
        <v>0</v>
      </c>
      <c r="Q201" s="9">
        <v>0</v>
      </c>
      <c r="R201" s="9">
        <v>0</v>
      </c>
      <c r="S201" s="9">
        <v>100</v>
      </c>
      <c r="T201" s="9">
        <v>0</v>
      </c>
      <c r="U201" s="9">
        <v>0</v>
      </c>
      <c r="V201" s="9">
        <v>0</v>
      </c>
      <c r="W201" s="8">
        <v>2078605.36</v>
      </c>
      <c r="X201" s="8">
        <v>0</v>
      </c>
      <c r="Y201" s="8">
        <v>0</v>
      </c>
      <c r="Z201" s="8">
        <v>0</v>
      </c>
      <c r="AA201" s="8">
        <v>1331090.97</v>
      </c>
      <c r="AB201" s="8">
        <v>0</v>
      </c>
      <c r="AC201" s="8">
        <v>747514.39</v>
      </c>
      <c r="AD201" s="8">
        <v>0</v>
      </c>
      <c r="AE201" s="9">
        <v>0</v>
      </c>
      <c r="AF201" s="9">
        <v>0</v>
      </c>
      <c r="AG201" s="9">
        <v>0</v>
      </c>
      <c r="AH201" s="9">
        <v>64.03</v>
      </c>
      <c r="AI201" s="9">
        <v>0</v>
      </c>
      <c r="AJ201" s="9">
        <v>35.96</v>
      </c>
      <c r="AK201" s="9">
        <v>0</v>
      </c>
    </row>
    <row r="202" spans="1:3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267</v>
      </c>
      <c r="G202" s="53" t="s">
        <v>446</v>
      </c>
      <c r="H202" s="8">
        <v>12958889.17</v>
      </c>
      <c r="I202" s="8">
        <v>7067000</v>
      </c>
      <c r="J202" s="8">
        <v>0</v>
      </c>
      <c r="K202" s="8">
        <v>0</v>
      </c>
      <c r="L202" s="8">
        <v>1574178.19</v>
      </c>
      <c r="M202" s="8">
        <v>0</v>
      </c>
      <c r="N202" s="8">
        <v>4317710.98</v>
      </c>
      <c r="O202" s="8">
        <v>0</v>
      </c>
      <c r="P202" s="9">
        <v>54.53</v>
      </c>
      <c r="Q202" s="9">
        <v>0</v>
      </c>
      <c r="R202" s="9">
        <v>0</v>
      </c>
      <c r="S202" s="9">
        <v>12.14</v>
      </c>
      <c r="T202" s="9">
        <v>0</v>
      </c>
      <c r="U202" s="9">
        <v>33.31</v>
      </c>
      <c r="V202" s="9">
        <v>0</v>
      </c>
      <c r="W202" s="8">
        <v>6491007.09</v>
      </c>
      <c r="X202" s="8">
        <v>0</v>
      </c>
      <c r="Y202" s="8">
        <v>0</v>
      </c>
      <c r="Z202" s="8">
        <v>0</v>
      </c>
      <c r="AA202" s="8">
        <v>1632521.13</v>
      </c>
      <c r="AB202" s="8">
        <v>0</v>
      </c>
      <c r="AC202" s="8">
        <v>4858485.96</v>
      </c>
      <c r="AD202" s="8">
        <v>0</v>
      </c>
      <c r="AE202" s="9">
        <v>0</v>
      </c>
      <c r="AF202" s="9">
        <v>0</v>
      </c>
      <c r="AG202" s="9">
        <v>0</v>
      </c>
      <c r="AH202" s="9">
        <v>25.15</v>
      </c>
      <c r="AI202" s="9">
        <v>0</v>
      </c>
      <c r="AJ202" s="9">
        <v>74.84</v>
      </c>
      <c r="AK202" s="9">
        <v>0</v>
      </c>
    </row>
    <row r="203" spans="1:3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267</v>
      </c>
      <c r="G203" s="53" t="s">
        <v>447</v>
      </c>
      <c r="H203" s="8">
        <v>2611403</v>
      </c>
      <c r="I203" s="8">
        <v>0</v>
      </c>
      <c r="J203" s="8">
        <v>0</v>
      </c>
      <c r="K203" s="8">
        <v>0</v>
      </c>
      <c r="L203" s="8">
        <v>922180</v>
      </c>
      <c r="M203" s="8">
        <v>0</v>
      </c>
      <c r="N203" s="8">
        <v>1282223</v>
      </c>
      <c r="O203" s="8">
        <v>407000</v>
      </c>
      <c r="P203" s="9">
        <v>0</v>
      </c>
      <c r="Q203" s="9">
        <v>0</v>
      </c>
      <c r="R203" s="9">
        <v>0</v>
      </c>
      <c r="S203" s="9">
        <v>35.31</v>
      </c>
      <c r="T203" s="9">
        <v>0</v>
      </c>
      <c r="U203" s="9">
        <v>49.1</v>
      </c>
      <c r="V203" s="9">
        <v>15.58</v>
      </c>
      <c r="W203" s="8">
        <v>3143680.12</v>
      </c>
      <c r="X203" s="8">
        <v>0</v>
      </c>
      <c r="Y203" s="8">
        <v>0</v>
      </c>
      <c r="Z203" s="8">
        <v>0</v>
      </c>
      <c r="AA203" s="8">
        <v>922180</v>
      </c>
      <c r="AB203" s="8">
        <v>0</v>
      </c>
      <c r="AC203" s="8">
        <v>2221500.12</v>
      </c>
      <c r="AD203" s="8">
        <v>0</v>
      </c>
      <c r="AE203" s="9">
        <v>0</v>
      </c>
      <c r="AF203" s="9">
        <v>0</v>
      </c>
      <c r="AG203" s="9">
        <v>0</v>
      </c>
      <c r="AH203" s="9">
        <v>29.33</v>
      </c>
      <c r="AI203" s="9">
        <v>0</v>
      </c>
      <c r="AJ203" s="9">
        <v>70.66</v>
      </c>
      <c r="AK203" s="9">
        <v>0</v>
      </c>
    </row>
    <row r="204" spans="1:3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267</v>
      </c>
      <c r="G204" s="53" t="s">
        <v>448</v>
      </c>
      <c r="H204" s="8">
        <v>17996693.15</v>
      </c>
      <c r="I204" s="8">
        <v>2686126.9</v>
      </c>
      <c r="J204" s="8">
        <v>15000</v>
      </c>
      <c r="K204" s="8">
        <v>930000</v>
      </c>
      <c r="L204" s="8">
        <v>14365566.25</v>
      </c>
      <c r="M204" s="8">
        <v>0</v>
      </c>
      <c r="N204" s="8">
        <v>0</v>
      </c>
      <c r="O204" s="8">
        <v>0</v>
      </c>
      <c r="P204" s="9">
        <v>14.92</v>
      </c>
      <c r="Q204" s="9">
        <v>0.08</v>
      </c>
      <c r="R204" s="9">
        <v>5.16</v>
      </c>
      <c r="S204" s="9">
        <v>79.82</v>
      </c>
      <c r="T204" s="9">
        <v>0</v>
      </c>
      <c r="U204" s="9">
        <v>0</v>
      </c>
      <c r="V204" s="9">
        <v>0</v>
      </c>
      <c r="W204" s="8">
        <v>16178732.93</v>
      </c>
      <c r="X204" s="8">
        <v>0</v>
      </c>
      <c r="Y204" s="8">
        <v>0</v>
      </c>
      <c r="Z204" s="8">
        <v>1813166.68</v>
      </c>
      <c r="AA204" s="8">
        <v>14365566.25</v>
      </c>
      <c r="AB204" s="8">
        <v>0</v>
      </c>
      <c r="AC204" s="8">
        <v>0</v>
      </c>
      <c r="AD204" s="8">
        <v>0</v>
      </c>
      <c r="AE204" s="9">
        <v>0</v>
      </c>
      <c r="AF204" s="9">
        <v>0</v>
      </c>
      <c r="AG204" s="9">
        <v>11.2</v>
      </c>
      <c r="AH204" s="9">
        <v>88.79</v>
      </c>
      <c r="AI204" s="9">
        <v>0</v>
      </c>
      <c r="AJ204" s="9">
        <v>0</v>
      </c>
      <c r="AK204" s="9">
        <v>0</v>
      </c>
    </row>
    <row r="205" spans="1:3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267</v>
      </c>
      <c r="G205" s="53" t="s">
        <v>449</v>
      </c>
      <c r="H205" s="8">
        <v>21083488.97</v>
      </c>
      <c r="I205" s="8">
        <v>11949946.97</v>
      </c>
      <c r="J205" s="8">
        <v>0</v>
      </c>
      <c r="K205" s="8">
        <v>0</v>
      </c>
      <c r="L205" s="8">
        <v>9133542</v>
      </c>
      <c r="M205" s="8">
        <v>0</v>
      </c>
      <c r="N205" s="8">
        <v>0</v>
      </c>
      <c r="O205" s="8">
        <v>0</v>
      </c>
      <c r="P205" s="9">
        <v>56.67</v>
      </c>
      <c r="Q205" s="9">
        <v>0</v>
      </c>
      <c r="R205" s="9">
        <v>0</v>
      </c>
      <c r="S205" s="9">
        <v>43.32</v>
      </c>
      <c r="T205" s="9">
        <v>0</v>
      </c>
      <c r="U205" s="9">
        <v>0</v>
      </c>
      <c r="V205" s="9">
        <v>0</v>
      </c>
      <c r="W205" s="8">
        <v>12546755.87</v>
      </c>
      <c r="X205" s="8">
        <v>0</v>
      </c>
      <c r="Y205" s="8">
        <v>0</v>
      </c>
      <c r="Z205" s="8">
        <v>0</v>
      </c>
      <c r="AA205" s="8">
        <v>9133542</v>
      </c>
      <c r="AB205" s="8">
        <v>0</v>
      </c>
      <c r="AC205" s="8">
        <v>3413213.87</v>
      </c>
      <c r="AD205" s="8">
        <v>0</v>
      </c>
      <c r="AE205" s="9">
        <v>0</v>
      </c>
      <c r="AF205" s="9">
        <v>0</v>
      </c>
      <c r="AG205" s="9">
        <v>0</v>
      </c>
      <c r="AH205" s="9">
        <v>72.79</v>
      </c>
      <c r="AI205" s="9">
        <v>0</v>
      </c>
      <c r="AJ205" s="9">
        <v>27.2</v>
      </c>
      <c r="AK205" s="9">
        <v>0</v>
      </c>
    </row>
    <row r="206" spans="1:3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267</v>
      </c>
      <c r="G206" s="53" t="s">
        <v>450</v>
      </c>
      <c r="H206" s="8">
        <v>3641010.07</v>
      </c>
      <c r="I206" s="8">
        <v>1536320.57</v>
      </c>
      <c r="J206" s="8">
        <v>0</v>
      </c>
      <c r="K206" s="8">
        <v>0</v>
      </c>
      <c r="L206" s="8">
        <v>1453928</v>
      </c>
      <c r="M206" s="8">
        <v>0</v>
      </c>
      <c r="N206" s="8">
        <v>650761.5</v>
      </c>
      <c r="O206" s="8">
        <v>0</v>
      </c>
      <c r="P206" s="9">
        <v>42.19</v>
      </c>
      <c r="Q206" s="9">
        <v>0</v>
      </c>
      <c r="R206" s="9">
        <v>0</v>
      </c>
      <c r="S206" s="9">
        <v>39.93</v>
      </c>
      <c r="T206" s="9">
        <v>0</v>
      </c>
      <c r="U206" s="9">
        <v>17.87</v>
      </c>
      <c r="V206" s="9">
        <v>0</v>
      </c>
      <c r="W206" s="8">
        <v>6432372.39</v>
      </c>
      <c r="X206" s="8">
        <v>0</v>
      </c>
      <c r="Y206" s="8">
        <v>0</v>
      </c>
      <c r="Z206" s="8">
        <v>0</v>
      </c>
      <c r="AA206" s="8">
        <v>4164758.79</v>
      </c>
      <c r="AB206" s="8">
        <v>0</v>
      </c>
      <c r="AC206" s="8">
        <v>2267613.6</v>
      </c>
      <c r="AD206" s="8">
        <v>0</v>
      </c>
      <c r="AE206" s="9">
        <v>0</v>
      </c>
      <c r="AF206" s="9">
        <v>0</v>
      </c>
      <c r="AG206" s="9">
        <v>0</v>
      </c>
      <c r="AH206" s="9">
        <v>64.74</v>
      </c>
      <c r="AI206" s="9">
        <v>0</v>
      </c>
      <c r="AJ206" s="9">
        <v>35.25</v>
      </c>
      <c r="AK206" s="9">
        <v>0</v>
      </c>
    </row>
    <row r="207" spans="1:3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267</v>
      </c>
      <c r="G207" s="53" t="s">
        <v>451</v>
      </c>
      <c r="H207" s="8">
        <v>5507416.15</v>
      </c>
      <c r="I207" s="8">
        <v>3000000</v>
      </c>
      <c r="J207" s="8">
        <v>265714</v>
      </c>
      <c r="K207" s="8">
        <v>0</v>
      </c>
      <c r="L207" s="8">
        <v>1754088.66</v>
      </c>
      <c r="M207" s="8">
        <v>0</v>
      </c>
      <c r="N207" s="8">
        <v>487613.49</v>
      </c>
      <c r="O207" s="8">
        <v>0</v>
      </c>
      <c r="P207" s="9">
        <v>54.47</v>
      </c>
      <c r="Q207" s="9">
        <v>4.82</v>
      </c>
      <c r="R207" s="9">
        <v>0</v>
      </c>
      <c r="S207" s="9">
        <v>31.84</v>
      </c>
      <c r="T207" s="9">
        <v>0</v>
      </c>
      <c r="U207" s="9">
        <v>8.85</v>
      </c>
      <c r="V207" s="9">
        <v>0</v>
      </c>
      <c r="W207" s="8">
        <v>7133179.89</v>
      </c>
      <c r="X207" s="8">
        <v>0</v>
      </c>
      <c r="Y207" s="8">
        <v>0</v>
      </c>
      <c r="Z207" s="8">
        <v>0</v>
      </c>
      <c r="AA207" s="8">
        <v>1743406.17</v>
      </c>
      <c r="AB207" s="8">
        <v>0</v>
      </c>
      <c r="AC207" s="8">
        <v>5389773.72</v>
      </c>
      <c r="AD207" s="8">
        <v>0</v>
      </c>
      <c r="AE207" s="9">
        <v>0</v>
      </c>
      <c r="AF207" s="9">
        <v>0</v>
      </c>
      <c r="AG207" s="9">
        <v>0</v>
      </c>
      <c r="AH207" s="9">
        <v>24.44</v>
      </c>
      <c r="AI207" s="9">
        <v>0</v>
      </c>
      <c r="AJ207" s="9">
        <v>75.55</v>
      </c>
      <c r="AK207" s="9">
        <v>0</v>
      </c>
    </row>
    <row r="208" spans="1:3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267</v>
      </c>
      <c r="G208" s="53" t="s">
        <v>452</v>
      </c>
      <c r="H208" s="8">
        <v>8054483.91</v>
      </c>
      <c r="I208" s="8">
        <v>2540012.09</v>
      </c>
      <c r="J208" s="8">
        <v>683748</v>
      </c>
      <c r="K208" s="8">
        <v>0</v>
      </c>
      <c r="L208" s="8">
        <v>1314524.82</v>
      </c>
      <c r="M208" s="8">
        <v>0</v>
      </c>
      <c r="N208" s="8">
        <v>3516199</v>
      </c>
      <c r="O208" s="8">
        <v>0</v>
      </c>
      <c r="P208" s="9">
        <v>31.53</v>
      </c>
      <c r="Q208" s="9">
        <v>8.48</v>
      </c>
      <c r="R208" s="9">
        <v>0</v>
      </c>
      <c r="S208" s="9">
        <v>16.32</v>
      </c>
      <c r="T208" s="9">
        <v>0</v>
      </c>
      <c r="U208" s="9">
        <v>43.65</v>
      </c>
      <c r="V208" s="9">
        <v>0</v>
      </c>
      <c r="W208" s="8">
        <v>8563130.17</v>
      </c>
      <c r="X208" s="8">
        <v>0</v>
      </c>
      <c r="Y208" s="8">
        <v>18750</v>
      </c>
      <c r="Z208" s="8">
        <v>0</v>
      </c>
      <c r="AA208" s="8">
        <v>1464505.04</v>
      </c>
      <c r="AB208" s="8">
        <v>0</v>
      </c>
      <c r="AC208" s="8">
        <v>7079875.13</v>
      </c>
      <c r="AD208" s="8">
        <v>0</v>
      </c>
      <c r="AE208" s="9">
        <v>0</v>
      </c>
      <c r="AF208" s="9">
        <v>0.21</v>
      </c>
      <c r="AG208" s="9">
        <v>0</v>
      </c>
      <c r="AH208" s="9">
        <v>17.1</v>
      </c>
      <c r="AI208" s="9">
        <v>0</v>
      </c>
      <c r="AJ208" s="9">
        <v>82.67</v>
      </c>
      <c r="AK208" s="9">
        <v>0</v>
      </c>
    </row>
    <row r="209" spans="1:3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267</v>
      </c>
      <c r="G209" s="53" t="s">
        <v>453</v>
      </c>
      <c r="H209" s="8">
        <v>15883360.7</v>
      </c>
      <c r="I209" s="8">
        <v>11186151</v>
      </c>
      <c r="J209" s="8">
        <v>100000</v>
      </c>
      <c r="K209" s="8">
        <v>0</v>
      </c>
      <c r="L209" s="8">
        <v>1719742</v>
      </c>
      <c r="M209" s="8">
        <v>0</v>
      </c>
      <c r="N209" s="8">
        <v>2877467.7</v>
      </c>
      <c r="O209" s="8">
        <v>0</v>
      </c>
      <c r="P209" s="9">
        <v>70.42</v>
      </c>
      <c r="Q209" s="9">
        <v>0.62</v>
      </c>
      <c r="R209" s="9">
        <v>0</v>
      </c>
      <c r="S209" s="9">
        <v>10.82</v>
      </c>
      <c r="T209" s="9">
        <v>0</v>
      </c>
      <c r="U209" s="9">
        <v>18.11</v>
      </c>
      <c r="V209" s="9">
        <v>0</v>
      </c>
      <c r="W209" s="8">
        <v>4597209.7</v>
      </c>
      <c r="X209" s="8">
        <v>0</v>
      </c>
      <c r="Y209" s="8">
        <v>0</v>
      </c>
      <c r="Z209" s="8">
        <v>0</v>
      </c>
      <c r="AA209" s="8">
        <v>1719742</v>
      </c>
      <c r="AB209" s="8">
        <v>0</v>
      </c>
      <c r="AC209" s="8">
        <v>2877467.7</v>
      </c>
      <c r="AD209" s="8">
        <v>0</v>
      </c>
      <c r="AE209" s="9">
        <v>0</v>
      </c>
      <c r="AF209" s="9">
        <v>0</v>
      </c>
      <c r="AG209" s="9">
        <v>0</v>
      </c>
      <c r="AH209" s="9">
        <v>37.4</v>
      </c>
      <c r="AI209" s="9">
        <v>0</v>
      </c>
      <c r="AJ209" s="9">
        <v>62.59</v>
      </c>
      <c r="AK209" s="9">
        <v>0</v>
      </c>
    </row>
    <row r="210" spans="1:3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267</v>
      </c>
      <c r="G210" s="53" t="s">
        <v>454</v>
      </c>
      <c r="H210" s="8">
        <v>2830000</v>
      </c>
      <c r="I210" s="8">
        <v>1000000</v>
      </c>
      <c r="J210" s="8">
        <v>0</v>
      </c>
      <c r="K210" s="8">
        <v>0</v>
      </c>
      <c r="L210" s="8">
        <v>0</v>
      </c>
      <c r="M210" s="8">
        <v>0</v>
      </c>
      <c r="N210" s="8">
        <v>1830000</v>
      </c>
      <c r="O210" s="8">
        <v>0</v>
      </c>
      <c r="P210" s="9">
        <v>35.33</v>
      </c>
      <c r="Q210" s="9">
        <v>0</v>
      </c>
      <c r="R210" s="9">
        <v>0</v>
      </c>
      <c r="S210" s="9">
        <v>0</v>
      </c>
      <c r="T210" s="9">
        <v>0</v>
      </c>
      <c r="U210" s="9">
        <v>64.66</v>
      </c>
      <c r="V210" s="9">
        <v>0</v>
      </c>
      <c r="W210" s="8">
        <v>3837171.32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8">
        <v>3837171.32</v>
      </c>
      <c r="AD210" s="8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100</v>
      </c>
      <c r="AK210" s="9">
        <v>0</v>
      </c>
    </row>
    <row r="211" spans="1:3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267</v>
      </c>
      <c r="G211" s="53" t="s">
        <v>455</v>
      </c>
      <c r="H211" s="8">
        <v>20181459.04</v>
      </c>
      <c r="I211" s="8">
        <v>12216000</v>
      </c>
      <c r="J211" s="8">
        <v>681262</v>
      </c>
      <c r="K211" s="8">
        <v>0</v>
      </c>
      <c r="L211" s="8">
        <v>6284197.04</v>
      </c>
      <c r="M211" s="8">
        <v>0</v>
      </c>
      <c r="N211" s="8">
        <v>1000000</v>
      </c>
      <c r="O211" s="8">
        <v>0</v>
      </c>
      <c r="P211" s="9">
        <v>60.53</v>
      </c>
      <c r="Q211" s="9">
        <v>3.37</v>
      </c>
      <c r="R211" s="9">
        <v>0</v>
      </c>
      <c r="S211" s="9">
        <v>31.13</v>
      </c>
      <c r="T211" s="9">
        <v>0</v>
      </c>
      <c r="U211" s="9">
        <v>4.95</v>
      </c>
      <c r="V211" s="9">
        <v>0</v>
      </c>
      <c r="W211" s="8">
        <v>14982236.32</v>
      </c>
      <c r="X211" s="8">
        <v>0</v>
      </c>
      <c r="Y211" s="8">
        <v>0</v>
      </c>
      <c r="Z211" s="8">
        <v>0</v>
      </c>
      <c r="AA211" s="8">
        <v>6829859.09</v>
      </c>
      <c r="AB211" s="8">
        <v>0</v>
      </c>
      <c r="AC211" s="8">
        <v>8152377.23</v>
      </c>
      <c r="AD211" s="8">
        <v>0</v>
      </c>
      <c r="AE211" s="9">
        <v>0</v>
      </c>
      <c r="AF211" s="9">
        <v>0</v>
      </c>
      <c r="AG211" s="9">
        <v>0</v>
      </c>
      <c r="AH211" s="9">
        <v>45.58</v>
      </c>
      <c r="AI211" s="9">
        <v>0</v>
      </c>
      <c r="AJ211" s="9">
        <v>54.41</v>
      </c>
      <c r="AK211" s="9">
        <v>0</v>
      </c>
    </row>
    <row r="212" spans="1:3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267</v>
      </c>
      <c r="G212" s="53" t="s">
        <v>456</v>
      </c>
      <c r="H212" s="8">
        <v>4509480.51</v>
      </c>
      <c r="I212" s="8">
        <v>1600000</v>
      </c>
      <c r="J212" s="8">
        <v>61500</v>
      </c>
      <c r="K212" s="8">
        <v>0</v>
      </c>
      <c r="L212" s="8">
        <v>0</v>
      </c>
      <c r="M212" s="8">
        <v>0</v>
      </c>
      <c r="N212" s="8">
        <v>2847980.51</v>
      </c>
      <c r="O212" s="8">
        <v>0</v>
      </c>
      <c r="P212" s="9">
        <v>35.48</v>
      </c>
      <c r="Q212" s="9">
        <v>1.36</v>
      </c>
      <c r="R212" s="9">
        <v>0</v>
      </c>
      <c r="S212" s="9">
        <v>0</v>
      </c>
      <c r="T212" s="9">
        <v>0</v>
      </c>
      <c r="U212" s="9">
        <v>63.15</v>
      </c>
      <c r="V212" s="9">
        <v>0</v>
      </c>
      <c r="W212" s="8">
        <v>2847980.51</v>
      </c>
      <c r="X212" s="8">
        <v>0</v>
      </c>
      <c r="Y212" s="8">
        <v>0</v>
      </c>
      <c r="Z212" s="8">
        <v>0</v>
      </c>
      <c r="AA212" s="8">
        <v>0</v>
      </c>
      <c r="AB212" s="8">
        <v>0</v>
      </c>
      <c r="AC212" s="8">
        <v>2847980.51</v>
      </c>
      <c r="AD212" s="8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100</v>
      </c>
      <c r="AK212" s="9">
        <v>0</v>
      </c>
    </row>
    <row r="213" spans="1:3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267</v>
      </c>
      <c r="G213" s="53" t="s">
        <v>457</v>
      </c>
      <c r="H213" s="8">
        <v>6397328.49</v>
      </c>
      <c r="I213" s="8">
        <v>3700000</v>
      </c>
      <c r="J213" s="8">
        <v>3950</v>
      </c>
      <c r="K213" s="8">
        <v>0</v>
      </c>
      <c r="L213" s="8">
        <v>1159157.49</v>
      </c>
      <c r="M213" s="8">
        <v>0</v>
      </c>
      <c r="N213" s="8">
        <v>1534221</v>
      </c>
      <c r="O213" s="8">
        <v>0</v>
      </c>
      <c r="P213" s="9">
        <v>57.83</v>
      </c>
      <c r="Q213" s="9">
        <v>0.06</v>
      </c>
      <c r="R213" s="9">
        <v>0</v>
      </c>
      <c r="S213" s="9">
        <v>18.11</v>
      </c>
      <c r="T213" s="9">
        <v>0</v>
      </c>
      <c r="U213" s="9">
        <v>23.98</v>
      </c>
      <c r="V213" s="9">
        <v>0</v>
      </c>
      <c r="W213" s="8">
        <v>2693378.49</v>
      </c>
      <c r="X213" s="8">
        <v>0</v>
      </c>
      <c r="Y213" s="8">
        <v>0</v>
      </c>
      <c r="Z213" s="8">
        <v>0</v>
      </c>
      <c r="AA213" s="8">
        <v>1159157.49</v>
      </c>
      <c r="AB213" s="8">
        <v>0</v>
      </c>
      <c r="AC213" s="8">
        <v>1534221</v>
      </c>
      <c r="AD213" s="8">
        <v>0</v>
      </c>
      <c r="AE213" s="9">
        <v>0</v>
      </c>
      <c r="AF213" s="9">
        <v>0</v>
      </c>
      <c r="AG213" s="9">
        <v>0</v>
      </c>
      <c r="AH213" s="9">
        <v>43.03</v>
      </c>
      <c r="AI213" s="9">
        <v>0</v>
      </c>
      <c r="AJ213" s="9">
        <v>56.96</v>
      </c>
      <c r="AK213" s="9">
        <v>0</v>
      </c>
    </row>
    <row r="214" spans="1:3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267</v>
      </c>
      <c r="G214" s="53" t="s">
        <v>458</v>
      </c>
      <c r="H214" s="8">
        <v>5038748.39</v>
      </c>
      <c r="I214" s="8">
        <v>2800000</v>
      </c>
      <c r="J214" s="8">
        <v>0</v>
      </c>
      <c r="K214" s="8">
        <v>0</v>
      </c>
      <c r="L214" s="8">
        <v>1656184.26</v>
      </c>
      <c r="M214" s="8">
        <v>0</v>
      </c>
      <c r="N214" s="8">
        <v>582564.13</v>
      </c>
      <c r="O214" s="8">
        <v>0</v>
      </c>
      <c r="P214" s="9">
        <v>55.56</v>
      </c>
      <c r="Q214" s="9">
        <v>0</v>
      </c>
      <c r="R214" s="9">
        <v>0</v>
      </c>
      <c r="S214" s="9">
        <v>32.86</v>
      </c>
      <c r="T214" s="9">
        <v>0</v>
      </c>
      <c r="U214" s="9">
        <v>11.56</v>
      </c>
      <c r="V214" s="9">
        <v>0</v>
      </c>
      <c r="W214" s="8">
        <v>2273626.09</v>
      </c>
      <c r="X214" s="8">
        <v>0</v>
      </c>
      <c r="Y214" s="8">
        <v>0</v>
      </c>
      <c r="Z214" s="8">
        <v>0</v>
      </c>
      <c r="AA214" s="8">
        <v>1691061.96</v>
      </c>
      <c r="AB214" s="8">
        <v>0</v>
      </c>
      <c r="AC214" s="8">
        <v>582564.13</v>
      </c>
      <c r="AD214" s="8">
        <v>0</v>
      </c>
      <c r="AE214" s="9">
        <v>0</v>
      </c>
      <c r="AF214" s="9">
        <v>0</v>
      </c>
      <c r="AG214" s="9">
        <v>0</v>
      </c>
      <c r="AH214" s="9">
        <v>74.37</v>
      </c>
      <c r="AI214" s="9">
        <v>0</v>
      </c>
      <c r="AJ214" s="9">
        <v>25.62</v>
      </c>
      <c r="AK214" s="9">
        <v>0</v>
      </c>
    </row>
    <row r="215" spans="1:3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267</v>
      </c>
      <c r="G215" s="53" t="s">
        <v>459</v>
      </c>
      <c r="H215" s="8">
        <v>1782932.59</v>
      </c>
      <c r="I215" s="8">
        <v>1612450.94</v>
      </c>
      <c r="J215" s="8">
        <v>0</v>
      </c>
      <c r="K215" s="8">
        <v>0</v>
      </c>
      <c r="L215" s="8">
        <v>133794.35</v>
      </c>
      <c r="M215" s="8">
        <v>0</v>
      </c>
      <c r="N215" s="8">
        <v>36687.3</v>
      </c>
      <c r="O215" s="8">
        <v>0</v>
      </c>
      <c r="P215" s="9">
        <v>90.43</v>
      </c>
      <c r="Q215" s="9">
        <v>0</v>
      </c>
      <c r="R215" s="9">
        <v>0</v>
      </c>
      <c r="S215" s="9">
        <v>7.5</v>
      </c>
      <c r="T215" s="9">
        <v>0</v>
      </c>
      <c r="U215" s="9">
        <v>2.05</v>
      </c>
      <c r="V215" s="9">
        <v>0</v>
      </c>
      <c r="W215" s="8">
        <v>1095444.47</v>
      </c>
      <c r="X215" s="8">
        <v>0</v>
      </c>
      <c r="Y215" s="8">
        <v>0</v>
      </c>
      <c r="Z215" s="8">
        <v>0</v>
      </c>
      <c r="AA215" s="8">
        <v>133794.35</v>
      </c>
      <c r="AB215" s="8">
        <v>0</v>
      </c>
      <c r="AC215" s="8">
        <v>961650.12</v>
      </c>
      <c r="AD215" s="8">
        <v>0</v>
      </c>
      <c r="AE215" s="9">
        <v>0</v>
      </c>
      <c r="AF215" s="9">
        <v>0</v>
      </c>
      <c r="AG215" s="9">
        <v>0</v>
      </c>
      <c r="AH215" s="9">
        <v>12.21</v>
      </c>
      <c r="AI215" s="9">
        <v>0</v>
      </c>
      <c r="AJ215" s="9">
        <v>87.78</v>
      </c>
      <c r="AK215" s="9">
        <v>0</v>
      </c>
    </row>
    <row r="216" spans="1:3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267</v>
      </c>
      <c r="G216" s="53" t="s">
        <v>460</v>
      </c>
      <c r="H216" s="8">
        <v>3197997</v>
      </c>
      <c r="I216" s="8">
        <v>436580</v>
      </c>
      <c r="J216" s="8">
        <v>0</v>
      </c>
      <c r="K216" s="8">
        <v>0</v>
      </c>
      <c r="L216" s="8">
        <v>1961417</v>
      </c>
      <c r="M216" s="8">
        <v>0</v>
      </c>
      <c r="N216" s="8">
        <v>0</v>
      </c>
      <c r="O216" s="8">
        <v>800000</v>
      </c>
      <c r="P216" s="9">
        <v>13.65</v>
      </c>
      <c r="Q216" s="9">
        <v>0</v>
      </c>
      <c r="R216" s="9">
        <v>0</v>
      </c>
      <c r="S216" s="9">
        <v>61.33</v>
      </c>
      <c r="T216" s="9">
        <v>0</v>
      </c>
      <c r="U216" s="9">
        <v>0</v>
      </c>
      <c r="V216" s="9">
        <v>25.01</v>
      </c>
      <c r="W216" s="8">
        <v>3685879.01</v>
      </c>
      <c r="X216" s="8">
        <v>0</v>
      </c>
      <c r="Y216" s="8">
        <v>0</v>
      </c>
      <c r="Z216" s="8">
        <v>0</v>
      </c>
      <c r="AA216" s="8">
        <v>1961417</v>
      </c>
      <c r="AB216" s="8">
        <v>0</v>
      </c>
      <c r="AC216" s="8">
        <v>1724462.01</v>
      </c>
      <c r="AD216" s="8">
        <v>0</v>
      </c>
      <c r="AE216" s="9">
        <v>0</v>
      </c>
      <c r="AF216" s="9">
        <v>0</v>
      </c>
      <c r="AG216" s="9">
        <v>0</v>
      </c>
      <c r="AH216" s="9">
        <v>53.21</v>
      </c>
      <c r="AI216" s="9">
        <v>0</v>
      </c>
      <c r="AJ216" s="9">
        <v>46.78</v>
      </c>
      <c r="AK216" s="9">
        <v>0</v>
      </c>
    </row>
    <row r="217" spans="1:3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267</v>
      </c>
      <c r="G217" s="53" t="s">
        <v>461</v>
      </c>
      <c r="H217" s="8">
        <v>5287861.65</v>
      </c>
      <c r="I217" s="8">
        <v>3600000</v>
      </c>
      <c r="J217" s="8">
        <v>0</v>
      </c>
      <c r="K217" s="8">
        <v>0</v>
      </c>
      <c r="L217" s="8">
        <v>1139006.42</v>
      </c>
      <c r="M217" s="8">
        <v>0</v>
      </c>
      <c r="N217" s="8">
        <v>548855.23</v>
      </c>
      <c r="O217" s="8">
        <v>0</v>
      </c>
      <c r="P217" s="9">
        <v>68.08</v>
      </c>
      <c r="Q217" s="9">
        <v>0</v>
      </c>
      <c r="R217" s="9">
        <v>0</v>
      </c>
      <c r="S217" s="9">
        <v>21.54</v>
      </c>
      <c r="T217" s="9">
        <v>0</v>
      </c>
      <c r="U217" s="9">
        <v>10.37</v>
      </c>
      <c r="V217" s="9">
        <v>0</v>
      </c>
      <c r="W217" s="8">
        <v>5091086.75</v>
      </c>
      <c r="X217" s="8">
        <v>0</v>
      </c>
      <c r="Y217" s="8">
        <v>0</v>
      </c>
      <c r="Z217" s="8">
        <v>0</v>
      </c>
      <c r="AA217" s="8">
        <v>1139006.42</v>
      </c>
      <c r="AB217" s="8">
        <v>0</v>
      </c>
      <c r="AC217" s="8">
        <v>3952080.33</v>
      </c>
      <c r="AD217" s="8">
        <v>0</v>
      </c>
      <c r="AE217" s="9">
        <v>0</v>
      </c>
      <c r="AF217" s="9">
        <v>0</v>
      </c>
      <c r="AG217" s="9">
        <v>0</v>
      </c>
      <c r="AH217" s="9">
        <v>22.37</v>
      </c>
      <c r="AI217" s="9">
        <v>0</v>
      </c>
      <c r="AJ217" s="9">
        <v>77.62</v>
      </c>
      <c r="AK217" s="9">
        <v>0</v>
      </c>
    </row>
    <row r="218" spans="1:3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462</v>
      </c>
      <c r="G218" s="53" t="s">
        <v>463</v>
      </c>
      <c r="H218" s="8">
        <v>57990925.14</v>
      </c>
      <c r="I218" s="8">
        <v>0</v>
      </c>
      <c r="J218" s="8">
        <v>0</v>
      </c>
      <c r="K218" s="8">
        <v>0</v>
      </c>
      <c r="L218" s="8">
        <v>10907366</v>
      </c>
      <c r="M218" s="8">
        <v>0</v>
      </c>
      <c r="N218" s="8">
        <v>47083559.14</v>
      </c>
      <c r="O218" s="8">
        <v>0</v>
      </c>
      <c r="P218" s="9">
        <v>0</v>
      </c>
      <c r="Q218" s="9">
        <v>0</v>
      </c>
      <c r="R218" s="9">
        <v>0</v>
      </c>
      <c r="S218" s="9">
        <v>18.8</v>
      </c>
      <c r="T218" s="9">
        <v>0</v>
      </c>
      <c r="U218" s="9">
        <v>81.19</v>
      </c>
      <c r="V218" s="9">
        <v>0</v>
      </c>
      <c r="W218" s="8">
        <v>57990925.14</v>
      </c>
      <c r="X218" s="8">
        <v>0</v>
      </c>
      <c r="Y218" s="8">
        <v>0</v>
      </c>
      <c r="Z218" s="8">
        <v>0</v>
      </c>
      <c r="AA218" s="8">
        <v>10907366</v>
      </c>
      <c r="AB218" s="8">
        <v>0</v>
      </c>
      <c r="AC218" s="8">
        <v>47083559.14</v>
      </c>
      <c r="AD218" s="8">
        <v>0</v>
      </c>
      <c r="AE218" s="9">
        <v>0</v>
      </c>
      <c r="AF218" s="9">
        <v>0</v>
      </c>
      <c r="AG218" s="9">
        <v>0</v>
      </c>
      <c r="AH218" s="9">
        <v>18.8</v>
      </c>
      <c r="AI218" s="9">
        <v>0</v>
      </c>
      <c r="AJ218" s="9">
        <v>81.19</v>
      </c>
      <c r="AK218" s="9">
        <v>0</v>
      </c>
    </row>
    <row r="219" spans="1:3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462</v>
      </c>
      <c r="G219" s="53" t="s">
        <v>464</v>
      </c>
      <c r="H219" s="8">
        <v>12826562.12</v>
      </c>
      <c r="I219" s="8">
        <v>10000000</v>
      </c>
      <c r="J219" s="8">
        <v>0</v>
      </c>
      <c r="K219" s="8">
        <v>0</v>
      </c>
      <c r="L219" s="8">
        <v>2826562.12</v>
      </c>
      <c r="M219" s="8">
        <v>0</v>
      </c>
      <c r="N219" s="8">
        <v>0</v>
      </c>
      <c r="O219" s="8">
        <v>0</v>
      </c>
      <c r="P219" s="9">
        <v>77.96</v>
      </c>
      <c r="Q219" s="9">
        <v>0</v>
      </c>
      <c r="R219" s="9">
        <v>0</v>
      </c>
      <c r="S219" s="9">
        <v>22.03</v>
      </c>
      <c r="T219" s="9">
        <v>0</v>
      </c>
      <c r="U219" s="9">
        <v>0</v>
      </c>
      <c r="V219" s="9">
        <v>0</v>
      </c>
      <c r="W219" s="8">
        <v>38969049.92</v>
      </c>
      <c r="X219" s="8">
        <v>1500065.09</v>
      </c>
      <c r="Y219" s="8">
        <v>0</v>
      </c>
      <c r="Z219" s="8">
        <v>0</v>
      </c>
      <c r="AA219" s="8">
        <v>22121540.56</v>
      </c>
      <c r="AB219" s="8">
        <v>0</v>
      </c>
      <c r="AC219" s="8">
        <v>15347444.27</v>
      </c>
      <c r="AD219" s="8">
        <v>0</v>
      </c>
      <c r="AE219" s="9">
        <v>3.84</v>
      </c>
      <c r="AF219" s="9">
        <v>0</v>
      </c>
      <c r="AG219" s="9">
        <v>0</v>
      </c>
      <c r="AH219" s="9">
        <v>56.76</v>
      </c>
      <c r="AI219" s="9">
        <v>0</v>
      </c>
      <c r="AJ219" s="9">
        <v>39.38</v>
      </c>
      <c r="AK219" s="9">
        <v>0</v>
      </c>
    </row>
    <row r="220" spans="1:3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462</v>
      </c>
      <c r="G220" s="53" t="s">
        <v>465</v>
      </c>
      <c r="H220" s="8">
        <v>258388400.03</v>
      </c>
      <c r="I220" s="8">
        <v>243934981</v>
      </c>
      <c r="J220" s="8">
        <v>0</v>
      </c>
      <c r="K220" s="8">
        <v>0</v>
      </c>
      <c r="L220" s="8">
        <v>11468182.8</v>
      </c>
      <c r="M220" s="8">
        <v>0</v>
      </c>
      <c r="N220" s="8">
        <v>51872.23</v>
      </c>
      <c r="O220" s="8">
        <v>2933364</v>
      </c>
      <c r="P220" s="9">
        <v>94.4</v>
      </c>
      <c r="Q220" s="9">
        <v>0</v>
      </c>
      <c r="R220" s="9">
        <v>0</v>
      </c>
      <c r="S220" s="9">
        <v>4.43</v>
      </c>
      <c r="T220" s="9">
        <v>0</v>
      </c>
      <c r="U220" s="9">
        <v>0.02</v>
      </c>
      <c r="V220" s="9">
        <v>1.13</v>
      </c>
      <c r="W220" s="8">
        <v>75724743.73</v>
      </c>
      <c r="X220" s="8">
        <v>60887194.92</v>
      </c>
      <c r="Y220" s="8">
        <v>0</v>
      </c>
      <c r="Z220" s="8">
        <v>0</v>
      </c>
      <c r="AA220" s="8">
        <v>11852313.05</v>
      </c>
      <c r="AB220" s="8">
        <v>0</v>
      </c>
      <c r="AC220" s="8">
        <v>51872.23</v>
      </c>
      <c r="AD220" s="8">
        <v>2933363.53</v>
      </c>
      <c r="AE220" s="9">
        <v>80.4</v>
      </c>
      <c r="AF220" s="9">
        <v>0</v>
      </c>
      <c r="AG220" s="9">
        <v>0</v>
      </c>
      <c r="AH220" s="9">
        <v>15.65</v>
      </c>
      <c r="AI220" s="9">
        <v>0</v>
      </c>
      <c r="AJ220" s="9">
        <v>0.06</v>
      </c>
      <c r="AK220" s="9">
        <v>3.87</v>
      </c>
    </row>
    <row r="221" spans="1:3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462</v>
      </c>
      <c r="G221" s="53" t="s">
        <v>466</v>
      </c>
      <c r="H221" s="8">
        <v>87091276</v>
      </c>
      <c r="I221" s="8">
        <v>72000000</v>
      </c>
      <c r="J221" s="8">
        <v>0</v>
      </c>
      <c r="K221" s="8">
        <v>0</v>
      </c>
      <c r="L221" s="8">
        <v>4591276</v>
      </c>
      <c r="M221" s="8">
        <v>0</v>
      </c>
      <c r="N221" s="8">
        <v>10500000</v>
      </c>
      <c r="O221" s="8">
        <v>0</v>
      </c>
      <c r="P221" s="9">
        <v>82.67</v>
      </c>
      <c r="Q221" s="9">
        <v>0</v>
      </c>
      <c r="R221" s="9">
        <v>0</v>
      </c>
      <c r="S221" s="9">
        <v>5.27</v>
      </c>
      <c r="T221" s="9">
        <v>0</v>
      </c>
      <c r="U221" s="9">
        <v>12.05</v>
      </c>
      <c r="V221" s="9">
        <v>0</v>
      </c>
      <c r="W221" s="8">
        <v>62798505.73</v>
      </c>
      <c r="X221" s="8">
        <v>0</v>
      </c>
      <c r="Y221" s="8">
        <v>0</v>
      </c>
      <c r="Z221" s="8">
        <v>0</v>
      </c>
      <c r="AA221" s="8">
        <v>18153195.52</v>
      </c>
      <c r="AB221" s="8">
        <v>0</v>
      </c>
      <c r="AC221" s="8">
        <v>44645310.21</v>
      </c>
      <c r="AD221" s="8">
        <v>0</v>
      </c>
      <c r="AE221" s="9">
        <v>0</v>
      </c>
      <c r="AF221" s="9">
        <v>0</v>
      </c>
      <c r="AG221" s="9">
        <v>0</v>
      </c>
      <c r="AH221" s="9">
        <v>28.9</v>
      </c>
      <c r="AI221" s="9">
        <v>0</v>
      </c>
      <c r="AJ221" s="9">
        <v>71.09</v>
      </c>
      <c r="AK221" s="9">
        <v>0</v>
      </c>
    </row>
    <row r="222" spans="1:3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467</v>
      </c>
      <c r="G222" s="53" t="s">
        <v>468</v>
      </c>
      <c r="H222" s="8">
        <v>19435460.34</v>
      </c>
      <c r="I222" s="8">
        <v>9500000</v>
      </c>
      <c r="J222" s="8">
        <v>2000000</v>
      </c>
      <c r="K222" s="8">
        <v>0</v>
      </c>
      <c r="L222" s="8">
        <v>5581300</v>
      </c>
      <c r="M222" s="8">
        <v>0</v>
      </c>
      <c r="N222" s="8">
        <v>2354160.34</v>
      </c>
      <c r="O222" s="8">
        <v>0</v>
      </c>
      <c r="P222" s="9">
        <v>48.87</v>
      </c>
      <c r="Q222" s="9">
        <v>10.29</v>
      </c>
      <c r="R222" s="9">
        <v>0</v>
      </c>
      <c r="S222" s="9">
        <v>28.71</v>
      </c>
      <c r="T222" s="9">
        <v>0</v>
      </c>
      <c r="U222" s="9">
        <v>12.11</v>
      </c>
      <c r="V222" s="9">
        <v>0</v>
      </c>
      <c r="W222" s="8">
        <v>19806278.68</v>
      </c>
      <c r="X222" s="8">
        <v>0</v>
      </c>
      <c r="Y222" s="8">
        <v>0</v>
      </c>
      <c r="Z222" s="8">
        <v>0</v>
      </c>
      <c r="AA222" s="8">
        <v>8223980</v>
      </c>
      <c r="AB222" s="8">
        <v>0</v>
      </c>
      <c r="AC222" s="8">
        <v>11582298.68</v>
      </c>
      <c r="AD222" s="8">
        <v>0</v>
      </c>
      <c r="AE222" s="9">
        <v>0</v>
      </c>
      <c r="AF222" s="9">
        <v>0</v>
      </c>
      <c r="AG222" s="9">
        <v>0</v>
      </c>
      <c r="AH222" s="9">
        <v>41.52</v>
      </c>
      <c r="AI222" s="9">
        <v>0</v>
      </c>
      <c r="AJ222" s="9">
        <v>58.47</v>
      </c>
      <c r="AK222" s="9">
        <v>0</v>
      </c>
    </row>
    <row r="223" spans="1:3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467</v>
      </c>
      <c r="G223" s="53" t="s">
        <v>469</v>
      </c>
      <c r="H223" s="8">
        <v>36710692.11</v>
      </c>
      <c r="I223" s="8">
        <v>7994000</v>
      </c>
      <c r="J223" s="8">
        <v>0</v>
      </c>
      <c r="K223" s="8">
        <v>0</v>
      </c>
      <c r="L223" s="8">
        <v>28391289.11</v>
      </c>
      <c r="M223" s="8">
        <v>0</v>
      </c>
      <c r="N223" s="8">
        <v>325403</v>
      </c>
      <c r="O223" s="8">
        <v>0</v>
      </c>
      <c r="P223" s="9">
        <v>21.77</v>
      </c>
      <c r="Q223" s="9">
        <v>0</v>
      </c>
      <c r="R223" s="9">
        <v>0</v>
      </c>
      <c r="S223" s="9">
        <v>77.33</v>
      </c>
      <c r="T223" s="9">
        <v>0</v>
      </c>
      <c r="U223" s="9">
        <v>0.88</v>
      </c>
      <c r="V223" s="9">
        <v>0</v>
      </c>
      <c r="W223" s="8">
        <v>35966840.61</v>
      </c>
      <c r="X223" s="8">
        <v>0</v>
      </c>
      <c r="Y223" s="8">
        <v>0</v>
      </c>
      <c r="Z223" s="8">
        <v>0</v>
      </c>
      <c r="AA223" s="8">
        <v>34630380.11</v>
      </c>
      <c r="AB223" s="8">
        <v>0</v>
      </c>
      <c r="AC223" s="8">
        <v>1336460.5</v>
      </c>
      <c r="AD223" s="8">
        <v>0</v>
      </c>
      <c r="AE223" s="9">
        <v>0</v>
      </c>
      <c r="AF223" s="9">
        <v>0</v>
      </c>
      <c r="AG223" s="9">
        <v>0</v>
      </c>
      <c r="AH223" s="9">
        <v>96.28</v>
      </c>
      <c r="AI223" s="9">
        <v>0</v>
      </c>
      <c r="AJ223" s="9">
        <v>3.71</v>
      </c>
      <c r="AK223" s="9">
        <v>0</v>
      </c>
    </row>
    <row r="224" spans="1:3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467</v>
      </c>
      <c r="G224" s="53" t="s">
        <v>470</v>
      </c>
      <c r="H224" s="8">
        <v>35620334.44</v>
      </c>
      <c r="I224" s="8">
        <v>15600000</v>
      </c>
      <c r="J224" s="8">
        <v>0</v>
      </c>
      <c r="K224" s="8">
        <v>0</v>
      </c>
      <c r="L224" s="8">
        <v>11757289.55</v>
      </c>
      <c r="M224" s="8">
        <v>0</v>
      </c>
      <c r="N224" s="8">
        <v>8263044.89</v>
      </c>
      <c r="O224" s="8">
        <v>0</v>
      </c>
      <c r="P224" s="9">
        <v>43.79</v>
      </c>
      <c r="Q224" s="9">
        <v>0</v>
      </c>
      <c r="R224" s="9">
        <v>0</v>
      </c>
      <c r="S224" s="9">
        <v>33</v>
      </c>
      <c r="T224" s="9">
        <v>0</v>
      </c>
      <c r="U224" s="9">
        <v>23.19</v>
      </c>
      <c r="V224" s="9">
        <v>0</v>
      </c>
      <c r="W224" s="8">
        <v>20574906.93</v>
      </c>
      <c r="X224" s="8">
        <v>0</v>
      </c>
      <c r="Y224" s="8">
        <v>0</v>
      </c>
      <c r="Z224" s="8">
        <v>0</v>
      </c>
      <c r="AA224" s="8">
        <v>12039649.36</v>
      </c>
      <c r="AB224" s="8">
        <v>0</v>
      </c>
      <c r="AC224" s="8">
        <v>8535257.57</v>
      </c>
      <c r="AD224" s="8">
        <v>0</v>
      </c>
      <c r="AE224" s="9">
        <v>0</v>
      </c>
      <c r="AF224" s="9">
        <v>0</v>
      </c>
      <c r="AG224" s="9">
        <v>0</v>
      </c>
      <c r="AH224" s="9">
        <v>58.51</v>
      </c>
      <c r="AI224" s="9">
        <v>0</v>
      </c>
      <c r="AJ224" s="9">
        <v>41.48</v>
      </c>
      <c r="AK224" s="9">
        <v>0</v>
      </c>
    </row>
    <row r="225" spans="1:3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467</v>
      </c>
      <c r="G225" s="53" t="s">
        <v>471</v>
      </c>
      <c r="H225" s="8">
        <v>13488804.27</v>
      </c>
      <c r="I225" s="8">
        <v>5000000</v>
      </c>
      <c r="J225" s="8">
        <v>0</v>
      </c>
      <c r="K225" s="8">
        <v>0</v>
      </c>
      <c r="L225" s="8">
        <v>6899318.91</v>
      </c>
      <c r="M225" s="8">
        <v>0</v>
      </c>
      <c r="N225" s="8">
        <v>1589485.36</v>
      </c>
      <c r="O225" s="8">
        <v>0</v>
      </c>
      <c r="P225" s="9">
        <v>37.06</v>
      </c>
      <c r="Q225" s="9">
        <v>0</v>
      </c>
      <c r="R225" s="9">
        <v>0</v>
      </c>
      <c r="S225" s="9">
        <v>51.14</v>
      </c>
      <c r="T225" s="9">
        <v>0</v>
      </c>
      <c r="U225" s="9">
        <v>11.78</v>
      </c>
      <c r="V225" s="9">
        <v>0</v>
      </c>
      <c r="W225" s="8">
        <v>14078451.32</v>
      </c>
      <c r="X225" s="8">
        <v>0</v>
      </c>
      <c r="Y225" s="8">
        <v>0</v>
      </c>
      <c r="Z225" s="8">
        <v>4631690.32</v>
      </c>
      <c r="AA225" s="8">
        <v>6975761</v>
      </c>
      <c r="AB225" s="8">
        <v>0</v>
      </c>
      <c r="AC225" s="8">
        <v>2471000</v>
      </c>
      <c r="AD225" s="8">
        <v>0</v>
      </c>
      <c r="AE225" s="9">
        <v>0</v>
      </c>
      <c r="AF225" s="9">
        <v>0</v>
      </c>
      <c r="AG225" s="9">
        <v>32.89</v>
      </c>
      <c r="AH225" s="9">
        <v>49.54</v>
      </c>
      <c r="AI225" s="9">
        <v>0</v>
      </c>
      <c r="AJ225" s="9">
        <v>17.55</v>
      </c>
      <c r="AK225" s="9">
        <v>0</v>
      </c>
    </row>
    <row r="226" spans="1:3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467</v>
      </c>
      <c r="G226" s="53" t="s">
        <v>472</v>
      </c>
      <c r="H226" s="8">
        <v>13338299.34</v>
      </c>
      <c r="I226" s="8">
        <v>1112908</v>
      </c>
      <c r="J226" s="8">
        <v>4113819.06</v>
      </c>
      <c r="K226" s="8">
        <v>0</v>
      </c>
      <c r="L226" s="8">
        <v>8111572.28</v>
      </c>
      <c r="M226" s="8">
        <v>0</v>
      </c>
      <c r="N226" s="8">
        <v>0</v>
      </c>
      <c r="O226" s="8">
        <v>0</v>
      </c>
      <c r="P226" s="9">
        <v>8.34</v>
      </c>
      <c r="Q226" s="9">
        <v>30.84</v>
      </c>
      <c r="R226" s="9">
        <v>0</v>
      </c>
      <c r="S226" s="9">
        <v>60.81</v>
      </c>
      <c r="T226" s="9">
        <v>0</v>
      </c>
      <c r="U226" s="9">
        <v>0</v>
      </c>
      <c r="V226" s="9">
        <v>0</v>
      </c>
      <c r="W226" s="8">
        <v>14467608.56</v>
      </c>
      <c r="X226" s="8">
        <v>553241</v>
      </c>
      <c r="Y226" s="8">
        <v>0</v>
      </c>
      <c r="Z226" s="8">
        <v>0</v>
      </c>
      <c r="AA226" s="8">
        <v>9485884.89</v>
      </c>
      <c r="AB226" s="8">
        <v>0</v>
      </c>
      <c r="AC226" s="8">
        <v>4428482.67</v>
      </c>
      <c r="AD226" s="8">
        <v>0</v>
      </c>
      <c r="AE226" s="9">
        <v>3.82</v>
      </c>
      <c r="AF226" s="9">
        <v>0</v>
      </c>
      <c r="AG226" s="9">
        <v>0</v>
      </c>
      <c r="AH226" s="9">
        <v>65.56</v>
      </c>
      <c r="AI226" s="9">
        <v>0</v>
      </c>
      <c r="AJ226" s="9">
        <v>30.6</v>
      </c>
      <c r="AK226" s="9">
        <v>0</v>
      </c>
    </row>
    <row r="227" spans="1:3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467</v>
      </c>
      <c r="G227" s="53" t="s">
        <v>473</v>
      </c>
      <c r="H227" s="8">
        <v>17833977.26</v>
      </c>
      <c r="I227" s="8">
        <v>5740000</v>
      </c>
      <c r="J227" s="8">
        <v>0</v>
      </c>
      <c r="K227" s="8">
        <v>0</v>
      </c>
      <c r="L227" s="8">
        <v>12093977.26</v>
      </c>
      <c r="M227" s="8">
        <v>0</v>
      </c>
      <c r="N227" s="8">
        <v>0</v>
      </c>
      <c r="O227" s="8">
        <v>0</v>
      </c>
      <c r="P227" s="9">
        <v>32.18</v>
      </c>
      <c r="Q227" s="9">
        <v>0</v>
      </c>
      <c r="R227" s="9">
        <v>0</v>
      </c>
      <c r="S227" s="9">
        <v>67.81</v>
      </c>
      <c r="T227" s="9">
        <v>0</v>
      </c>
      <c r="U227" s="9">
        <v>0</v>
      </c>
      <c r="V227" s="9">
        <v>0</v>
      </c>
      <c r="W227" s="8">
        <v>14494228.16</v>
      </c>
      <c r="X227" s="8">
        <v>0</v>
      </c>
      <c r="Y227" s="8">
        <v>0</v>
      </c>
      <c r="Z227" s="8">
        <v>0</v>
      </c>
      <c r="AA227" s="8">
        <v>12895811.88</v>
      </c>
      <c r="AB227" s="8">
        <v>0</v>
      </c>
      <c r="AC227" s="8">
        <v>1598416.28</v>
      </c>
      <c r="AD227" s="8">
        <v>0</v>
      </c>
      <c r="AE227" s="9">
        <v>0</v>
      </c>
      <c r="AF227" s="9">
        <v>0</v>
      </c>
      <c r="AG227" s="9">
        <v>0</v>
      </c>
      <c r="AH227" s="9">
        <v>88.97</v>
      </c>
      <c r="AI227" s="9">
        <v>0</v>
      </c>
      <c r="AJ227" s="9">
        <v>11.02</v>
      </c>
      <c r="AK227" s="9">
        <v>0</v>
      </c>
    </row>
    <row r="228" spans="1:3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467</v>
      </c>
      <c r="G228" s="53" t="s">
        <v>474</v>
      </c>
      <c r="H228" s="8">
        <v>14610177.62</v>
      </c>
      <c r="I228" s="8">
        <v>6690000</v>
      </c>
      <c r="J228" s="8">
        <v>2236000</v>
      </c>
      <c r="K228" s="8">
        <v>0</v>
      </c>
      <c r="L228" s="8">
        <v>5684177.62</v>
      </c>
      <c r="M228" s="8">
        <v>0</v>
      </c>
      <c r="N228" s="8">
        <v>0</v>
      </c>
      <c r="O228" s="8">
        <v>0</v>
      </c>
      <c r="P228" s="9">
        <v>45.78</v>
      </c>
      <c r="Q228" s="9">
        <v>15.3</v>
      </c>
      <c r="R228" s="9">
        <v>0</v>
      </c>
      <c r="S228" s="9">
        <v>38.9</v>
      </c>
      <c r="T228" s="9">
        <v>0</v>
      </c>
      <c r="U228" s="9">
        <v>0</v>
      </c>
      <c r="V228" s="9">
        <v>0</v>
      </c>
      <c r="W228" s="8">
        <v>20223513.34</v>
      </c>
      <c r="X228" s="8">
        <v>0</v>
      </c>
      <c r="Y228" s="8">
        <v>1225621</v>
      </c>
      <c r="Z228" s="8">
        <v>0</v>
      </c>
      <c r="AA228" s="8">
        <v>9726457.5</v>
      </c>
      <c r="AB228" s="8">
        <v>0</v>
      </c>
      <c r="AC228" s="8">
        <v>9271434.84</v>
      </c>
      <c r="AD228" s="8">
        <v>0</v>
      </c>
      <c r="AE228" s="9">
        <v>0</v>
      </c>
      <c r="AF228" s="9">
        <v>6.06</v>
      </c>
      <c r="AG228" s="9">
        <v>0</v>
      </c>
      <c r="AH228" s="9">
        <v>48.09</v>
      </c>
      <c r="AI228" s="9">
        <v>0</v>
      </c>
      <c r="AJ228" s="9">
        <v>45.84</v>
      </c>
      <c r="AK228" s="9">
        <v>0</v>
      </c>
    </row>
    <row r="229" spans="1:3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467</v>
      </c>
      <c r="G229" s="53" t="s">
        <v>475</v>
      </c>
      <c r="H229" s="8">
        <v>33208348.71</v>
      </c>
      <c r="I229" s="8">
        <v>2000000</v>
      </c>
      <c r="J229" s="8">
        <v>0</v>
      </c>
      <c r="K229" s="8">
        <v>0</v>
      </c>
      <c r="L229" s="8">
        <v>0</v>
      </c>
      <c r="M229" s="8">
        <v>0</v>
      </c>
      <c r="N229" s="8">
        <v>6177327</v>
      </c>
      <c r="O229" s="8">
        <v>25031021.71</v>
      </c>
      <c r="P229" s="9">
        <v>6.02</v>
      </c>
      <c r="Q229" s="9">
        <v>0</v>
      </c>
      <c r="R229" s="9">
        <v>0</v>
      </c>
      <c r="S229" s="9">
        <v>0</v>
      </c>
      <c r="T229" s="9">
        <v>0</v>
      </c>
      <c r="U229" s="9">
        <v>18.6</v>
      </c>
      <c r="V229" s="9">
        <v>75.37</v>
      </c>
      <c r="W229" s="8">
        <v>17278973</v>
      </c>
      <c r="X229" s="8">
        <v>0</v>
      </c>
      <c r="Y229" s="8">
        <v>0</v>
      </c>
      <c r="Z229" s="8">
        <v>0</v>
      </c>
      <c r="AA229" s="8">
        <v>0</v>
      </c>
      <c r="AB229" s="8">
        <v>0</v>
      </c>
      <c r="AC229" s="8">
        <v>6177327</v>
      </c>
      <c r="AD229" s="8">
        <v>11101646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35.75</v>
      </c>
      <c r="AK229" s="9">
        <v>64.24</v>
      </c>
    </row>
    <row r="230" spans="1:3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467</v>
      </c>
      <c r="G230" s="53" t="s">
        <v>476</v>
      </c>
      <c r="H230" s="8">
        <v>30593760</v>
      </c>
      <c r="I230" s="8">
        <v>11622527</v>
      </c>
      <c r="J230" s="8">
        <v>2700000</v>
      </c>
      <c r="K230" s="8">
        <v>0</v>
      </c>
      <c r="L230" s="8">
        <v>16271233</v>
      </c>
      <c r="M230" s="8">
        <v>0</v>
      </c>
      <c r="N230" s="8">
        <v>0</v>
      </c>
      <c r="O230" s="8">
        <v>0</v>
      </c>
      <c r="P230" s="9">
        <v>37.98</v>
      </c>
      <c r="Q230" s="9">
        <v>8.82</v>
      </c>
      <c r="R230" s="9">
        <v>0</v>
      </c>
      <c r="S230" s="9">
        <v>53.18</v>
      </c>
      <c r="T230" s="9">
        <v>0</v>
      </c>
      <c r="U230" s="9">
        <v>0</v>
      </c>
      <c r="V230" s="9">
        <v>0</v>
      </c>
      <c r="W230" s="8">
        <v>28858351.58</v>
      </c>
      <c r="X230" s="8">
        <v>0</v>
      </c>
      <c r="Y230" s="8">
        <v>0</v>
      </c>
      <c r="Z230" s="8">
        <v>0</v>
      </c>
      <c r="AA230" s="8">
        <v>19317258.21</v>
      </c>
      <c r="AB230" s="8">
        <v>0</v>
      </c>
      <c r="AC230" s="8">
        <v>9541093.37</v>
      </c>
      <c r="AD230" s="8">
        <v>0</v>
      </c>
      <c r="AE230" s="9">
        <v>0</v>
      </c>
      <c r="AF230" s="9">
        <v>0</v>
      </c>
      <c r="AG230" s="9">
        <v>0</v>
      </c>
      <c r="AH230" s="9">
        <v>66.93</v>
      </c>
      <c r="AI230" s="9">
        <v>0</v>
      </c>
      <c r="AJ230" s="9">
        <v>33.06</v>
      </c>
      <c r="AK230" s="9">
        <v>0</v>
      </c>
    </row>
    <row r="231" spans="1:3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467</v>
      </c>
      <c r="G231" s="53" t="s">
        <v>477</v>
      </c>
      <c r="H231" s="8">
        <v>14284389</v>
      </c>
      <c r="I231" s="8">
        <v>0</v>
      </c>
      <c r="J231" s="8">
        <v>0</v>
      </c>
      <c r="K231" s="8">
        <v>0</v>
      </c>
      <c r="L231" s="8">
        <v>14284389</v>
      </c>
      <c r="M231" s="8">
        <v>0</v>
      </c>
      <c r="N231" s="8">
        <v>0</v>
      </c>
      <c r="O231" s="8">
        <v>0</v>
      </c>
      <c r="P231" s="9">
        <v>0</v>
      </c>
      <c r="Q231" s="9">
        <v>0</v>
      </c>
      <c r="R231" s="9">
        <v>0</v>
      </c>
      <c r="S231" s="9">
        <v>100</v>
      </c>
      <c r="T231" s="9">
        <v>0</v>
      </c>
      <c r="U231" s="9">
        <v>0</v>
      </c>
      <c r="V231" s="9">
        <v>0</v>
      </c>
      <c r="W231" s="8">
        <v>14284389</v>
      </c>
      <c r="X231" s="8">
        <v>0</v>
      </c>
      <c r="Y231" s="8">
        <v>0</v>
      </c>
      <c r="Z231" s="8">
        <v>0</v>
      </c>
      <c r="AA231" s="8">
        <v>14284389</v>
      </c>
      <c r="AB231" s="8">
        <v>0</v>
      </c>
      <c r="AC231" s="8">
        <v>0</v>
      </c>
      <c r="AD231" s="8">
        <v>0</v>
      </c>
      <c r="AE231" s="9">
        <v>0</v>
      </c>
      <c r="AF231" s="9">
        <v>0</v>
      </c>
      <c r="AG231" s="9">
        <v>0</v>
      </c>
      <c r="AH231" s="9">
        <v>100</v>
      </c>
      <c r="AI231" s="9">
        <v>0</v>
      </c>
      <c r="AJ231" s="9">
        <v>0</v>
      </c>
      <c r="AK231" s="9">
        <v>0</v>
      </c>
    </row>
    <row r="232" spans="1:3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467</v>
      </c>
      <c r="G232" s="53" t="s">
        <v>478</v>
      </c>
      <c r="H232" s="8">
        <v>30720540.5</v>
      </c>
      <c r="I232" s="8">
        <v>4950000</v>
      </c>
      <c r="J232" s="8">
        <v>0</v>
      </c>
      <c r="K232" s="8">
        <v>0</v>
      </c>
      <c r="L232" s="8">
        <v>25534110.5</v>
      </c>
      <c r="M232" s="8">
        <v>0</v>
      </c>
      <c r="N232" s="8">
        <v>236430</v>
      </c>
      <c r="O232" s="8">
        <v>0</v>
      </c>
      <c r="P232" s="9">
        <v>16.11</v>
      </c>
      <c r="Q232" s="9">
        <v>0</v>
      </c>
      <c r="R232" s="9">
        <v>0</v>
      </c>
      <c r="S232" s="9">
        <v>83.11</v>
      </c>
      <c r="T232" s="9">
        <v>0</v>
      </c>
      <c r="U232" s="9">
        <v>0.76</v>
      </c>
      <c r="V232" s="9">
        <v>0</v>
      </c>
      <c r="W232" s="8">
        <v>28560650.12</v>
      </c>
      <c r="X232" s="8">
        <v>0</v>
      </c>
      <c r="Y232" s="8">
        <v>0</v>
      </c>
      <c r="Z232" s="8">
        <v>0</v>
      </c>
      <c r="AA232" s="8">
        <v>25718375.01</v>
      </c>
      <c r="AB232" s="8">
        <v>0</v>
      </c>
      <c r="AC232" s="8">
        <v>2842275.11</v>
      </c>
      <c r="AD232" s="8">
        <v>0</v>
      </c>
      <c r="AE232" s="9">
        <v>0</v>
      </c>
      <c r="AF232" s="9">
        <v>0</v>
      </c>
      <c r="AG232" s="9">
        <v>0</v>
      </c>
      <c r="AH232" s="9">
        <v>90.04</v>
      </c>
      <c r="AI232" s="9">
        <v>0</v>
      </c>
      <c r="AJ232" s="9">
        <v>9.95</v>
      </c>
      <c r="AK232" s="9">
        <v>0</v>
      </c>
    </row>
    <row r="233" spans="1:3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467</v>
      </c>
      <c r="G233" s="53" t="s">
        <v>479</v>
      </c>
      <c r="H233" s="8">
        <v>19346518</v>
      </c>
      <c r="I233" s="8">
        <v>5000000</v>
      </c>
      <c r="J233" s="8">
        <v>500000</v>
      </c>
      <c r="K233" s="8">
        <v>0</v>
      </c>
      <c r="L233" s="8">
        <v>13537275</v>
      </c>
      <c r="M233" s="8">
        <v>0</v>
      </c>
      <c r="N233" s="8">
        <v>309243</v>
      </c>
      <c r="O233" s="8">
        <v>0</v>
      </c>
      <c r="P233" s="9">
        <v>25.84</v>
      </c>
      <c r="Q233" s="9">
        <v>2.58</v>
      </c>
      <c r="R233" s="9">
        <v>0</v>
      </c>
      <c r="S233" s="9">
        <v>69.97</v>
      </c>
      <c r="T233" s="9">
        <v>0</v>
      </c>
      <c r="U233" s="9">
        <v>1.59</v>
      </c>
      <c r="V233" s="9">
        <v>0</v>
      </c>
      <c r="W233" s="8">
        <v>15419116.72</v>
      </c>
      <c r="X233" s="8">
        <v>0</v>
      </c>
      <c r="Y233" s="8">
        <v>0</v>
      </c>
      <c r="Z233" s="8">
        <v>0</v>
      </c>
      <c r="AA233" s="8">
        <v>13546275.15</v>
      </c>
      <c r="AB233" s="8">
        <v>0</v>
      </c>
      <c r="AC233" s="8">
        <v>1872841.57</v>
      </c>
      <c r="AD233" s="8">
        <v>0</v>
      </c>
      <c r="AE233" s="9">
        <v>0</v>
      </c>
      <c r="AF233" s="9">
        <v>0</v>
      </c>
      <c r="AG233" s="9">
        <v>0</v>
      </c>
      <c r="AH233" s="9">
        <v>87.85</v>
      </c>
      <c r="AI233" s="9">
        <v>0</v>
      </c>
      <c r="AJ233" s="9">
        <v>12.14</v>
      </c>
      <c r="AK233" s="9">
        <v>0</v>
      </c>
    </row>
    <row r="234" spans="1:3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467</v>
      </c>
      <c r="G234" s="53" t="s">
        <v>480</v>
      </c>
      <c r="H234" s="8">
        <v>10686739.09</v>
      </c>
      <c r="I234" s="8">
        <v>2800000</v>
      </c>
      <c r="J234" s="8">
        <v>0</v>
      </c>
      <c r="K234" s="8">
        <v>1778760.91</v>
      </c>
      <c r="L234" s="8">
        <v>653517.08</v>
      </c>
      <c r="M234" s="8">
        <v>0</v>
      </c>
      <c r="N234" s="8">
        <v>5454461.1</v>
      </c>
      <c r="O234" s="8">
        <v>0</v>
      </c>
      <c r="P234" s="9">
        <v>26.2</v>
      </c>
      <c r="Q234" s="9">
        <v>0</v>
      </c>
      <c r="R234" s="9">
        <v>16.64</v>
      </c>
      <c r="S234" s="9">
        <v>6.11</v>
      </c>
      <c r="T234" s="9">
        <v>0</v>
      </c>
      <c r="U234" s="9">
        <v>51.03</v>
      </c>
      <c r="V234" s="9">
        <v>0</v>
      </c>
      <c r="W234" s="8">
        <v>11110220.01</v>
      </c>
      <c r="X234" s="8">
        <v>0</v>
      </c>
      <c r="Y234" s="8">
        <v>0</v>
      </c>
      <c r="Z234" s="8">
        <v>4438570.2</v>
      </c>
      <c r="AA234" s="8">
        <v>653517.08</v>
      </c>
      <c r="AB234" s="8">
        <v>0</v>
      </c>
      <c r="AC234" s="8">
        <v>6018132.73</v>
      </c>
      <c r="AD234" s="8">
        <v>0</v>
      </c>
      <c r="AE234" s="9">
        <v>0</v>
      </c>
      <c r="AF234" s="9">
        <v>0</v>
      </c>
      <c r="AG234" s="9">
        <v>39.95</v>
      </c>
      <c r="AH234" s="9">
        <v>5.88</v>
      </c>
      <c r="AI234" s="9">
        <v>0</v>
      </c>
      <c r="AJ234" s="9">
        <v>54.16</v>
      </c>
      <c r="AK234" s="9">
        <v>0</v>
      </c>
    </row>
    <row r="235" spans="1:3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467</v>
      </c>
      <c r="G235" s="53" t="s">
        <v>481</v>
      </c>
      <c r="H235" s="8">
        <v>9268353</v>
      </c>
      <c r="I235" s="8">
        <v>0</v>
      </c>
      <c r="J235" s="8">
        <v>0</v>
      </c>
      <c r="K235" s="8">
        <v>0</v>
      </c>
      <c r="L235" s="8">
        <v>9268353</v>
      </c>
      <c r="M235" s="8">
        <v>0</v>
      </c>
      <c r="N235" s="8">
        <v>0</v>
      </c>
      <c r="O235" s="8">
        <v>0</v>
      </c>
      <c r="P235" s="9">
        <v>0</v>
      </c>
      <c r="Q235" s="9">
        <v>0</v>
      </c>
      <c r="R235" s="9">
        <v>0</v>
      </c>
      <c r="S235" s="9">
        <v>100</v>
      </c>
      <c r="T235" s="9">
        <v>0</v>
      </c>
      <c r="U235" s="9">
        <v>0</v>
      </c>
      <c r="V235" s="9">
        <v>0</v>
      </c>
      <c r="W235" s="8">
        <v>22461338.65</v>
      </c>
      <c r="X235" s="8">
        <v>0</v>
      </c>
      <c r="Y235" s="8">
        <v>0</v>
      </c>
      <c r="Z235" s="8">
        <v>7461338.65</v>
      </c>
      <c r="AA235" s="8">
        <v>9268353</v>
      </c>
      <c r="AB235" s="8">
        <v>0</v>
      </c>
      <c r="AC235" s="8">
        <v>5731647</v>
      </c>
      <c r="AD235" s="8">
        <v>0</v>
      </c>
      <c r="AE235" s="9">
        <v>0</v>
      </c>
      <c r="AF235" s="9">
        <v>0</v>
      </c>
      <c r="AG235" s="9">
        <v>33.21</v>
      </c>
      <c r="AH235" s="9">
        <v>41.26</v>
      </c>
      <c r="AI235" s="9">
        <v>0</v>
      </c>
      <c r="AJ235" s="9">
        <v>25.51</v>
      </c>
      <c r="AK235" s="9">
        <v>0</v>
      </c>
    </row>
    <row r="236" spans="1:3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467</v>
      </c>
      <c r="G236" s="53" t="s">
        <v>482</v>
      </c>
      <c r="H236" s="8">
        <v>11407548.21</v>
      </c>
      <c r="I236" s="8">
        <v>6000000</v>
      </c>
      <c r="J236" s="8">
        <v>525440</v>
      </c>
      <c r="K236" s="8">
        <v>0</v>
      </c>
      <c r="L236" s="8">
        <v>932142.21</v>
      </c>
      <c r="M236" s="8">
        <v>0</v>
      </c>
      <c r="N236" s="8">
        <v>3949966</v>
      </c>
      <c r="O236" s="8">
        <v>0</v>
      </c>
      <c r="P236" s="9">
        <v>52.59</v>
      </c>
      <c r="Q236" s="9">
        <v>4.6</v>
      </c>
      <c r="R236" s="9">
        <v>0</v>
      </c>
      <c r="S236" s="9">
        <v>8.17</v>
      </c>
      <c r="T236" s="9">
        <v>0</v>
      </c>
      <c r="U236" s="9">
        <v>34.62</v>
      </c>
      <c r="V236" s="9">
        <v>0</v>
      </c>
      <c r="W236" s="8">
        <v>12077507.13</v>
      </c>
      <c r="X236" s="8">
        <v>0</v>
      </c>
      <c r="Y236" s="8">
        <v>0</v>
      </c>
      <c r="Z236" s="8">
        <v>251601.45</v>
      </c>
      <c r="AA236" s="8">
        <v>7707658.02</v>
      </c>
      <c r="AB236" s="8">
        <v>0</v>
      </c>
      <c r="AC236" s="8">
        <v>4118247.66</v>
      </c>
      <c r="AD236" s="8">
        <v>0</v>
      </c>
      <c r="AE236" s="9">
        <v>0</v>
      </c>
      <c r="AF236" s="9">
        <v>0</v>
      </c>
      <c r="AG236" s="9">
        <v>2.08</v>
      </c>
      <c r="AH236" s="9">
        <v>63.81</v>
      </c>
      <c r="AI236" s="9">
        <v>0</v>
      </c>
      <c r="AJ236" s="9">
        <v>34.09</v>
      </c>
      <c r="AK236" s="9">
        <v>0</v>
      </c>
    </row>
    <row r="237" spans="1:3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467</v>
      </c>
      <c r="G237" s="53" t="s">
        <v>483</v>
      </c>
      <c r="H237" s="8">
        <v>13513650</v>
      </c>
      <c r="I237" s="8">
        <v>3000000</v>
      </c>
      <c r="J237" s="8">
        <v>0</v>
      </c>
      <c r="K237" s="8">
        <v>0</v>
      </c>
      <c r="L237" s="8">
        <v>8430237</v>
      </c>
      <c r="M237" s="8">
        <v>0</v>
      </c>
      <c r="N237" s="8">
        <v>2083413</v>
      </c>
      <c r="O237" s="8">
        <v>0</v>
      </c>
      <c r="P237" s="9">
        <v>22.19</v>
      </c>
      <c r="Q237" s="9">
        <v>0</v>
      </c>
      <c r="R237" s="9">
        <v>0</v>
      </c>
      <c r="S237" s="9">
        <v>62.38</v>
      </c>
      <c r="T237" s="9">
        <v>0</v>
      </c>
      <c r="U237" s="9">
        <v>15.41</v>
      </c>
      <c r="V237" s="9">
        <v>0</v>
      </c>
      <c r="W237" s="8">
        <v>18507249.64</v>
      </c>
      <c r="X237" s="8">
        <v>0</v>
      </c>
      <c r="Y237" s="8">
        <v>0</v>
      </c>
      <c r="Z237" s="8">
        <v>0</v>
      </c>
      <c r="AA237" s="8">
        <v>16415878.69</v>
      </c>
      <c r="AB237" s="8">
        <v>0</v>
      </c>
      <c r="AC237" s="8">
        <v>2091370.95</v>
      </c>
      <c r="AD237" s="8">
        <v>0</v>
      </c>
      <c r="AE237" s="9">
        <v>0</v>
      </c>
      <c r="AF237" s="9">
        <v>0</v>
      </c>
      <c r="AG237" s="9">
        <v>0</v>
      </c>
      <c r="AH237" s="9">
        <v>88.69</v>
      </c>
      <c r="AI237" s="9">
        <v>0</v>
      </c>
      <c r="AJ237" s="9">
        <v>11.3</v>
      </c>
      <c r="AK237" s="9">
        <v>0</v>
      </c>
    </row>
    <row r="238" spans="1:3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467</v>
      </c>
      <c r="G238" s="53" t="s">
        <v>484</v>
      </c>
      <c r="H238" s="8">
        <v>9120474.07</v>
      </c>
      <c r="I238" s="8">
        <v>2000000</v>
      </c>
      <c r="J238" s="8">
        <v>0</v>
      </c>
      <c r="K238" s="8">
        <v>0</v>
      </c>
      <c r="L238" s="8">
        <v>5954876.26</v>
      </c>
      <c r="M238" s="8">
        <v>0</v>
      </c>
      <c r="N238" s="8">
        <v>1165597.81</v>
      </c>
      <c r="O238" s="8">
        <v>0</v>
      </c>
      <c r="P238" s="9">
        <v>21.92</v>
      </c>
      <c r="Q238" s="9">
        <v>0</v>
      </c>
      <c r="R238" s="9">
        <v>0</v>
      </c>
      <c r="S238" s="9">
        <v>65.29</v>
      </c>
      <c r="T238" s="9">
        <v>0</v>
      </c>
      <c r="U238" s="9">
        <v>12.78</v>
      </c>
      <c r="V238" s="9">
        <v>0</v>
      </c>
      <c r="W238" s="8">
        <v>19895171.5</v>
      </c>
      <c r="X238" s="8">
        <v>0</v>
      </c>
      <c r="Y238" s="8">
        <v>0</v>
      </c>
      <c r="Z238" s="8">
        <v>0</v>
      </c>
      <c r="AA238" s="8">
        <v>8720209.56</v>
      </c>
      <c r="AB238" s="8">
        <v>0</v>
      </c>
      <c r="AC238" s="8">
        <v>11174961.94</v>
      </c>
      <c r="AD238" s="8">
        <v>0</v>
      </c>
      <c r="AE238" s="9">
        <v>0</v>
      </c>
      <c r="AF238" s="9">
        <v>0</v>
      </c>
      <c r="AG238" s="9">
        <v>0</v>
      </c>
      <c r="AH238" s="9">
        <v>43.83</v>
      </c>
      <c r="AI238" s="9">
        <v>0</v>
      </c>
      <c r="AJ238" s="9">
        <v>56.16</v>
      </c>
      <c r="AK238" s="9">
        <v>0</v>
      </c>
    </row>
    <row r="239" spans="1:3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467</v>
      </c>
      <c r="G239" s="53" t="s">
        <v>485</v>
      </c>
      <c r="H239" s="8">
        <v>5921061.34</v>
      </c>
      <c r="I239" s="8">
        <v>0</v>
      </c>
      <c r="J239" s="8">
        <v>0</v>
      </c>
      <c r="K239" s="8">
        <v>0</v>
      </c>
      <c r="L239" s="8">
        <v>5593797.44</v>
      </c>
      <c r="M239" s="8">
        <v>0</v>
      </c>
      <c r="N239" s="8">
        <v>327263.9</v>
      </c>
      <c r="O239" s="8">
        <v>0</v>
      </c>
      <c r="P239" s="9">
        <v>0</v>
      </c>
      <c r="Q239" s="9">
        <v>0</v>
      </c>
      <c r="R239" s="9">
        <v>0</v>
      </c>
      <c r="S239" s="9">
        <v>94.47</v>
      </c>
      <c r="T239" s="9">
        <v>0</v>
      </c>
      <c r="U239" s="9">
        <v>5.52</v>
      </c>
      <c r="V239" s="9">
        <v>0</v>
      </c>
      <c r="W239" s="8">
        <v>15092689.92</v>
      </c>
      <c r="X239" s="8">
        <v>0</v>
      </c>
      <c r="Y239" s="8">
        <v>0</v>
      </c>
      <c r="Z239" s="8">
        <v>0</v>
      </c>
      <c r="AA239" s="8">
        <v>11301117.09</v>
      </c>
      <c r="AB239" s="8">
        <v>0</v>
      </c>
      <c r="AC239" s="8">
        <v>3791572.83</v>
      </c>
      <c r="AD239" s="8">
        <v>0</v>
      </c>
      <c r="AE239" s="9">
        <v>0</v>
      </c>
      <c r="AF239" s="9">
        <v>0</v>
      </c>
      <c r="AG239" s="9">
        <v>0</v>
      </c>
      <c r="AH239" s="9">
        <v>74.87</v>
      </c>
      <c r="AI239" s="9">
        <v>0</v>
      </c>
      <c r="AJ239" s="9">
        <v>25.12</v>
      </c>
      <c r="AK239" s="9">
        <v>0</v>
      </c>
    </row>
    <row r="240" spans="1:3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467</v>
      </c>
      <c r="G240" s="53" t="s">
        <v>486</v>
      </c>
      <c r="H240" s="8">
        <v>3292600.07</v>
      </c>
      <c r="I240" s="8">
        <v>0</v>
      </c>
      <c r="J240" s="8">
        <v>0</v>
      </c>
      <c r="K240" s="8">
        <v>0</v>
      </c>
      <c r="L240" s="8">
        <v>3292600.07</v>
      </c>
      <c r="M240" s="8">
        <v>0</v>
      </c>
      <c r="N240" s="8">
        <v>0</v>
      </c>
      <c r="O240" s="8">
        <v>0</v>
      </c>
      <c r="P240" s="9">
        <v>0</v>
      </c>
      <c r="Q240" s="9">
        <v>0</v>
      </c>
      <c r="R240" s="9">
        <v>0</v>
      </c>
      <c r="S240" s="9">
        <v>100</v>
      </c>
      <c r="T240" s="9">
        <v>0</v>
      </c>
      <c r="U240" s="9">
        <v>0</v>
      </c>
      <c r="V240" s="9">
        <v>0</v>
      </c>
      <c r="W240" s="8">
        <v>3292600.07</v>
      </c>
      <c r="X240" s="8">
        <v>0</v>
      </c>
      <c r="Y240" s="8">
        <v>0</v>
      </c>
      <c r="Z240" s="8">
        <v>0</v>
      </c>
      <c r="AA240" s="8">
        <v>3292600.07</v>
      </c>
      <c r="AB240" s="8">
        <v>0</v>
      </c>
      <c r="AC240" s="8">
        <v>0</v>
      </c>
      <c r="AD240" s="8">
        <v>0</v>
      </c>
      <c r="AE240" s="9">
        <v>0</v>
      </c>
      <c r="AF240" s="9">
        <v>0</v>
      </c>
      <c r="AG240" s="9">
        <v>0</v>
      </c>
      <c r="AH240" s="9">
        <v>100</v>
      </c>
      <c r="AI240" s="9">
        <v>0</v>
      </c>
      <c r="AJ240" s="9">
        <v>0</v>
      </c>
      <c r="AK240" s="9">
        <v>0</v>
      </c>
    </row>
    <row r="241" spans="1:3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467</v>
      </c>
      <c r="G241" s="53" t="s">
        <v>487</v>
      </c>
      <c r="H241" s="8">
        <v>6952131.55</v>
      </c>
      <c r="I241" s="8">
        <v>0</v>
      </c>
      <c r="J241" s="8">
        <v>749468</v>
      </c>
      <c r="K241" s="8">
        <v>0</v>
      </c>
      <c r="L241" s="8">
        <v>5244182</v>
      </c>
      <c r="M241" s="8">
        <v>0</v>
      </c>
      <c r="N241" s="8">
        <v>958481.55</v>
      </c>
      <c r="O241" s="8">
        <v>0</v>
      </c>
      <c r="P241" s="9">
        <v>0</v>
      </c>
      <c r="Q241" s="9">
        <v>10.78</v>
      </c>
      <c r="R241" s="9">
        <v>0</v>
      </c>
      <c r="S241" s="9">
        <v>75.43</v>
      </c>
      <c r="T241" s="9">
        <v>0</v>
      </c>
      <c r="U241" s="9">
        <v>13.78</v>
      </c>
      <c r="V241" s="9">
        <v>0</v>
      </c>
      <c r="W241" s="8">
        <v>13944432.43</v>
      </c>
      <c r="X241" s="8">
        <v>0</v>
      </c>
      <c r="Y241" s="8">
        <v>67500</v>
      </c>
      <c r="Z241" s="8">
        <v>0</v>
      </c>
      <c r="AA241" s="8">
        <v>5244182</v>
      </c>
      <c r="AB241" s="8">
        <v>0</v>
      </c>
      <c r="AC241" s="8">
        <v>8632750.43</v>
      </c>
      <c r="AD241" s="8">
        <v>0</v>
      </c>
      <c r="AE241" s="9">
        <v>0</v>
      </c>
      <c r="AF241" s="9">
        <v>0.48</v>
      </c>
      <c r="AG241" s="9">
        <v>0</v>
      </c>
      <c r="AH241" s="9">
        <v>37.6</v>
      </c>
      <c r="AI241" s="9">
        <v>0</v>
      </c>
      <c r="AJ241" s="9">
        <v>61.9</v>
      </c>
      <c r="AK241" s="9">
        <v>0</v>
      </c>
    </row>
    <row r="242" spans="1:3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488</v>
      </c>
      <c r="G242" s="53" t="s">
        <v>489</v>
      </c>
      <c r="H242" s="8">
        <v>70739931.49</v>
      </c>
      <c r="I242" s="8">
        <v>61500000</v>
      </c>
      <c r="J242" s="8">
        <v>0</v>
      </c>
      <c r="K242" s="8">
        <v>0</v>
      </c>
      <c r="L242" s="8">
        <v>8997720</v>
      </c>
      <c r="M242" s="8">
        <v>0</v>
      </c>
      <c r="N242" s="8">
        <v>242211.49</v>
      </c>
      <c r="O242" s="8">
        <v>0</v>
      </c>
      <c r="P242" s="9">
        <v>86.93</v>
      </c>
      <c r="Q242" s="9">
        <v>0</v>
      </c>
      <c r="R242" s="9">
        <v>0</v>
      </c>
      <c r="S242" s="9">
        <v>12.71</v>
      </c>
      <c r="T242" s="9">
        <v>0</v>
      </c>
      <c r="U242" s="9">
        <v>0.34</v>
      </c>
      <c r="V242" s="9">
        <v>0</v>
      </c>
      <c r="W242" s="8">
        <v>162166181.75</v>
      </c>
      <c r="X242" s="8">
        <v>0</v>
      </c>
      <c r="Y242" s="8">
        <v>9457726.58</v>
      </c>
      <c r="Z242" s="8">
        <v>0</v>
      </c>
      <c r="AA242" s="8">
        <v>46540385.16</v>
      </c>
      <c r="AB242" s="8">
        <v>0</v>
      </c>
      <c r="AC242" s="8">
        <v>106168070.01</v>
      </c>
      <c r="AD242" s="8">
        <v>0</v>
      </c>
      <c r="AE242" s="9">
        <v>0</v>
      </c>
      <c r="AF242" s="9">
        <v>5.83</v>
      </c>
      <c r="AG242" s="9">
        <v>0</v>
      </c>
      <c r="AH242" s="9">
        <v>28.69</v>
      </c>
      <c r="AI242" s="9">
        <v>0</v>
      </c>
      <c r="AJ242" s="9">
        <v>65.46</v>
      </c>
      <c r="AK242" s="9">
        <v>0</v>
      </c>
    </row>
    <row r="243" spans="1:37" ht="12.75">
      <c r="A243" s="34">
        <v>6</v>
      </c>
      <c r="B243" s="34">
        <v>8</v>
      </c>
      <c r="C243" s="34">
        <v>1</v>
      </c>
      <c r="D243" s="35" t="s">
        <v>490</v>
      </c>
      <c r="E243" s="36">
        <v>271</v>
      </c>
      <c r="F243" s="7" t="s">
        <v>490</v>
      </c>
      <c r="G243" s="53" t="s">
        <v>491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9"/>
      <c r="Q243" s="9"/>
      <c r="R243" s="9"/>
      <c r="S243" s="9"/>
      <c r="T243" s="9"/>
      <c r="U243" s="9"/>
      <c r="V243" s="9"/>
      <c r="W243" s="8">
        <v>259447.56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259447.56</v>
      </c>
      <c r="AD243" s="8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100</v>
      </c>
      <c r="AK243" s="9">
        <v>0</v>
      </c>
    </row>
    <row r="244" spans="1:37" ht="24">
      <c r="A244" s="34">
        <v>6</v>
      </c>
      <c r="B244" s="34">
        <v>19</v>
      </c>
      <c r="C244" s="34">
        <v>1</v>
      </c>
      <c r="D244" s="35" t="s">
        <v>490</v>
      </c>
      <c r="E244" s="36">
        <v>270</v>
      </c>
      <c r="F244" s="7" t="s">
        <v>490</v>
      </c>
      <c r="G244" s="53" t="s">
        <v>492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9"/>
      <c r="Q244" s="9"/>
      <c r="R244" s="9"/>
      <c r="S244" s="9"/>
      <c r="T244" s="9"/>
      <c r="U244" s="9"/>
      <c r="V244" s="9"/>
      <c r="W244" s="8">
        <v>0</v>
      </c>
      <c r="X244" s="8">
        <v>0</v>
      </c>
      <c r="Y244" s="8">
        <v>0</v>
      </c>
      <c r="Z244" s="8">
        <v>0</v>
      </c>
      <c r="AA244" s="8">
        <v>0</v>
      </c>
      <c r="AB244" s="8">
        <v>0</v>
      </c>
      <c r="AC244" s="8">
        <v>0</v>
      </c>
      <c r="AD244" s="8">
        <v>0</v>
      </c>
      <c r="AE244" s="9"/>
      <c r="AF244" s="9"/>
      <c r="AG244" s="9"/>
      <c r="AH244" s="9"/>
      <c r="AI244" s="9"/>
      <c r="AJ244" s="9"/>
      <c r="AK244" s="9"/>
    </row>
    <row r="245" spans="1:37" ht="12.75">
      <c r="A245" s="34">
        <v>6</v>
      </c>
      <c r="B245" s="34">
        <v>7</v>
      </c>
      <c r="C245" s="34">
        <v>1</v>
      </c>
      <c r="D245" s="35" t="s">
        <v>490</v>
      </c>
      <c r="E245" s="36">
        <v>187</v>
      </c>
      <c r="F245" s="7" t="s">
        <v>490</v>
      </c>
      <c r="G245" s="53" t="s">
        <v>493</v>
      </c>
      <c r="H245" s="8">
        <v>845645</v>
      </c>
      <c r="I245" s="8">
        <v>0</v>
      </c>
      <c r="J245" s="8">
        <v>0</v>
      </c>
      <c r="K245" s="8">
        <v>845645</v>
      </c>
      <c r="L245" s="8">
        <v>0</v>
      </c>
      <c r="M245" s="8">
        <v>0</v>
      </c>
      <c r="N245" s="8">
        <v>0</v>
      </c>
      <c r="O245" s="8">
        <v>0</v>
      </c>
      <c r="P245" s="9">
        <v>0</v>
      </c>
      <c r="Q245" s="9">
        <v>0</v>
      </c>
      <c r="R245" s="9">
        <v>100</v>
      </c>
      <c r="S245" s="9">
        <v>0</v>
      </c>
      <c r="T245" s="9">
        <v>0</v>
      </c>
      <c r="U245" s="9">
        <v>0</v>
      </c>
      <c r="V245" s="9">
        <v>0</v>
      </c>
      <c r="W245" s="8">
        <v>891690.74</v>
      </c>
      <c r="X245" s="8">
        <v>0</v>
      </c>
      <c r="Y245" s="8">
        <v>0</v>
      </c>
      <c r="Z245" s="8">
        <v>891690.74</v>
      </c>
      <c r="AA245" s="8">
        <v>0</v>
      </c>
      <c r="AB245" s="8">
        <v>0</v>
      </c>
      <c r="AC245" s="8">
        <v>0</v>
      </c>
      <c r="AD245" s="8">
        <v>0</v>
      </c>
      <c r="AE245" s="9">
        <v>0</v>
      </c>
      <c r="AF245" s="9">
        <v>0</v>
      </c>
      <c r="AG245" s="9">
        <v>100</v>
      </c>
      <c r="AH245" s="9">
        <v>0</v>
      </c>
      <c r="AI245" s="9">
        <v>0</v>
      </c>
      <c r="AJ245" s="9">
        <v>0</v>
      </c>
      <c r="AK245" s="9">
        <v>0</v>
      </c>
    </row>
    <row r="246" spans="1:37" ht="12.75">
      <c r="A246" s="34">
        <v>6</v>
      </c>
      <c r="B246" s="34">
        <v>1</v>
      </c>
      <c r="C246" s="34">
        <v>1</v>
      </c>
      <c r="D246" s="35" t="s">
        <v>490</v>
      </c>
      <c r="E246" s="36">
        <v>188</v>
      </c>
      <c r="F246" s="7" t="s">
        <v>490</v>
      </c>
      <c r="G246" s="53" t="s">
        <v>493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9"/>
      <c r="Q246" s="9"/>
      <c r="R246" s="9"/>
      <c r="S246" s="9"/>
      <c r="T246" s="9"/>
      <c r="U246" s="9"/>
      <c r="V246" s="9"/>
      <c r="W246" s="8">
        <v>19137.4</v>
      </c>
      <c r="X246" s="8">
        <v>0</v>
      </c>
      <c r="Y246" s="8">
        <v>0</v>
      </c>
      <c r="Z246" s="8">
        <v>19137.4</v>
      </c>
      <c r="AA246" s="8">
        <v>0</v>
      </c>
      <c r="AB246" s="8">
        <v>0</v>
      </c>
      <c r="AC246" s="8">
        <v>0</v>
      </c>
      <c r="AD246" s="8">
        <v>0</v>
      </c>
      <c r="AE246" s="9">
        <v>0</v>
      </c>
      <c r="AF246" s="9">
        <v>0</v>
      </c>
      <c r="AG246" s="9">
        <v>100</v>
      </c>
      <c r="AH246" s="9">
        <v>0</v>
      </c>
      <c r="AI246" s="9">
        <v>0</v>
      </c>
      <c r="AJ246" s="9">
        <v>0</v>
      </c>
      <c r="AK246" s="9">
        <v>0</v>
      </c>
    </row>
    <row r="247" spans="1:37" ht="12.75">
      <c r="A247" s="34">
        <v>6</v>
      </c>
      <c r="B247" s="34">
        <v>13</v>
      </c>
      <c r="C247" s="34">
        <v>4</v>
      </c>
      <c r="D247" s="35" t="s">
        <v>490</v>
      </c>
      <c r="E247" s="36">
        <v>186</v>
      </c>
      <c r="F247" s="7" t="s">
        <v>490</v>
      </c>
      <c r="G247" s="53" t="s">
        <v>494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9"/>
      <c r="Q247" s="9"/>
      <c r="R247" s="9"/>
      <c r="S247" s="9"/>
      <c r="T247" s="9"/>
      <c r="U247" s="9"/>
      <c r="V247" s="9"/>
      <c r="W247" s="8">
        <v>65173.89</v>
      </c>
      <c r="X247" s="8">
        <v>0</v>
      </c>
      <c r="Y247" s="8">
        <v>0</v>
      </c>
      <c r="Z247" s="8">
        <v>65173.89</v>
      </c>
      <c r="AA247" s="8">
        <v>0</v>
      </c>
      <c r="AB247" s="8">
        <v>0</v>
      </c>
      <c r="AC247" s="8">
        <v>0</v>
      </c>
      <c r="AD247" s="8">
        <v>0</v>
      </c>
      <c r="AE247" s="9">
        <v>0</v>
      </c>
      <c r="AF247" s="9">
        <v>0</v>
      </c>
      <c r="AG247" s="9">
        <v>100</v>
      </c>
      <c r="AH247" s="9">
        <v>0</v>
      </c>
      <c r="AI247" s="9">
        <v>0</v>
      </c>
      <c r="AJ247" s="9">
        <v>0</v>
      </c>
      <c r="AK247" s="9">
        <v>0</v>
      </c>
    </row>
    <row r="248" spans="1:37" ht="24">
      <c r="A248" s="34">
        <v>6</v>
      </c>
      <c r="B248" s="34">
        <v>15</v>
      </c>
      <c r="C248" s="34">
        <v>0</v>
      </c>
      <c r="D248" s="35" t="s">
        <v>490</v>
      </c>
      <c r="E248" s="36">
        <v>220</v>
      </c>
      <c r="F248" s="7" t="s">
        <v>490</v>
      </c>
      <c r="G248" s="53" t="s">
        <v>497</v>
      </c>
      <c r="H248" s="8">
        <v>223087</v>
      </c>
      <c r="I248" s="8">
        <v>0</v>
      </c>
      <c r="J248" s="8">
        <v>0</v>
      </c>
      <c r="K248" s="8">
        <v>223087</v>
      </c>
      <c r="L248" s="8">
        <v>0</v>
      </c>
      <c r="M248" s="8">
        <v>0</v>
      </c>
      <c r="N248" s="8">
        <v>0</v>
      </c>
      <c r="O248" s="8">
        <v>0</v>
      </c>
      <c r="P248" s="9">
        <v>0</v>
      </c>
      <c r="Q248" s="9">
        <v>0</v>
      </c>
      <c r="R248" s="9">
        <v>100</v>
      </c>
      <c r="S248" s="9">
        <v>0</v>
      </c>
      <c r="T248" s="9">
        <v>0</v>
      </c>
      <c r="U248" s="9">
        <v>0</v>
      </c>
      <c r="V248" s="9">
        <v>0</v>
      </c>
      <c r="W248" s="8">
        <v>223087</v>
      </c>
      <c r="X248" s="8">
        <v>0</v>
      </c>
      <c r="Y248" s="8">
        <v>0</v>
      </c>
      <c r="Z248" s="8">
        <v>223087</v>
      </c>
      <c r="AA248" s="8">
        <v>0</v>
      </c>
      <c r="AB248" s="8">
        <v>0</v>
      </c>
      <c r="AC248" s="8">
        <v>0</v>
      </c>
      <c r="AD248" s="8">
        <v>0</v>
      </c>
      <c r="AE248" s="9">
        <v>0</v>
      </c>
      <c r="AF248" s="9">
        <v>0</v>
      </c>
      <c r="AG248" s="9">
        <v>100</v>
      </c>
      <c r="AH248" s="9">
        <v>0</v>
      </c>
      <c r="AI248" s="9">
        <v>0</v>
      </c>
      <c r="AJ248" s="9">
        <v>0</v>
      </c>
      <c r="AK248" s="9">
        <v>0</v>
      </c>
    </row>
    <row r="249" spans="1:37" ht="12.75">
      <c r="A249" s="34">
        <v>6</v>
      </c>
      <c r="B249" s="34">
        <v>9</v>
      </c>
      <c r="C249" s="34">
        <v>1</v>
      </c>
      <c r="D249" s="35" t="s">
        <v>490</v>
      </c>
      <c r="E249" s="36">
        <v>140</v>
      </c>
      <c r="F249" s="7" t="s">
        <v>490</v>
      </c>
      <c r="G249" s="53" t="s">
        <v>495</v>
      </c>
      <c r="H249" s="8">
        <v>16000</v>
      </c>
      <c r="I249" s="8">
        <v>0</v>
      </c>
      <c r="J249" s="8">
        <v>0</v>
      </c>
      <c r="K249" s="8">
        <v>16000</v>
      </c>
      <c r="L249" s="8">
        <v>0</v>
      </c>
      <c r="M249" s="8">
        <v>0</v>
      </c>
      <c r="N249" s="8">
        <v>0</v>
      </c>
      <c r="O249" s="8">
        <v>0</v>
      </c>
      <c r="P249" s="9">
        <v>0</v>
      </c>
      <c r="Q249" s="9">
        <v>0</v>
      </c>
      <c r="R249" s="9">
        <v>100</v>
      </c>
      <c r="S249" s="9">
        <v>0</v>
      </c>
      <c r="T249" s="9">
        <v>0</v>
      </c>
      <c r="U249" s="9">
        <v>0</v>
      </c>
      <c r="V249" s="9">
        <v>0</v>
      </c>
      <c r="W249" s="8">
        <v>16000</v>
      </c>
      <c r="X249" s="8">
        <v>0</v>
      </c>
      <c r="Y249" s="8">
        <v>0</v>
      </c>
      <c r="Z249" s="8">
        <v>16000</v>
      </c>
      <c r="AA249" s="8">
        <v>0</v>
      </c>
      <c r="AB249" s="8">
        <v>0</v>
      </c>
      <c r="AC249" s="8">
        <v>0</v>
      </c>
      <c r="AD249" s="8">
        <v>0</v>
      </c>
      <c r="AE249" s="9">
        <v>0</v>
      </c>
      <c r="AF249" s="9">
        <v>0</v>
      </c>
      <c r="AG249" s="9">
        <v>100</v>
      </c>
      <c r="AH249" s="9">
        <v>0</v>
      </c>
      <c r="AI249" s="9">
        <v>0</v>
      </c>
      <c r="AJ249" s="9">
        <v>0</v>
      </c>
      <c r="AK249" s="9">
        <v>0</v>
      </c>
    </row>
    <row r="250" spans="1:37" ht="12.75">
      <c r="A250" s="34">
        <v>6</v>
      </c>
      <c r="B250" s="34">
        <v>8</v>
      </c>
      <c r="C250" s="34">
        <v>1</v>
      </c>
      <c r="D250" s="35" t="s">
        <v>490</v>
      </c>
      <c r="E250" s="36">
        <v>265</v>
      </c>
      <c r="F250" s="7" t="s">
        <v>490</v>
      </c>
      <c r="G250" s="53" t="s">
        <v>496</v>
      </c>
      <c r="H250" s="8">
        <v>5796548</v>
      </c>
      <c r="I250" s="8">
        <v>2220000</v>
      </c>
      <c r="J250" s="8">
        <v>0</v>
      </c>
      <c r="K250" s="8">
        <v>0</v>
      </c>
      <c r="L250" s="8">
        <v>0</v>
      </c>
      <c r="M250" s="8">
        <v>0</v>
      </c>
      <c r="N250" s="8">
        <v>3576548</v>
      </c>
      <c r="O250" s="8">
        <v>0</v>
      </c>
      <c r="P250" s="9">
        <v>38.29</v>
      </c>
      <c r="Q250" s="9">
        <v>0</v>
      </c>
      <c r="R250" s="9">
        <v>0</v>
      </c>
      <c r="S250" s="9">
        <v>0</v>
      </c>
      <c r="T250" s="9">
        <v>0</v>
      </c>
      <c r="U250" s="9">
        <v>61.7</v>
      </c>
      <c r="V250" s="9">
        <v>0</v>
      </c>
      <c r="W250" s="8">
        <v>7688118.35</v>
      </c>
      <c r="X250" s="8">
        <v>2220000</v>
      </c>
      <c r="Y250" s="8">
        <v>0</v>
      </c>
      <c r="Z250" s="8">
        <v>0</v>
      </c>
      <c r="AA250" s="8">
        <v>0</v>
      </c>
      <c r="AB250" s="8">
        <v>0</v>
      </c>
      <c r="AC250" s="8">
        <v>5468118.35</v>
      </c>
      <c r="AD250" s="8">
        <v>0</v>
      </c>
      <c r="AE250" s="9">
        <v>28.87</v>
      </c>
      <c r="AF250" s="9">
        <v>0</v>
      </c>
      <c r="AG250" s="9">
        <v>0</v>
      </c>
      <c r="AH250" s="9">
        <v>0</v>
      </c>
      <c r="AI250" s="9">
        <v>0</v>
      </c>
      <c r="AJ250" s="9">
        <v>71.12</v>
      </c>
      <c r="AK250" s="9">
        <v>0</v>
      </c>
    </row>
  </sheetData>
  <sheetProtection/>
  <mergeCells count="19">
    <mergeCell ref="H4:O4"/>
    <mergeCell ref="P4:V5"/>
    <mergeCell ref="F4:G6"/>
    <mergeCell ref="W5:W6"/>
    <mergeCell ref="X5:AD5"/>
    <mergeCell ref="F8:G8"/>
    <mergeCell ref="H7:O7"/>
    <mergeCell ref="P7:V7"/>
    <mergeCell ref="W7:AD7"/>
    <mergeCell ref="A4:A6"/>
    <mergeCell ref="B4:B6"/>
    <mergeCell ref="C4:C6"/>
    <mergeCell ref="D4:D6"/>
    <mergeCell ref="E4:E6"/>
    <mergeCell ref="AE7:AK7"/>
    <mergeCell ref="W4:AD4"/>
    <mergeCell ref="AE4:AK5"/>
    <mergeCell ref="H5:H6"/>
    <mergeCell ref="I5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Y250"/>
  <sheetViews>
    <sheetView zoomScale="75" zoomScaleNormal="75" zoomScalePageLayoutView="0" workbookViewId="0" topLeftCell="A1">
      <pane xSplit="7" ySplit="8" topLeftCell="H22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G243" sqref="G243"/>
    </sheetView>
  </sheetViews>
  <sheetFormatPr defaultColWidth="9.140625" defaultRowHeight="12.75"/>
  <cols>
    <col min="1" max="6" width="4.7109375" style="0" customWidth="1"/>
    <col min="7" max="7" width="40.8515625" style="0" customWidth="1"/>
    <col min="8" max="11" width="14.7109375" style="0" customWidth="1"/>
    <col min="12" max="14" width="8.140625" style="0" customWidth="1"/>
    <col min="15" max="18" width="14.7109375" style="0" customWidth="1"/>
    <col min="19" max="21" width="8.140625" style="0" customWidth="1"/>
  </cols>
  <sheetData>
    <row r="1" spans="1:25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8">
      <c r="A2" s="18" t="str">
        <f>'Spis tabel'!B6</f>
        <v>Tabela 4. Rozchody budżetów jst wg stanu na koniec  1 kwartału 2021 roku.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15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1" ht="15">
      <c r="A4" s="150" t="s">
        <v>0</v>
      </c>
      <c r="B4" s="150" t="s">
        <v>1</v>
      </c>
      <c r="C4" s="150" t="s">
        <v>2</v>
      </c>
      <c r="D4" s="150" t="s">
        <v>3</v>
      </c>
      <c r="E4" s="150" t="s">
        <v>53</v>
      </c>
      <c r="F4" s="150" t="s">
        <v>56</v>
      </c>
      <c r="G4" s="150"/>
      <c r="H4" s="151" t="s">
        <v>174</v>
      </c>
      <c r="I4" s="151"/>
      <c r="J4" s="151"/>
      <c r="K4" s="151"/>
      <c r="L4" s="151" t="s">
        <v>175</v>
      </c>
      <c r="M4" s="151"/>
      <c r="N4" s="151"/>
      <c r="O4" s="151" t="s">
        <v>176</v>
      </c>
      <c r="P4" s="151"/>
      <c r="Q4" s="151"/>
      <c r="R4" s="151"/>
      <c r="S4" s="151" t="s">
        <v>23</v>
      </c>
      <c r="T4" s="151"/>
      <c r="U4" s="151"/>
    </row>
    <row r="5" spans="1:21" ht="12.75">
      <c r="A5" s="150"/>
      <c r="B5" s="150"/>
      <c r="C5" s="150"/>
      <c r="D5" s="150"/>
      <c r="E5" s="150"/>
      <c r="F5" s="150"/>
      <c r="G5" s="150"/>
      <c r="H5" s="154" t="s">
        <v>24</v>
      </c>
      <c r="I5" s="152" t="s">
        <v>15</v>
      </c>
      <c r="J5" s="152"/>
      <c r="K5" s="152"/>
      <c r="L5" s="151"/>
      <c r="M5" s="151"/>
      <c r="N5" s="151"/>
      <c r="O5" s="154" t="s">
        <v>24</v>
      </c>
      <c r="P5" s="152" t="s">
        <v>15</v>
      </c>
      <c r="Q5" s="152"/>
      <c r="R5" s="152"/>
      <c r="S5" s="151"/>
      <c r="T5" s="151"/>
      <c r="U5" s="151"/>
    </row>
    <row r="6" spans="1:21" ht="91.5" customHeight="1">
      <c r="A6" s="150"/>
      <c r="B6" s="150"/>
      <c r="C6" s="150"/>
      <c r="D6" s="150"/>
      <c r="E6" s="150"/>
      <c r="F6" s="150"/>
      <c r="G6" s="150"/>
      <c r="H6" s="154"/>
      <c r="I6" s="40" t="s">
        <v>205</v>
      </c>
      <c r="J6" s="40" t="s">
        <v>177</v>
      </c>
      <c r="K6" s="95" t="s">
        <v>178</v>
      </c>
      <c r="L6" s="57" t="s">
        <v>206</v>
      </c>
      <c r="M6" s="57" t="s">
        <v>207</v>
      </c>
      <c r="N6" s="97" t="s">
        <v>178</v>
      </c>
      <c r="O6" s="154"/>
      <c r="P6" s="40" t="s">
        <v>205</v>
      </c>
      <c r="Q6" s="40" t="s">
        <v>177</v>
      </c>
      <c r="R6" s="95" t="s">
        <v>178</v>
      </c>
      <c r="S6" s="57" t="s">
        <v>206</v>
      </c>
      <c r="T6" s="57" t="s">
        <v>207</v>
      </c>
      <c r="U6" s="97" t="s">
        <v>178</v>
      </c>
    </row>
    <row r="7" spans="1:21" ht="15.75">
      <c r="A7" s="150"/>
      <c r="B7" s="150"/>
      <c r="C7" s="150"/>
      <c r="D7" s="150"/>
      <c r="E7" s="150"/>
      <c r="F7" s="150"/>
      <c r="G7" s="150"/>
      <c r="H7" s="155" t="s">
        <v>10</v>
      </c>
      <c r="I7" s="155"/>
      <c r="J7" s="155"/>
      <c r="K7" s="155"/>
      <c r="L7" s="156" t="s">
        <v>11</v>
      </c>
      <c r="M7" s="156"/>
      <c r="N7" s="156"/>
      <c r="O7" s="155" t="s">
        <v>10</v>
      </c>
      <c r="P7" s="155"/>
      <c r="Q7" s="155"/>
      <c r="R7" s="155"/>
      <c r="S7" s="153" t="s">
        <v>11</v>
      </c>
      <c r="T7" s="153"/>
      <c r="U7" s="153"/>
    </row>
    <row r="8" spans="1:21" ht="12.7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01"/>
      <c r="G8" s="43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  <c r="S8" s="41">
        <v>18</v>
      </c>
      <c r="T8" s="41">
        <v>19</v>
      </c>
      <c r="U8" s="41">
        <v>20</v>
      </c>
    </row>
    <row r="9" spans="1:21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267</v>
      </c>
      <c r="G9" s="53" t="s">
        <v>268</v>
      </c>
      <c r="H9" s="8">
        <v>2171453</v>
      </c>
      <c r="I9" s="8">
        <v>2171453</v>
      </c>
      <c r="J9" s="8">
        <v>0</v>
      </c>
      <c r="K9" s="8">
        <v>0</v>
      </c>
      <c r="L9" s="9">
        <v>100</v>
      </c>
      <c r="M9" s="9">
        <v>0</v>
      </c>
      <c r="N9" s="9">
        <v>0</v>
      </c>
      <c r="O9" s="8">
        <v>300000</v>
      </c>
      <c r="P9" s="8">
        <v>300000</v>
      </c>
      <c r="Q9" s="8">
        <v>0</v>
      </c>
      <c r="R9" s="8">
        <v>0</v>
      </c>
      <c r="S9" s="9">
        <v>100</v>
      </c>
      <c r="T9" s="9">
        <v>0</v>
      </c>
      <c r="U9" s="9">
        <v>0</v>
      </c>
    </row>
    <row r="10" spans="1:21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267</v>
      </c>
      <c r="G10" s="53" t="s">
        <v>269</v>
      </c>
      <c r="H10" s="8">
        <v>2890000</v>
      </c>
      <c r="I10" s="8">
        <v>2760000</v>
      </c>
      <c r="J10" s="8">
        <v>130000</v>
      </c>
      <c r="K10" s="8">
        <v>0</v>
      </c>
      <c r="L10" s="9">
        <v>95.5</v>
      </c>
      <c r="M10" s="9">
        <v>4.49</v>
      </c>
      <c r="N10" s="9">
        <v>0</v>
      </c>
      <c r="O10" s="8">
        <v>160000</v>
      </c>
      <c r="P10" s="8">
        <v>160000</v>
      </c>
      <c r="Q10" s="8">
        <v>0</v>
      </c>
      <c r="R10" s="8">
        <v>0</v>
      </c>
      <c r="S10" s="9">
        <v>100</v>
      </c>
      <c r="T10" s="9">
        <v>0</v>
      </c>
      <c r="U10" s="9">
        <v>0</v>
      </c>
    </row>
    <row r="11" spans="1:21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267</v>
      </c>
      <c r="G11" s="53" t="s">
        <v>270</v>
      </c>
      <c r="H11" s="8">
        <v>1000000</v>
      </c>
      <c r="I11" s="8">
        <v>1000000</v>
      </c>
      <c r="J11" s="8">
        <v>0</v>
      </c>
      <c r="K11" s="8">
        <v>0</v>
      </c>
      <c r="L11" s="9">
        <v>100</v>
      </c>
      <c r="M11" s="9">
        <v>0</v>
      </c>
      <c r="N11" s="9">
        <v>0</v>
      </c>
      <c r="O11" s="8">
        <v>250000</v>
      </c>
      <c r="P11" s="8">
        <v>250000</v>
      </c>
      <c r="Q11" s="8">
        <v>0</v>
      </c>
      <c r="R11" s="8">
        <v>0</v>
      </c>
      <c r="S11" s="9">
        <v>100</v>
      </c>
      <c r="T11" s="9">
        <v>0</v>
      </c>
      <c r="U11" s="9">
        <v>0</v>
      </c>
    </row>
    <row r="12" spans="1:21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267</v>
      </c>
      <c r="G12" s="53" t="s">
        <v>271</v>
      </c>
      <c r="H12" s="8">
        <v>1475776</v>
      </c>
      <c r="I12" s="8">
        <v>1475776</v>
      </c>
      <c r="J12" s="8">
        <v>0</v>
      </c>
      <c r="K12" s="8">
        <v>0</v>
      </c>
      <c r="L12" s="9">
        <v>100</v>
      </c>
      <c r="M12" s="9">
        <v>0</v>
      </c>
      <c r="N12" s="9">
        <v>0</v>
      </c>
      <c r="O12" s="8">
        <v>368944</v>
      </c>
      <c r="P12" s="8">
        <v>368944</v>
      </c>
      <c r="Q12" s="8">
        <v>0</v>
      </c>
      <c r="R12" s="8">
        <v>0</v>
      </c>
      <c r="S12" s="9">
        <v>100</v>
      </c>
      <c r="T12" s="9">
        <v>0</v>
      </c>
      <c r="U12" s="9">
        <v>0</v>
      </c>
    </row>
    <row r="13" spans="1:21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267</v>
      </c>
      <c r="G13" s="53" t="s">
        <v>272</v>
      </c>
      <c r="H13" s="8">
        <v>4538455.28</v>
      </c>
      <c r="I13" s="8">
        <v>4538455.28</v>
      </c>
      <c r="J13" s="8">
        <v>0</v>
      </c>
      <c r="K13" s="8">
        <v>0</v>
      </c>
      <c r="L13" s="9">
        <v>100</v>
      </c>
      <c r="M13" s="9">
        <v>0</v>
      </c>
      <c r="N13" s="9">
        <v>0</v>
      </c>
      <c r="O13" s="8">
        <v>1038952.23</v>
      </c>
      <c r="P13" s="8">
        <v>1038952.23</v>
      </c>
      <c r="Q13" s="8">
        <v>0</v>
      </c>
      <c r="R13" s="8">
        <v>0</v>
      </c>
      <c r="S13" s="9">
        <v>100</v>
      </c>
      <c r="T13" s="9">
        <v>0</v>
      </c>
      <c r="U13" s="9">
        <v>0</v>
      </c>
    </row>
    <row r="14" spans="1:21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267</v>
      </c>
      <c r="G14" s="53" t="s">
        <v>273</v>
      </c>
      <c r="H14" s="8">
        <v>4746400</v>
      </c>
      <c r="I14" s="8">
        <v>4746400</v>
      </c>
      <c r="J14" s="8">
        <v>0</v>
      </c>
      <c r="K14" s="8">
        <v>0</v>
      </c>
      <c r="L14" s="9">
        <v>100</v>
      </c>
      <c r="M14" s="9">
        <v>0</v>
      </c>
      <c r="N14" s="9">
        <v>0</v>
      </c>
      <c r="O14" s="8">
        <v>1186900</v>
      </c>
      <c r="P14" s="8">
        <v>1186900</v>
      </c>
      <c r="Q14" s="8">
        <v>0</v>
      </c>
      <c r="R14" s="8">
        <v>0</v>
      </c>
      <c r="S14" s="9">
        <v>100</v>
      </c>
      <c r="T14" s="9">
        <v>0</v>
      </c>
      <c r="U14" s="9">
        <v>0</v>
      </c>
    </row>
    <row r="15" spans="1:21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267</v>
      </c>
      <c r="G15" s="53" t="s">
        <v>274</v>
      </c>
      <c r="H15" s="8">
        <v>3183871</v>
      </c>
      <c r="I15" s="8">
        <v>3083871</v>
      </c>
      <c r="J15" s="8">
        <v>100000</v>
      </c>
      <c r="K15" s="8">
        <v>0</v>
      </c>
      <c r="L15" s="9">
        <v>96.85</v>
      </c>
      <c r="M15" s="9">
        <v>3.14</v>
      </c>
      <c r="N15" s="9">
        <v>0</v>
      </c>
      <c r="O15" s="8">
        <v>770967</v>
      </c>
      <c r="P15" s="8">
        <v>770967</v>
      </c>
      <c r="Q15" s="8">
        <v>0</v>
      </c>
      <c r="R15" s="8">
        <v>0</v>
      </c>
      <c r="S15" s="9">
        <v>100</v>
      </c>
      <c r="T15" s="9">
        <v>0</v>
      </c>
      <c r="U15" s="9">
        <v>0</v>
      </c>
    </row>
    <row r="16" spans="1:21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267</v>
      </c>
      <c r="G16" s="53" t="s">
        <v>275</v>
      </c>
      <c r="H16" s="8">
        <v>3825000</v>
      </c>
      <c r="I16" s="8">
        <v>3825000</v>
      </c>
      <c r="J16" s="8">
        <v>0</v>
      </c>
      <c r="K16" s="8">
        <v>0</v>
      </c>
      <c r="L16" s="9">
        <v>100</v>
      </c>
      <c r="M16" s="9">
        <v>0</v>
      </c>
      <c r="N16" s="9">
        <v>0</v>
      </c>
      <c r="O16" s="8">
        <v>674900</v>
      </c>
      <c r="P16" s="8">
        <v>674900</v>
      </c>
      <c r="Q16" s="8">
        <v>0</v>
      </c>
      <c r="R16" s="8">
        <v>0</v>
      </c>
      <c r="S16" s="9">
        <v>100</v>
      </c>
      <c r="T16" s="9">
        <v>0</v>
      </c>
      <c r="U16" s="9">
        <v>0</v>
      </c>
    </row>
    <row r="17" spans="1:21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267</v>
      </c>
      <c r="G17" s="53" t="s">
        <v>276</v>
      </c>
      <c r="H17" s="8">
        <v>4333466.35</v>
      </c>
      <c r="I17" s="8">
        <v>4333466.35</v>
      </c>
      <c r="J17" s="8">
        <v>0</v>
      </c>
      <c r="K17" s="8">
        <v>0</v>
      </c>
      <c r="L17" s="9">
        <v>100</v>
      </c>
      <c r="M17" s="9">
        <v>0</v>
      </c>
      <c r="N17" s="9">
        <v>0</v>
      </c>
      <c r="O17" s="8">
        <v>201097</v>
      </c>
      <c r="P17" s="8">
        <v>201097</v>
      </c>
      <c r="Q17" s="8">
        <v>0</v>
      </c>
      <c r="R17" s="8">
        <v>0</v>
      </c>
      <c r="S17" s="9">
        <v>100</v>
      </c>
      <c r="T17" s="9">
        <v>0</v>
      </c>
      <c r="U17" s="9">
        <v>0</v>
      </c>
    </row>
    <row r="18" spans="1:21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267</v>
      </c>
      <c r="G18" s="53" t="s">
        <v>277</v>
      </c>
      <c r="H18" s="8">
        <v>1880000</v>
      </c>
      <c r="I18" s="8">
        <v>1880000</v>
      </c>
      <c r="J18" s="8">
        <v>0</v>
      </c>
      <c r="K18" s="8">
        <v>0</v>
      </c>
      <c r="L18" s="9">
        <v>100</v>
      </c>
      <c r="M18" s="9">
        <v>0</v>
      </c>
      <c r="N18" s="9">
        <v>0</v>
      </c>
      <c r="O18" s="8">
        <v>470000</v>
      </c>
      <c r="P18" s="8">
        <v>470000</v>
      </c>
      <c r="Q18" s="8">
        <v>0</v>
      </c>
      <c r="R18" s="8">
        <v>0</v>
      </c>
      <c r="S18" s="9">
        <v>100</v>
      </c>
      <c r="T18" s="9">
        <v>0</v>
      </c>
      <c r="U18" s="9">
        <v>0</v>
      </c>
    </row>
    <row r="19" spans="1:21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267</v>
      </c>
      <c r="G19" s="53" t="s">
        <v>278</v>
      </c>
      <c r="H19" s="8">
        <v>640000</v>
      </c>
      <c r="I19" s="8">
        <v>640000</v>
      </c>
      <c r="J19" s="8">
        <v>0</v>
      </c>
      <c r="K19" s="8">
        <v>0</v>
      </c>
      <c r="L19" s="9">
        <v>100</v>
      </c>
      <c r="M19" s="9">
        <v>0</v>
      </c>
      <c r="N19" s="9">
        <v>0</v>
      </c>
      <c r="O19" s="8">
        <v>72500</v>
      </c>
      <c r="P19" s="8">
        <v>72500</v>
      </c>
      <c r="Q19" s="8">
        <v>0</v>
      </c>
      <c r="R19" s="8">
        <v>0</v>
      </c>
      <c r="S19" s="9">
        <v>100</v>
      </c>
      <c r="T19" s="9">
        <v>0</v>
      </c>
      <c r="U19" s="9">
        <v>0</v>
      </c>
    </row>
    <row r="20" spans="1:21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267</v>
      </c>
      <c r="G20" s="53" t="s">
        <v>279</v>
      </c>
      <c r="H20" s="8">
        <v>336250</v>
      </c>
      <c r="I20" s="8">
        <v>336250</v>
      </c>
      <c r="J20" s="8">
        <v>0</v>
      </c>
      <c r="K20" s="8">
        <v>0</v>
      </c>
      <c r="L20" s="9">
        <v>100</v>
      </c>
      <c r="M20" s="9">
        <v>0</v>
      </c>
      <c r="N20" s="9">
        <v>0</v>
      </c>
      <c r="O20" s="8">
        <v>81250</v>
      </c>
      <c r="P20" s="8">
        <v>81250</v>
      </c>
      <c r="Q20" s="8">
        <v>0</v>
      </c>
      <c r="R20" s="8">
        <v>0</v>
      </c>
      <c r="S20" s="9">
        <v>100</v>
      </c>
      <c r="T20" s="9">
        <v>0</v>
      </c>
      <c r="U20" s="9">
        <v>0</v>
      </c>
    </row>
    <row r="21" spans="1:21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267</v>
      </c>
      <c r="G21" s="53" t="s">
        <v>280</v>
      </c>
      <c r="H21" s="8">
        <v>18690668.86</v>
      </c>
      <c r="I21" s="8">
        <v>3000000</v>
      </c>
      <c r="J21" s="8">
        <v>0</v>
      </c>
      <c r="K21" s="8">
        <v>15690668.86</v>
      </c>
      <c r="L21" s="9">
        <v>16.05</v>
      </c>
      <c r="M21" s="9">
        <v>0</v>
      </c>
      <c r="N21" s="9">
        <v>83.94</v>
      </c>
      <c r="O21" s="8">
        <v>14624898</v>
      </c>
      <c r="P21" s="8">
        <v>0</v>
      </c>
      <c r="Q21" s="8">
        <v>0</v>
      </c>
      <c r="R21" s="8">
        <v>14624898</v>
      </c>
      <c r="S21" s="9">
        <v>0</v>
      </c>
      <c r="T21" s="9">
        <v>0</v>
      </c>
      <c r="U21" s="9">
        <v>100</v>
      </c>
    </row>
    <row r="22" spans="1:21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267</v>
      </c>
      <c r="G22" s="53" t="s">
        <v>281</v>
      </c>
      <c r="H22" s="8">
        <v>455300</v>
      </c>
      <c r="I22" s="8">
        <v>455300</v>
      </c>
      <c r="J22" s="8">
        <v>0</v>
      </c>
      <c r="K22" s="8">
        <v>0</v>
      </c>
      <c r="L22" s="9">
        <v>100</v>
      </c>
      <c r="M22" s="9">
        <v>0</v>
      </c>
      <c r="N22" s="9">
        <v>0</v>
      </c>
      <c r="O22" s="8">
        <v>113800</v>
      </c>
      <c r="P22" s="8">
        <v>113800</v>
      </c>
      <c r="Q22" s="8">
        <v>0</v>
      </c>
      <c r="R22" s="8">
        <v>0</v>
      </c>
      <c r="S22" s="9">
        <v>100</v>
      </c>
      <c r="T22" s="9">
        <v>0</v>
      </c>
      <c r="U22" s="9">
        <v>0</v>
      </c>
    </row>
    <row r="23" spans="1:21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267</v>
      </c>
      <c r="G23" s="53" t="s">
        <v>282</v>
      </c>
      <c r="H23" s="8">
        <v>2863200</v>
      </c>
      <c r="I23" s="8">
        <v>2863200</v>
      </c>
      <c r="J23" s="8">
        <v>0</v>
      </c>
      <c r="K23" s="8">
        <v>0</v>
      </c>
      <c r="L23" s="9">
        <v>100</v>
      </c>
      <c r="M23" s="9">
        <v>0</v>
      </c>
      <c r="N23" s="9">
        <v>0</v>
      </c>
      <c r="O23" s="8">
        <v>140800</v>
      </c>
      <c r="P23" s="8">
        <v>140800</v>
      </c>
      <c r="Q23" s="8">
        <v>0</v>
      </c>
      <c r="R23" s="8">
        <v>0</v>
      </c>
      <c r="S23" s="9">
        <v>100</v>
      </c>
      <c r="T23" s="9">
        <v>0</v>
      </c>
      <c r="U23" s="9">
        <v>0</v>
      </c>
    </row>
    <row r="24" spans="1:21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267</v>
      </c>
      <c r="G24" s="53" t="s">
        <v>283</v>
      </c>
      <c r="H24" s="8">
        <v>1280000</v>
      </c>
      <c r="I24" s="8">
        <v>1280000</v>
      </c>
      <c r="J24" s="8">
        <v>0</v>
      </c>
      <c r="K24" s="8">
        <v>0</v>
      </c>
      <c r="L24" s="9">
        <v>100</v>
      </c>
      <c r="M24" s="9">
        <v>0</v>
      </c>
      <c r="N24" s="9">
        <v>0</v>
      </c>
      <c r="O24" s="8">
        <v>100000</v>
      </c>
      <c r="P24" s="8">
        <v>100000</v>
      </c>
      <c r="Q24" s="8">
        <v>0</v>
      </c>
      <c r="R24" s="8">
        <v>0</v>
      </c>
      <c r="S24" s="9">
        <v>100</v>
      </c>
      <c r="T24" s="9">
        <v>0</v>
      </c>
      <c r="U24" s="9">
        <v>0</v>
      </c>
    </row>
    <row r="25" spans="1:21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267</v>
      </c>
      <c r="G25" s="53" t="s">
        <v>284</v>
      </c>
      <c r="H25" s="8">
        <v>1158897</v>
      </c>
      <c r="I25" s="8">
        <v>1000000</v>
      </c>
      <c r="J25" s="8">
        <v>158897</v>
      </c>
      <c r="K25" s="8">
        <v>0</v>
      </c>
      <c r="L25" s="9">
        <v>86.28</v>
      </c>
      <c r="M25" s="9">
        <v>13.71</v>
      </c>
      <c r="N25" s="9">
        <v>0</v>
      </c>
      <c r="O25" s="8">
        <v>0</v>
      </c>
      <c r="P25" s="8">
        <v>0</v>
      </c>
      <c r="Q25" s="8">
        <v>0</v>
      </c>
      <c r="R25" s="8">
        <v>0</v>
      </c>
      <c r="S25" s="9"/>
      <c r="T25" s="9"/>
      <c r="U25" s="9"/>
    </row>
    <row r="26" spans="1:21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267</v>
      </c>
      <c r="G26" s="53" t="s">
        <v>285</v>
      </c>
      <c r="H26" s="8">
        <v>2000000</v>
      </c>
      <c r="I26" s="8">
        <v>2000000</v>
      </c>
      <c r="J26" s="8">
        <v>0</v>
      </c>
      <c r="K26" s="8">
        <v>0</v>
      </c>
      <c r="L26" s="9">
        <v>100</v>
      </c>
      <c r="M26" s="9">
        <v>0</v>
      </c>
      <c r="N26" s="9">
        <v>0</v>
      </c>
      <c r="O26" s="8">
        <v>550000</v>
      </c>
      <c r="P26" s="8">
        <v>550000</v>
      </c>
      <c r="Q26" s="8">
        <v>0</v>
      </c>
      <c r="R26" s="8">
        <v>0</v>
      </c>
      <c r="S26" s="9">
        <v>100</v>
      </c>
      <c r="T26" s="9">
        <v>0</v>
      </c>
      <c r="U26" s="9">
        <v>0</v>
      </c>
    </row>
    <row r="27" spans="1:21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267</v>
      </c>
      <c r="G27" s="53" t="s">
        <v>285</v>
      </c>
      <c r="H27" s="8">
        <v>1173332</v>
      </c>
      <c r="I27" s="8">
        <v>1173332</v>
      </c>
      <c r="J27" s="8">
        <v>0</v>
      </c>
      <c r="K27" s="8">
        <v>0</v>
      </c>
      <c r="L27" s="9">
        <v>100</v>
      </c>
      <c r="M27" s="9">
        <v>0</v>
      </c>
      <c r="N27" s="9">
        <v>0</v>
      </c>
      <c r="O27" s="8">
        <v>296110.78</v>
      </c>
      <c r="P27" s="8">
        <v>296110.78</v>
      </c>
      <c r="Q27" s="8">
        <v>0</v>
      </c>
      <c r="R27" s="8">
        <v>0</v>
      </c>
      <c r="S27" s="9">
        <v>100</v>
      </c>
      <c r="T27" s="9">
        <v>0</v>
      </c>
      <c r="U27" s="9">
        <v>0</v>
      </c>
    </row>
    <row r="28" spans="1:21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267</v>
      </c>
      <c r="G28" s="53" t="s">
        <v>286</v>
      </c>
      <c r="H28" s="8">
        <v>50000</v>
      </c>
      <c r="I28" s="8">
        <v>0</v>
      </c>
      <c r="J28" s="8">
        <v>50000</v>
      </c>
      <c r="K28" s="8">
        <v>0</v>
      </c>
      <c r="L28" s="9">
        <v>0</v>
      </c>
      <c r="M28" s="9">
        <v>100</v>
      </c>
      <c r="N28" s="9">
        <v>0</v>
      </c>
      <c r="O28" s="8">
        <v>50000</v>
      </c>
      <c r="P28" s="8">
        <v>0</v>
      </c>
      <c r="Q28" s="8">
        <v>50000</v>
      </c>
      <c r="R28" s="8">
        <v>0</v>
      </c>
      <c r="S28" s="9">
        <v>0</v>
      </c>
      <c r="T28" s="9">
        <v>100</v>
      </c>
      <c r="U28" s="9">
        <v>0</v>
      </c>
    </row>
    <row r="29" spans="1:21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267</v>
      </c>
      <c r="G29" s="53" t="s">
        <v>287</v>
      </c>
      <c r="H29" s="8">
        <v>120000</v>
      </c>
      <c r="I29" s="8">
        <v>120000</v>
      </c>
      <c r="J29" s="8">
        <v>0</v>
      </c>
      <c r="K29" s="8">
        <v>0</v>
      </c>
      <c r="L29" s="9">
        <v>100</v>
      </c>
      <c r="M29" s="9">
        <v>0</v>
      </c>
      <c r="N29" s="9">
        <v>0</v>
      </c>
      <c r="O29" s="8">
        <v>30000</v>
      </c>
      <c r="P29" s="8">
        <v>30000</v>
      </c>
      <c r="Q29" s="8">
        <v>0</v>
      </c>
      <c r="R29" s="8">
        <v>0</v>
      </c>
      <c r="S29" s="9">
        <v>100</v>
      </c>
      <c r="T29" s="9">
        <v>0</v>
      </c>
      <c r="U29" s="9">
        <v>0</v>
      </c>
    </row>
    <row r="30" spans="1:21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267</v>
      </c>
      <c r="G30" s="53" t="s">
        <v>288</v>
      </c>
      <c r="H30" s="8">
        <v>299984</v>
      </c>
      <c r="I30" s="8">
        <v>299984</v>
      </c>
      <c r="J30" s="8">
        <v>0</v>
      </c>
      <c r="K30" s="8">
        <v>0</v>
      </c>
      <c r="L30" s="9">
        <v>100</v>
      </c>
      <c r="M30" s="9">
        <v>0</v>
      </c>
      <c r="N30" s="9">
        <v>0</v>
      </c>
      <c r="O30" s="8">
        <v>63743</v>
      </c>
      <c r="P30" s="8">
        <v>63743</v>
      </c>
      <c r="Q30" s="8">
        <v>0</v>
      </c>
      <c r="R30" s="8">
        <v>0</v>
      </c>
      <c r="S30" s="9">
        <v>100</v>
      </c>
      <c r="T30" s="9">
        <v>0</v>
      </c>
      <c r="U30" s="9">
        <v>0</v>
      </c>
    </row>
    <row r="31" spans="1:21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267</v>
      </c>
      <c r="G31" s="53" t="s">
        <v>289</v>
      </c>
      <c r="H31" s="8">
        <v>680000</v>
      </c>
      <c r="I31" s="8">
        <v>680000</v>
      </c>
      <c r="J31" s="8">
        <v>0</v>
      </c>
      <c r="K31" s="8">
        <v>0</v>
      </c>
      <c r="L31" s="9">
        <v>100</v>
      </c>
      <c r="M31" s="9">
        <v>0</v>
      </c>
      <c r="N31" s="9">
        <v>0</v>
      </c>
      <c r="O31" s="8">
        <v>52500</v>
      </c>
      <c r="P31" s="8">
        <v>52500</v>
      </c>
      <c r="Q31" s="8">
        <v>0</v>
      </c>
      <c r="R31" s="8">
        <v>0</v>
      </c>
      <c r="S31" s="9">
        <v>100</v>
      </c>
      <c r="T31" s="9">
        <v>0</v>
      </c>
      <c r="U31" s="9">
        <v>0</v>
      </c>
    </row>
    <row r="32" spans="1:21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267</v>
      </c>
      <c r="G32" s="53" t="s">
        <v>290</v>
      </c>
      <c r="H32" s="8">
        <v>441500.1</v>
      </c>
      <c r="I32" s="8">
        <v>441500.1</v>
      </c>
      <c r="J32" s="8">
        <v>0</v>
      </c>
      <c r="K32" s="8">
        <v>0</v>
      </c>
      <c r="L32" s="9">
        <v>100</v>
      </c>
      <c r="M32" s="9">
        <v>0</v>
      </c>
      <c r="N32" s="9">
        <v>0</v>
      </c>
      <c r="O32" s="8">
        <v>170000</v>
      </c>
      <c r="P32" s="8">
        <v>170000</v>
      </c>
      <c r="Q32" s="8">
        <v>0</v>
      </c>
      <c r="R32" s="8">
        <v>0</v>
      </c>
      <c r="S32" s="9">
        <v>100</v>
      </c>
      <c r="T32" s="9">
        <v>0</v>
      </c>
      <c r="U32" s="9">
        <v>0</v>
      </c>
    </row>
    <row r="33" spans="1:21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267</v>
      </c>
      <c r="G33" s="53" t="s">
        <v>291</v>
      </c>
      <c r="H33" s="8">
        <v>291600</v>
      </c>
      <c r="I33" s="8">
        <v>291600</v>
      </c>
      <c r="J33" s="8">
        <v>0</v>
      </c>
      <c r="K33" s="8">
        <v>0</v>
      </c>
      <c r="L33" s="9">
        <v>100</v>
      </c>
      <c r="M33" s="9">
        <v>0</v>
      </c>
      <c r="N33" s="9">
        <v>0</v>
      </c>
      <c r="O33" s="8">
        <v>0</v>
      </c>
      <c r="P33" s="8">
        <v>0</v>
      </c>
      <c r="Q33" s="8">
        <v>0</v>
      </c>
      <c r="R33" s="8">
        <v>0</v>
      </c>
      <c r="S33" s="9"/>
      <c r="T33" s="9"/>
      <c r="U33" s="9"/>
    </row>
    <row r="34" spans="1:21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267</v>
      </c>
      <c r="G34" s="53" t="s">
        <v>268</v>
      </c>
      <c r="H34" s="8">
        <v>1040000</v>
      </c>
      <c r="I34" s="8">
        <v>1000000</v>
      </c>
      <c r="J34" s="8">
        <v>40000</v>
      </c>
      <c r="K34" s="8">
        <v>0</v>
      </c>
      <c r="L34" s="9">
        <v>96.15</v>
      </c>
      <c r="M34" s="9">
        <v>3.84</v>
      </c>
      <c r="N34" s="9">
        <v>0</v>
      </c>
      <c r="O34" s="8">
        <v>140000</v>
      </c>
      <c r="P34" s="8">
        <v>100000</v>
      </c>
      <c r="Q34" s="8">
        <v>40000</v>
      </c>
      <c r="R34" s="8">
        <v>0</v>
      </c>
      <c r="S34" s="9">
        <v>71.42</v>
      </c>
      <c r="T34" s="9">
        <v>28.57</v>
      </c>
      <c r="U34" s="9">
        <v>0</v>
      </c>
    </row>
    <row r="35" spans="1:21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267</v>
      </c>
      <c r="G35" s="53" t="s">
        <v>292</v>
      </c>
      <c r="H35" s="8">
        <v>1384000</v>
      </c>
      <c r="I35" s="8">
        <v>1384000</v>
      </c>
      <c r="J35" s="8">
        <v>0</v>
      </c>
      <c r="K35" s="8">
        <v>0</v>
      </c>
      <c r="L35" s="9">
        <v>100</v>
      </c>
      <c r="M35" s="9">
        <v>0</v>
      </c>
      <c r="N35" s="9">
        <v>0</v>
      </c>
      <c r="O35" s="8">
        <v>406000</v>
      </c>
      <c r="P35" s="8">
        <v>406000</v>
      </c>
      <c r="Q35" s="8">
        <v>0</v>
      </c>
      <c r="R35" s="8">
        <v>0</v>
      </c>
      <c r="S35" s="9">
        <v>100</v>
      </c>
      <c r="T35" s="9">
        <v>0</v>
      </c>
      <c r="U35" s="9">
        <v>0</v>
      </c>
    </row>
    <row r="36" spans="1:21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267</v>
      </c>
      <c r="G36" s="53" t="s">
        <v>293</v>
      </c>
      <c r="H36" s="8">
        <v>1307300</v>
      </c>
      <c r="I36" s="8">
        <v>807300</v>
      </c>
      <c r="J36" s="8">
        <v>500000</v>
      </c>
      <c r="K36" s="8">
        <v>0</v>
      </c>
      <c r="L36" s="9">
        <v>61.75</v>
      </c>
      <c r="M36" s="9">
        <v>38.24</v>
      </c>
      <c r="N36" s="9">
        <v>0</v>
      </c>
      <c r="O36" s="8">
        <v>0</v>
      </c>
      <c r="P36" s="8">
        <v>0</v>
      </c>
      <c r="Q36" s="8">
        <v>0</v>
      </c>
      <c r="R36" s="8">
        <v>0</v>
      </c>
      <c r="S36" s="9"/>
      <c r="T36" s="9"/>
      <c r="U36" s="9"/>
    </row>
    <row r="37" spans="1:21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267</v>
      </c>
      <c r="G37" s="53" t="s">
        <v>294</v>
      </c>
      <c r="H37" s="8">
        <v>517066</v>
      </c>
      <c r="I37" s="8">
        <v>517066</v>
      </c>
      <c r="J37" s="8">
        <v>0</v>
      </c>
      <c r="K37" s="8">
        <v>0</v>
      </c>
      <c r="L37" s="9">
        <v>100</v>
      </c>
      <c r="M37" s="9">
        <v>0</v>
      </c>
      <c r="N37" s="9">
        <v>0</v>
      </c>
      <c r="O37" s="8">
        <v>125331</v>
      </c>
      <c r="P37" s="8">
        <v>125331</v>
      </c>
      <c r="Q37" s="8">
        <v>0</v>
      </c>
      <c r="R37" s="8">
        <v>0</v>
      </c>
      <c r="S37" s="9">
        <v>100</v>
      </c>
      <c r="T37" s="9">
        <v>0</v>
      </c>
      <c r="U37" s="9">
        <v>0</v>
      </c>
    </row>
    <row r="38" spans="1:21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267</v>
      </c>
      <c r="G38" s="53" t="s">
        <v>295</v>
      </c>
      <c r="H38" s="8">
        <v>1664705.88</v>
      </c>
      <c r="I38" s="8">
        <v>1664705.88</v>
      </c>
      <c r="J38" s="8">
        <v>0</v>
      </c>
      <c r="K38" s="8">
        <v>0</v>
      </c>
      <c r="L38" s="9">
        <v>100</v>
      </c>
      <c r="M38" s="9">
        <v>0</v>
      </c>
      <c r="N38" s="9">
        <v>0</v>
      </c>
      <c r="O38" s="8">
        <v>566176.47</v>
      </c>
      <c r="P38" s="8">
        <v>566176.47</v>
      </c>
      <c r="Q38" s="8">
        <v>0</v>
      </c>
      <c r="R38" s="8">
        <v>0</v>
      </c>
      <c r="S38" s="9">
        <v>100</v>
      </c>
      <c r="T38" s="9">
        <v>0</v>
      </c>
      <c r="U38" s="9">
        <v>0</v>
      </c>
    </row>
    <row r="39" spans="1:21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267</v>
      </c>
      <c r="G39" s="53" t="s">
        <v>296</v>
      </c>
      <c r="H39" s="8">
        <v>989996</v>
      </c>
      <c r="I39" s="8">
        <v>989996</v>
      </c>
      <c r="J39" s="8">
        <v>0</v>
      </c>
      <c r="K39" s="8">
        <v>0</v>
      </c>
      <c r="L39" s="9">
        <v>100</v>
      </c>
      <c r="M39" s="9">
        <v>0</v>
      </c>
      <c r="N39" s="9">
        <v>0</v>
      </c>
      <c r="O39" s="8">
        <v>154999</v>
      </c>
      <c r="P39" s="8">
        <v>154999</v>
      </c>
      <c r="Q39" s="8">
        <v>0</v>
      </c>
      <c r="R39" s="8">
        <v>0</v>
      </c>
      <c r="S39" s="9">
        <v>100</v>
      </c>
      <c r="T39" s="9">
        <v>0</v>
      </c>
      <c r="U39" s="9">
        <v>0</v>
      </c>
    </row>
    <row r="40" spans="1:21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267</v>
      </c>
      <c r="G40" s="53" t="s">
        <v>297</v>
      </c>
      <c r="H40" s="8">
        <v>414100</v>
      </c>
      <c r="I40" s="8">
        <v>414100</v>
      </c>
      <c r="J40" s="8">
        <v>0</v>
      </c>
      <c r="K40" s="8">
        <v>0</v>
      </c>
      <c r="L40" s="9">
        <v>100</v>
      </c>
      <c r="M40" s="9">
        <v>0</v>
      </c>
      <c r="N40" s="9">
        <v>0</v>
      </c>
      <c r="O40" s="8">
        <v>98025</v>
      </c>
      <c r="P40" s="8">
        <v>98025</v>
      </c>
      <c r="Q40" s="8">
        <v>0</v>
      </c>
      <c r="R40" s="8">
        <v>0</v>
      </c>
      <c r="S40" s="9">
        <v>100</v>
      </c>
      <c r="T40" s="9">
        <v>0</v>
      </c>
      <c r="U40" s="9">
        <v>0</v>
      </c>
    </row>
    <row r="41" spans="1:21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267</v>
      </c>
      <c r="G41" s="53" t="s">
        <v>298</v>
      </c>
      <c r="H41" s="8">
        <v>1328028</v>
      </c>
      <c r="I41" s="8">
        <v>1278028</v>
      </c>
      <c r="J41" s="8">
        <v>50000</v>
      </c>
      <c r="K41" s="8">
        <v>0</v>
      </c>
      <c r="L41" s="9">
        <v>96.23</v>
      </c>
      <c r="M41" s="9">
        <v>3.76</v>
      </c>
      <c r="N41" s="9">
        <v>0</v>
      </c>
      <c r="O41" s="8">
        <v>1278028</v>
      </c>
      <c r="P41" s="8">
        <v>1278028</v>
      </c>
      <c r="Q41" s="8">
        <v>0</v>
      </c>
      <c r="R41" s="8">
        <v>0</v>
      </c>
      <c r="S41" s="9">
        <v>100</v>
      </c>
      <c r="T41" s="9">
        <v>0</v>
      </c>
      <c r="U41" s="9">
        <v>0</v>
      </c>
    </row>
    <row r="42" spans="1:21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267</v>
      </c>
      <c r="G42" s="53" t="s">
        <v>299</v>
      </c>
      <c r="H42" s="8">
        <v>750000</v>
      </c>
      <c r="I42" s="8">
        <v>750000</v>
      </c>
      <c r="J42" s="8">
        <v>0</v>
      </c>
      <c r="K42" s="8">
        <v>0</v>
      </c>
      <c r="L42" s="9">
        <v>100</v>
      </c>
      <c r="M42" s="9">
        <v>0</v>
      </c>
      <c r="N42" s="9">
        <v>0</v>
      </c>
      <c r="O42" s="8">
        <v>175000</v>
      </c>
      <c r="P42" s="8">
        <v>175000</v>
      </c>
      <c r="Q42" s="8">
        <v>0</v>
      </c>
      <c r="R42" s="8">
        <v>0</v>
      </c>
      <c r="S42" s="9">
        <v>100</v>
      </c>
      <c r="T42" s="9">
        <v>0</v>
      </c>
      <c r="U42" s="9">
        <v>0</v>
      </c>
    </row>
    <row r="43" spans="1:21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267</v>
      </c>
      <c r="G43" s="53" t="s">
        <v>300</v>
      </c>
      <c r="H43" s="8">
        <v>1069908</v>
      </c>
      <c r="I43" s="8">
        <v>1069908</v>
      </c>
      <c r="J43" s="8">
        <v>0</v>
      </c>
      <c r="K43" s="8">
        <v>0</v>
      </c>
      <c r="L43" s="9">
        <v>100</v>
      </c>
      <c r="M43" s="9">
        <v>0</v>
      </c>
      <c r="N43" s="9">
        <v>0</v>
      </c>
      <c r="O43" s="8">
        <v>590227</v>
      </c>
      <c r="P43" s="8">
        <v>590227</v>
      </c>
      <c r="Q43" s="8">
        <v>0</v>
      </c>
      <c r="R43" s="8">
        <v>0</v>
      </c>
      <c r="S43" s="9">
        <v>100</v>
      </c>
      <c r="T43" s="9">
        <v>0</v>
      </c>
      <c r="U43" s="9">
        <v>0</v>
      </c>
    </row>
    <row r="44" spans="1:21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267</v>
      </c>
      <c r="G44" s="53" t="s">
        <v>301</v>
      </c>
      <c r="H44" s="8">
        <v>1417712.8</v>
      </c>
      <c r="I44" s="8">
        <v>1417712.8</v>
      </c>
      <c r="J44" s="8">
        <v>0</v>
      </c>
      <c r="K44" s="8">
        <v>0</v>
      </c>
      <c r="L44" s="9">
        <v>100</v>
      </c>
      <c r="M44" s="9">
        <v>0</v>
      </c>
      <c r="N44" s="9">
        <v>0</v>
      </c>
      <c r="O44" s="8">
        <v>216563.2</v>
      </c>
      <c r="P44" s="8">
        <v>216563.2</v>
      </c>
      <c r="Q44" s="8">
        <v>0</v>
      </c>
      <c r="R44" s="8">
        <v>0</v>
      </c>
      <c r="S44" s="9">
        <v>100</v>
      </c>
      <c r="T44" s="9">
        <v>0</v>
      </c>
      <c r="U44" s="9">
        <v>0</v>
      </c>
    </row>
    <row r="45" spans="1:21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267</v>
      </c>
      <c r="G45" s="53" t="s">
        <v>302</v>
      </c>
      <c r="H45" s="8">
        <v>1300000</v>
      </c>
      <c r="I45" s="8">
        <v>1300000</v>
      </c>
      <c r="J45" s="8">
        <v>0</v>
      </c>
      <c r="K45" s="8">
        <v>0</v>
      </c>
      <c r="L45" s="9">
        <v>100</v>
      </c>
      <c r="M45" s="9">
        <v>0</v>
      </c>
      <c r="N45" s="9">
        <v>0</v>
      </c>
      <c r="O45" s="8">
        <v>1300000</v>
      </c>
      <c r="P45" s="8">
        <v>1300000</v>
      </c>
      <c r="Q45" s="8">
        <v>0</v>
      </c>
      <c r="R45" s="8">
        <v>0</v>
      </c>
      <c r="S45" s="9">
        <v>100</v>
      </c>
      <c r="T45" s="9">
        <v>0</v>
      </c>
      <c r="U45" s="9">
        <v>0</v>
      </c>
    </row>
    <row r="46" spans="1:21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267</v>
      </c>
      <c r="G46" s="53" t="s">
        <v>303</v>
      </c>
      <c r="H46" s="8">
        <v>980000</v>
      </c>
      <c r="I46" s="8">
        <v>980000</v>
      </c>
      <c r="J46" s="8">
        <v>0</v>
      </c>
      <c r="K46" s="8">
        <v>0</v>
      </c>
      <c r="L46" s="9">
        <v>100</v>
      </c>
      <c r="M46" s="9">
        <v>0</v>
      </c>
      <c r="N46" s="9">
        <v>0</v>
      </c>
      <c r="O46" s="8">
        <v>225000</v>
      </c>
      <c r="P46" s="8">
        <v>225000</v>
      </c>
      <c r="Q46" s="8">
        <v>0</v>
      </c>
      <c r="R46" s="8">
        <v>0</v>
      </c>
      <c r="S46" s="9">
        <v>100</v>
      </c>
      <c r="T46" s="9">
        <v>0</v>
      </c>
      <c r="U46" s="9">
        <v>0</v>
      </c>
    </row>
    <row r="47" spans="1:21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267</v>
      </c>
      <c r="G47" s="53" t="s">
        <v>304</v>
      </c>
      <c r="H47" s="8">
        <v>302160</v>
      </c>
      <c r="I47" s="8">
        <v>302160</v>
      </c>
      <c r="J47" s="8">
        <v>0</v>
      </c>
      <c r="K47" s="8">
        <v>0</v>
      </c>
      <c r="L47" s="9">
        <v>100</v>
      </c>
      <c r="M47" s="9">
        <v>0</v>
      </c>
      <c r="N47" s="9">
        <v>0</v>
      </c>
      <c r="O47" s="8">
        <v>75540</v>
      </c>
      <c r="P47" s="8">
        <v>75540</v>
      </c>
      <c r="Q47" s="8">
        <v>0</v>
      </c>
      <c r="R47" s="8">
        <v>0</v>
      </c>
      <c r="S47" s="9">
        <v>100</v>
      </c>
      <c r="T47" s="9">
        <v>0</v>
      </c>
      <c r="U47" s="9">
        <v>0</v>
      </c>
    </row>
    <row r="48" spans="1:21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267</v>
      </c>
      <c r="G48" s="53" t="s">
        <v>305</v>
      </c>
      <c r="H48" s="8">
        <v>1452000</v>
      </c>
      <c r="I48" s="8">
        <v>1452000</v>
      </c>
      <c r="J48" s="8">
        <v>0</v>
      </c>
      <c r="K48" s="8">
        <v>0</v>
      </c>
      <c r="L48" s="9">
        <v>100</v>
      </c>
      <c r="M48" s="9">
        <v>0</v>
      </c>
      <c r="N48" s="9">
        <v>0</v>
      </c>
      <c r="O48" s="8">
        <v>363000</v>
      </c>
      <c r="P48" s="8">
        <v>363000</v>
      </c>
      <c r="Q48" s="8">
        <v>0</v>
      </c>
      <c r="R48" s="8">
        <v>0</v>
      </c>
      <c r="S48" s="9">
        <v>100</v>
      </c>
      <c r="T48" s="9">
        <v>0</v>
      </c>
      <c r="U48" s="9">
        <v>0</v>
      </c>
    </row>
    <row r="49" spans="1:21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267</v>
      </c>
      <c r="G49" s="53" t="s">
        <v>306</v>
      </c>
      <c r="H49" s="8">
        <v>1068807.48</v>
      </c>
      <c r="I49" s="8">
        <v>801030.48</v>
      </c>
      <c r="J49" s="8">
        <v>267777</v>
      </c>
      <c r="K49" s="8">
        <v>0</v>
      </c>
      <c r="L49" s="9">
        <v>74.94</v>
      </c>
      <c r="M49" s="9">
        <v>25.05</v>
      </c>
      <c r="N49" s="9">
        <v>0</v>
      </c>
      <c r="O49" s="8">
        <v>210132.25</v>
      </c>
      <c r="P49" s="8">
        <v>210132.25</v>
      </c>
      <c r="Q49" s="8">
        <v>0</v>
      </c>
      <c r="R49" s="8">
        <v>0</v>
      </c>
      <c r="S49" s="9">
        <v>100</v>
      </c>
      <c r="T49" s="9">
        <v>0</v>
      </c>
      <c r="U49" s="9">
        <v>0</v>
      </c>
    </row>
    <row r="50" spans="1:21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267</v>
      </c>
      <c r="G50" s="53" t="s">
        <v>307</v>
      </c>
      <c r="H50" s="8">
        <v>488436</v>
      </c>
      <c r="I50" s="8">
        <v>488436</v>
      </c>
      <c r="J50" s="8">
        <v>0</v>
      </c>
      <c r="K50" s="8">
        <v>0</v>
      </c>
      <c r="L50" s="9">
        <v>100</v>
      </c>
      <c r="M50" s="9">
        <v>0</v>
      </c>
      <c r="N50" s="9">
        <v>0</v>
      </c>
      <c r="O50" s="8">
        <v>122109</v>
      </c>
      <c r="P50" s="8">
        <v>122109</v>
      </c>
      <c r="Q50" s="8">
        <v>0</v>
      </c>
      <c r="R50" s="8">
        <v>0</v>
      </c>
      <c r="S50" s="9">
        <v>100</v>
      </c>
      <c r="T50" s="9">
        <v>0</v>
      </c>
      <c r="U50" s="9">
        <v>0</v>
      </c>
    </row>
    <row r="51" spans="1:21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267</v>
      </c>
      <c r="G51" s="53" t="s">
        <v>308</v>
      </c>
      <c r="H51" s="8">
        <v>2380000</v>
      </c>
      <c r="I51" s="8">
        <v>1180000</v>
      </c>
      <c r="J51" s="8">
        <v>0</v>
      </c>
      <c r="K51" s="8">
        <v>1200000</v>
      </c>
      <c r="L51" s="9">
        <v>49.57</v>
      </c>
      <c r="M51" s="9">
        <v>0</v>
      </c>
      <c r="N51" s="9">
        <v>50.42</v>
      </c>
      <c r="O51" s="8">
        <v>1485000</v>
      </c>
      <c r="P51" s="8">
        <v>285000</v>
      </c>
      <c r="Q51" s="8">
        <v>0</v>
      </c>
      <c r="R51" s="8">
        <v>1200000</v>
      </c>
      <c r="S51" s="9">
        <v>19.19</v>
      </c>
      <c r="T51" s="9">
        <v>0</v>
      </c>
      <c r="U51" s="9">
        <v>80.8</v>
      </c>
    </row>
    <row r="52" spans="1:21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267</v>
      </c>
      <c r="G52" s="53" t="s">
        <v>309</v>
      </c>
      <c r="H52" s="8">
        <v>0</v>
      </c>
      <c r="I52" s="8">
        <v>0</v>
      </c>
      <c r="J52" s="8">
        <v>0</v>
      </c>
      <c r="K52" s="8">
        <v>0</v>
      </c>
      <c r="L52" s="9"/>
      <c r="M52" s="9"/>
      <c r="N52" s="9"/>
      <c r="O52" s="8">
        <v>0</v>
      </c>
      <c r="P52" s="8">
        <v>0</v>
      </c>
      <c r="Q52" s="8">
        <v>0</v>
      </c>
      <c r="R52" s="8">
        <v>0</v>
      </c>
      <c r="S52" s="9"/>
      <c r="T52" s="9"/>
      <c r="U52" s="9"/>
    </row>
    <row r="53" spans="1:21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267</v>
      </c>
      <c r="G53" s="53" t="s">
        <v>310</v>
      </c>
      <c r="H53" s="8">
        <v>3163000</v>
      </c>
      <c r="I53" s="8">
        <v>3018000</v>
      </c>
      <c r="J53" s="8">
        <v>145000</v>
      </c>
      <c r="K53" s="8">
        <v>0</v>
      </c>
      <c r="L53" s="9">
        <v>95.41</v>
      </c>
      <c r="M53" s="9">
        <v>4.58</v>
      </c>
      <c r="N53" s="9">
        <v>0</v>
      </c>
      <c r="O53" s="8">
        <v>754500</v>
      </c>
      <c r="P53" s="8">
        <v>754500</v>
      </c>
      <c r="Q53" s="8">
        <v>0</v>
      </c>
      <c r="R53" s="8">
        <v>0</v>
      </c>
      <c r="S53" s="9">
        <v>100</v>
      </c>
      <c r="T53" s="9">
        <v>0</v>
      </c>
      <c r="U53" s="9">
        <v>0</v>
      </c>
    </row>
    <row r="54" spans="1:21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267</v>
      </c>
      <c r="G54" s="53" t="s">
        <v>311</v>
      </c>
      <c r="H54" s="8">
        <v>3840673.76</v>
      </c>
      <c r="I54" s="8">
        <v>1440673.76</v>
      </c>
      <c r="J54" s="8">
        <v>0</v>
      </c>
      <c r="K54" s="8">
        <v>2400000</v>
      </c>
      <c r="L54" s="9">
        <v>37.51</v>
      </c>
      <c r="M54" s="9">
        <v>0</v>
      </c>
      <c r="N54" s="9">
        <v>62.48</v>
      </c>
      <c r="O54" s="8">
        <v>360194.23</v>
      </c>
      <c r="P54" s="8">
        <v>360194.23</v>
      </c>
      <c r="Q54" s="8">
        <v>0</v>
      </c>
      <c r="R54" s="8">
        <v>0</v>
      </c>
      <c r="S54" s="9">
        <v>100</v>
      </c>
      <c r="T54" s="9">
        <v>0</v>
      </c>
      <c r="U54" s="9">
        <v>0</v>
      </c>
    </row>
    <row r="55" spans="1:21" ht="12.75">
      <c r="A55" s="34">
        <v>6</v>
      </c>
      <c r="B55" s="34">
        <v>6</v>
      </c>
      <c r="C55" s="34">
        <v>3</v>
      </c>
      <c r="D55" s="35">
        <v>2</v>
      </c>
      <c r="E55" s="36"/>
      <c r="F55" s="7" t="s">
        <v>267</v>
      </c>
      <c r="G55" s="53" t="s">
        <v>312</v>
      </c>
      <c r="H55" s="8">
        <v>300000</v>
      </c>
      <c r="I55" s="8">
        <v>300000</v>
      </c>
      <c r="J55" s="8">
        <v>0</v>
      </c>
      <c r="K55" s="8">
        <v>0</v>
      </c>
      <c r="L55" s="9">
        <v>100</v>
      </c>
      <c r="M55" s="9">
        <v>0</v>
      </c>
      <c r="N55" s="9">
        <v>0</v>
      </c>
      <c r="O55" s="8">
        <v>75000</v>
      </c>
      <c r="P55" s="8">
        <v>75000</v>
      </c>
      <c r="Q55" s="8">
        <v>0</v>
      </c>
      <c r="R55" s="8">
        <v>0</v>
      </c>
      <c r="S55" s="9">
        <v>100</v>
      </c>
      <c r="T55" s="9">
        <v>0</v>
      </c>
      <c r="U55" s="9">
        <v>0</v>
      </c>
    </row>
    <row r="56" spans="1:21" ht="12.75">
      <c r="A56" s="34">
        <v>6</v>
      </c>
      <c r="B56" s="34">
        <v>7</v>
      </c>
      <c r="C56" s="34">
        <v>4</v>
      </c>
      <c r="D56" s="35">
        <v>2</v>
      </c>
      <c r="E56" s="36"/>
      <c r="F56" s="7" t="s">
        <v>267</v>
      </c>
      <c r="G56" s="53" t="s">
        <v>313</v>
      </c>
      <c r="H56" s="8">
        <v>1742500</v>
      </c>
      <c r="I56" s="8">
        <v>1742500</v>
      </c>
      <c r="J56" s="8">
        <v>0</v>
      </c>
      <c r="K56" s="8">
        <v>0</v>
      </c>
      <c r="L56" s="9">
        <v>100</v>
      </c>
      <c r="M56" s="9">
        <v>0</v>
      </c>
      <c r="N56" s="9">
        <v>0</v>
      </c>
      <c r="O56" s="8">
        <v>418125</v>
      </c>
      <c r="P56" s="8">
        <v>418125</v>
      </c>
      <c r="Q56" s="8">
        <v>0</v>
      </c>
      <c r="R56" s="8">
        <v>0</v>
      </c>
      <c r="S56" s="9">
        <v>100</v>
      </c>
      <c r="T56" s="9">
        <v>0</v>
      </c>
      <c r="U56" s="9">
        <v>0</v>
      </c>
    </row>
    <row r="57" spans="1:21" ht="12.75">
      <c r="A57" s="34">
        <v>6</v>
      </c>
      <c r="B57" s="34">
        <v>20</v>
      </c>
      <c r="C57" s="34">
        <v>2</v>
      </c>
      <c r="D57" s="35">
        <v>2</v>
      </c>
      <c r="E57" s="36"/>
      <c r="F57" s="7" t="s">
        <v>267</v>
      </c>
      <c r="G57" s="53" t="s">
        <v>314</v>
      </c>
      <c r="H57" s="8">
        <v>464000</v>
      </c>
      <c r="I57" s="8">
        <v>464000</v>
      </c>
      <c r="J57" s="8">
        <v>0</v>
      </c>
      <c r="K57" s="8">
        <v>0</v>
      </c>
      <c r="L57" s="9">
        <v>100</v>
      </c>
      <c r="M57" s="9">
        <v>0</v>
      </c>
      <c r="N57" s="9">
        <v>0</v>
      </c>
      <c r="O57" s="8">
        <v>116000</v>
      </c>
      <c r="P57" s="8">
        <v>116000</v>
      </c>
      <c r="Q57" s="8">
        <v>0</v>
      </c>
      <c r="R57" s="8">
        <v>0</v>
      </c>
      <c r="S57" s="9">
        <v>100</v>
      </c>
      <c r="T57" s="9">
        <v>0</v>
      </c>
      <c r="U57" s="9">
        <v>0</v>
      </c>
    </row>
    <row r="58" spans="1:21" ht="12.75">
      <c r="A58" s="34">
        <v>6</v>
      </c>
      <c r="B58" s="34">
        <v>19</v>
      </c>
      <c r="C58" s="34">
        <v>2</v>
      </c>
      <c r="D58" s="35">
        <v>2</v>
      </c>
      <c r="E58" s="36"/>
      <c r="F58" s="7" t="s">
        <v>267</v>
      </c>
      <c r="G58" s="53" t="s">
        <v>315</v>
      </c>
      <c r="H58" s="8">
        <v>525184</v>
      </c>
      <c r="I58" s="8">
        <v>525184</v>
      </c>
      <c r="J58" s="8">
        <v>0</v>
      </c>
      <c r="K58" s="8">
        <v>0</v>
      </c>
      <c r="L58" s="9">
        <v>100</v>
      </c>
      <c r="M58" s="9">
        <v>0</v>
      </c>
      <c r="N58" s="9">
        <v>0</v>
      </c>
      <c r="O58" s="8">
        <v>129373.31</v>
      </c>
      <c r="P58" s="8">
        <v>129373.31</v>
      </c>
      <c r="Q58" s="8">
        <v>0</v>
      </c>
      <c r="R58" s="8">
        <v>0</v>
      </c>
      <c r="S58" s="9">
        <v>100</v>
      </c>
      <c r="T58" s="9">
        <v>0</v>
      </c>
      <c r="U58" s="9">
        <v>0</v>
      </c>
    </row>
    <row r="59" spans="1:21" ht="12.75">
      <c r="A59" s="34">
        <v>6</v>
      </c>
      <c r="B59" s="34">
        <v>19</v>
      </c>
      <c r="C59" s="34">
        <v>3</v>
      </c>
      <c r="D59" s="35">
        <v>2</v>
      </c>
      <c r="E59" s="36"/>
      <c r="F59" s="7" t="s">
        <v>267</v>
      </c>
      <c r="G59" s="53" t="s">
        <v>316</v>
      </c>
      <c r="H59" s="8">
        <v>503192</v>
      </c>
      <c r="I59" s="8">
        <v>426460</v>
      </c>
      <c r="J59" s="8">
        <v>76732</v>
      </c>
      <c r="K59" s="8">
        <v>0</v>
      </c>
      <c r="L59" s="9">
        <v>84.75</v>
      </c>
      <c r="M59" s="9">
        <v>15.24</v>
      </c>
      <c r="N59" s="9">
        <v>0</v>
      </c>
      <c r="O59" s="8">
        <v>106615</v>
      </c>
      <c r="P59" s="8">
        <v>106615</v>
      </c>
      <c r="Q59" s="8">
        <v>0</v>
      </c>
      <c r="R59" s="8">
        <v>0</v>
      </c>
      <c r="S59" s="9">
        <v>100</v>
      </c>
      <c r="T59" s="9">
        <v>0</v>
      </c>
      <c r="U59" s="9">
        <v>0</v>
      </c>
    </row>
    <row r="60" spans="1:21" ht="12.75">
      <c r="A60" s="34">
        <v>6</v>
      </c>
      <c r="B60" s="34">
        <v>4</v>
      </c>
      <c r="C60" s="34">
        <v>3</v>
      </c>
      <c r="D60" s="35">
        <v>2</v>
      </c>
      <c r="E60" s="36"/>
      <c r="F60" s="7" t="s">
        <v>267</v>
      </c>
      <c r="G60" s="53" t="s">
        <v>317</v>
      </c>
      <c r="H60" s="8">
        <v>743000</v>
      </c>
      <c r="I60" s="8">
        <v>743000</v>
      </c>
      <c r="J60" s="8">
        <v>0</v>
      </c>
      <c r="K60" s="8">
        <v>0</v>
      </c>
      <c r="L60" s="9">
        <v>100</v>
      </c>
      <c r="M60" s="9">
        <v>0</v>
      </c>
      <c r="N60" s="9">
        <v>0</v>
      </c>
      <c r="O60" s="8">
        <v>183250</v>
      </c>
      <c r="P60" s="8">
        <v>183250</v>
      </c>
      <c r="Q60" s="8">
        <v>0</v>
      </c>
      <c r="R60" s="8">
        <v>0</v>
      </c>
      <c r="S60" s="9">
        <v>100</v>
      </c>
      <c r="T60" s="9">
        <v>0</v>
      </c>
      <c r="U60" s="9">
        <v>0</v>
      </c>
    </row>
    <row r="61" spans="1:21" ht="12.75">
      <c r="A61" s="34">
        <v>6</v>
      </c>
      <c r="B61" s="34">
        <v>4</v>
      </c>
      <c r="C61" s="34">
        <v>4</v>
      </c>
      <c r="D61" s="35">
        <v>2</v>
      </c>
      <c r="E61" s="36"/>
      <c r="F61" s="7" t="s">
        <v>267</v>
      </c>
      <c r="G61" s="53" t="s">
        <v>270</v>
      </c>
      <c r="H61" s="8">
        <v>1159900</v>
      </c>
      <c r="I61" s="8">
        <v>1159900</v>
      </c>
      <c r="J61" s="8">
        <v>0</v>
      </c>
      <c r="K61" s="8">
        <v>0</v>
      </c>
      <c r="L61" s="9">
        <v>100</v>
      </c>
      <c r="M61" s="9">
        <v>0</v>
      </c>
      <c r="N61" s="9">
        <v>0</v>
      </c>
      <c r="O61" s="8">
        <v>289975</v>
      </c>
      <c r="P61" s="8">
        <v>289975</v>
      </c>
      <c r="Q61" s="8">
        <v>0</v>
      </c>
      <c r="R61" s="8">
        <v>0</v>
      </c>
      <c r="S61" s="9">
        <v>100</v>
      </c>
      <c r="T61" s="9">
        <v>0</v>
      </c>
      <c r="U61" s="9">
        <v>0</v>
      </c>
    </row>
    <row r="62" spans="1:21" ht="12.75">
      <c r="A62" s="34">
        <v>6</v>
      </c>
      <c r="B62" s="34">
        <v>6</v>
      </c>
      <c r="C62" s="34">
        <v>4</v>
      </c>
      <c r="D62" s="35">
        <v>2</v>
      </c>
      <c r="E62" s="36"/>
      <c r="F62" s="7" t="s">
        <v>267</v>
      </c>
      <c r="G62" s="53" t="s">
        <v>318</v>
      </c>
      <c r="H62" s="8">
        <v>600000</v>
      </c>
      <c r="I62" s="8">
        <v>600000</v>
      </c>
      <c r="J62" s="8">
        <v>0</v>
      </c>
      <c r="K62" s="8">
        <v>0</v>
      </c>
      <c r="L62" s="9">
        <v>100</v>
      </c>
      <c r="M62" s="9">
        <v>0</v>
      </c>
      <c r="N62" s="9">
        <v>0</v>
      </c>
      <c r="O62" s="8">
        <v>0</v>
      </c>
      <c r="P62" s="8">
        <v>0</v>
      </c>
      <c r="Q62" s="8">
        <v>0</v>
      </c>
      <c r="R62" s="8">
        <v>0</v>
      </c>
      <c r="S62" s="9"/>
      <c r="T62" s="9"/>
      <c r="U62" s="9"/>
    </row>
    <row r="63" spans="1:21" ht="12.75">
      <c r="A63" s="34">
        <v>6</v>
      </c>
      <c r="B63" s="34">
        <v>9</v>
      </c>
      <c r="C63" s="34">
        <v>6</v>
      </c>
      <c r="D63" s="35">
        <v>2</v>
      </c>
      <c r="E63" s="36"/>
      <c r="F63" s="7" t="s">
        <v>267</v>
      </c>
      <c r="G63" s="53" t="s">
        <v>319</v>
      </c>
      <c r="H63" s="8">
        <v>1316000</v>
      </c>
      <c r="I63" s="8">
        <v>1316000</v>
      </c>
      <c r="J63" s="8">
        <v>0</v>
      </c>
      <c r="K63" s="8">
        <v>0</v>
      </c>
      <c r="L63" s="9">
        <v>100</v>
      </c>
      <c r="M63" s="9">
        <v>0</v>
      </c>
      <c r="N63" s="9">
        <v>0</v>
      </c>
      <c r="O63" s="8">
        <v>404177.99</v>
      </c>
      <c r="P63" s="8">
        <v>404177.99</v>
      </c>
      <c r="Q63" s="8">
        <v>0</v>
      </c>
      <c r="R63" s="8">
        <v>0</v>
      </c>
      <c r="S63" s="9">
        <v>100</v>
      </c>
      <c r="T63" s="9">
        <v>0</v>
      </c>
      <c r="U63" s="9">
        <v>0</v>
      </c>
    </row>
    <row r="64" spans="1:21" ht="12.75">
      <c r="A64" s="34">
        <v>6</v>
      </c>
      <c r="B64" s="34">
        <v>13</v>
      </c>
      <c r="C64" s="34">
        <v>2</v>
      </c>
      <c r="D64" s="35">
        <v>2</v>
      </c>
      <c r="E64" s="36"/>
      <c r="F64" s="7" t="s">
        <v>267</v>
      </c>
      <c r="G64" s="53" t="s">
        <v>320</v>
      </c>
      <c r="H64" s="8">
        <v>1222920</v>
      </c>
      <c r="I64" s="8">
        <v>1222920</v>
      </c>
      <c r="J64" s="8">
        <v>0</v>
      </c>
      <c r="K64" s="8">
        <v>0</v>
      </c>
      <c r="L64" s="9">
        <v>100</v>
      </c>
      <c r="M64" s="9">
        <v>0</v>
      </c>
      <c r="N64" s="9">
        <v>0</v>
      </c>
      <c r="O64" s="8">
        <v>61980</v>
      </c>
      <c r="P64" s="8">
        <v>61980</v>
      </c>
      <c r="Q64" s="8">
        <v>0</v>
      </c>
      <c r="R64" s="8">
        <v>0</v>
      </c>
      <c r="S64" s="9">
        <v>100</v>
      </c>
      <c r="T64" s="9">
        <v>0</v>
      </c>
      <c r="U64" s="9">
        <v>0</v>
      </c>
    </row>
    <row r="65" spans="1:21" ht="12.75">
      <c r="A65" s="34">
        <v>6</v>
      </c>
      <c r="B65" s="34">
        <v>14</v>
      </c>
      <c r="C65" s="34">
        <v>3</v>
      </c>
      <c r="D65" s="35">
        <v>2</v>
      </c>
      <c r="E65" s="36"/>
      <c r="F65" s="7" t="s">
        <v>267</v>
      </c>
      <c r="G65" s="53" t="s">
        <v>321</v>
      </c>
      <c r="H65" s="8">
        <v>663340</v>
      </c>
      <c r="I65" s="8">
        <v>663340</v>
      </c>
      <c r="J65" s="8">
        <v>0</v>
      </c>
      <c r="K65" s="8">
        <v>0</v>
      </c>
      <c r="L65" s="9">
        <v>100</v>
      </c>
      <c r="M65" s="9">
        <v>0</v>
      </c>
      <c r="N65" s="9">
        <v>0</v>
      </c>
      <c r="O65" s="8">
        <v>115835</v>
      </c>
      <c r="P65" s="8">
        <v>115835</v>
      </c>
      <c r="Q65" s="8">
        <v>0</v>
      </c>
      <c r="R65" s="8">
        <v>0</v>
      </c>
      <c r="S65" s="9">
        <v>100</v>
      </c>
      <c r="T65" s="9">
        <v>0</v>
      </c>
      <c r="U65" s="9">
        <v>0</v>
      </c>
    </row>
    <row r="66" spans="1:21" ht="12.75">
      <c r="A66" s="34">
        <v>6</v>
      </c>
      <c r="B66" s="34">
        <v>1</v>
      </c>
      <c r="C66" s="34">
        <v>5</v>
      </c>
      <c r="D66" s="35">
        <v>2</v>
      </c>
      <c r="E66" s="36"/>
      <c r="F66" s="7" t="s">
        <v>267</v>
      </c>
      <c r="G66" s="53" t="s">
        <v>322</v>
      </c>
      <c r="H66" s="8">
        <v>0</v>
      </c>
      <c r="I66" s="8">
        <v>0</v>
      </c>
      <c r="J66" s="8">
        <v>0</v>
      </c>
      <c r="K66" s="8">
        <v>0</v>
      </c>
      <c r="L66" s="9"/>
      <c r="M66" s="9"/>
      <c r="N66" s="9"/>
      <c r="O66" s="8">
        <v>0</v>
      </c>
      <c r="P66" s="8">
        <v>0</v>
      </c>
      <c r="Q66" s="8">
        <v>0</v>
      </c>
      <c r="R66" s="8">
        <v>0</v>
      </c>
      <c r="S66" s="9"/>
      <c r="T66" s="9"/>
      <c r="U66" s="9"/>
    </row>
    <row r="67" spans="1:21" ht="12.75">
      <c r="A67" s="34">
        <v>6</v>
      </c>
      <c r="B67" s="34">
        <v>18</v>
      </c>
      <c r="C67" s="34">
        <v>3</v>
      </c>
      <c r="D67" s="35">
        <v>2</v>
      </c>
      <c r="E67" s="36"/>
      <c r="F67" s="7" t="s">
        <v>267</v>
      </c>
      <c r="G67" s="53" t="s">
        <v>323</v>
      </c>
      <c r="H67" s="8">
        <v>630000</v>
      </c>
      <c r="I67" s="8">
        <v>630000</v>
      </c>
      <c r="J67" s="8">
        <v>0</v>
      </c>
      <c r="K67" s="8">
        <v>0</v>
      </c>
      <c r="L67" s="9">
        <v>100</v>
      </c>
      <c r="M67" s="9">
        <v>0</v>
      </c>
      <c r="N67" s="9">
        <v>0</v>
      </c>
      <c r="O67" s="8">
        <v>412500</v>
      </c>
      <c r="P67" s="8">
        <v>412500</v>
      </c>
      <c r="Q67" s="8">
        <v>0</v>
      </c>
      <c r="R67" s="8">
        <v>0</v>
      </c>
      <c r="S67" s="9">
        <v>100</v>
      </c>
      <c r="T67" s="9">
        <v>0</v>
      </c>
      <c r="U67" s="9">
        <v>0</v>
      </c>
    </row>
    <row r="68" spans="1:21" ht="12.75">
      <c r="A68" s="34">
        <v>6</v>
      </c>
      <c r="B68" s="34">
        <v>9</v>
      </c>
      <c r="C68" s="34">
        <v>7</v>
      </c>
      <c r="D68" s="35">
        <v>2</v>
      </c>
      <c r="E68" s="36"/>
      <c r="F68" s="7" t="s">
        <v>267</v>
      </c>
      <c r="G68" s="53" t="s">
        <v>324</v>
      </c>
      <c r="H68" s="8">
        <v>3465826.5</v>
      </c>
      <c r="I68" s="8">
        <v>3465826.5</v>
      </c>
      <c r="J68" s="8">
        <v>0</v>
      </c>
      <c r="K68" s="8">
        <v>0</v>
      </c>
      <c r="L68" s="9">
        <v>100</v>
      </c>
      <c r="M68" s="9">
        <v>0</v>
      </c>
      <c r="N68" s="9">
        <v>0</v>
      </c>
      <c r="O68" s="8">
        <v>297731.5</v>
      </c>
      <c r="P68" s="8">
        <v>297731.5</v>
      </c>
      <c r="Q68" s="8">
        <v>0</v>
      </c>
      <c r="R68" s="8">
        <v>0</v>
      </c>
      <c r="S68" s="9">
        <v>100</v>
      </c>
      <c r="T68" s="9">
        <v>0</v>
      </c>
      <c r="U68" s="9">
        <v>0</v>
      </c>
    </row>
    <row r="69" spans="1:21" ht="12.75">
      <c r="A69" s="34">
        <v>6</v>
      </c>
      <c r="B69" s="34">
        <v>8</v>
      </c>
      <c r="C69" s="34">
        <v>4</v>
      </c>
      <c r="D69" s="35">
        <v>2</v>
      </c>
      <c r="E69" s="36"/>
      <c r="F69" s="7" t="s">
        <v>267</v>
      </c>
      <c r="G69" s="53" t="s">
        <v>325</v>
      </c>
      <c r="H69" s="8">
        <v>200000</v>
      </c>
      <c r="I69" s="8">
        <v>200000</v>
      </c>
      <c r="J69" s="8">
        <v>0</v>
      </c>
      <c r="K69" s="8">
        <v>0</v>
      </c>
      <c r="L69" s="9">
        <v>100</v>
      </c>
      <c r="M69" s="9">
        <v>0</v>
      </c>
      <c r="N69" s="9">
        <v>0</v>
      </c>
      <c r="O69" s="8">
        <v>50000</v>
      </c>
      <c r="P69" s="8">
        <v>50000</v>
      </c>
      <c r="Q69" s="8">
        <v>0</v>
      </c>
      <c r="R69" s="8">
        <v>0</v>
      </c>
      <c r="S69" s="9">
        <v>100</v>
      </c>
      <c r="T69" s="9">
        <v>0</v>
      </c>
      <c r="U69" s="9">
        <v>0</v>
      </c>
    </row>
    <row r="70" spans="1:21" ht="12.75">
      <c r="A70" s="34">
        <v>6</v>
      </c>
      <c r="B70" s="34">
        <v>3</v>
      </c>
      <c r="C70" s="34">
        <v>6</v>
      </c>
      <c r="D70" s="35">
        <v>2</v>
      </c>
      <c r="E70" s="36"/>
      <c r="F70" s="7" t="s">
        <v>267</v>
      </c>
      <c r="G70" s="53" t="s">
        <v>326</v>
      </c>
      <c r="H70" s="8">
        <v>610000</v>
      </c>
      <c r="I70" s="8">
        <v>610000</v>
      </c>
      <c r="J70" s="8">
        <v>0</v>
      </c>
      <c r="K70" s="8">
        <v>0</v>
      </c>
      <c r="L70" s="9">
        <v>100</v>
      </c>
      <c r="M70" s="9">
        <v>0</v>
      </c>
      <c r="N70" s="9">
        <v>0</v>
      </c>
      <c r="O70" s="8">
        <v>155000</v>
      </c>
      <c r="P70" s="8">
        <v>155000</v>
      </c>
      <c r="Q70" s="8">
        <v>0</v>
      </c>
      <c r="R70" s="8">
        <v>0</v>
      </c>
      <c r="S70" s="9">
        <v>100</v>
      </c>
      <c r="T70" s="9">
        <v>0</v>
      </c>
      <c r="U70" s="9">
        <v>0</v>
      </c>
    </row>
    <row r="71" spans="1:21" ht="12.75">
      <c r="A71" s="34">
        <v>6</v>
      </c>
      <c r="B71" s="34">
        <v>12</v>
      </c>
      <c r="C71" s="34">
        <v>3</v>
      </c>
      <c r="D71" s="35">
        <v>2</v>
      </c>
      <c r="E71" s="36"/>
      <c r="F71" s="7" t="s">
        <v>267</v>
      </c>
      <c r="G71" s="53" t="s">
        <v>327</v>
      </c>
      <c r="H71" s="8">
        <v>815000</v>
      </c>
      <c r="I71" s="8">
        <v>815000</v>
      </c>
      <c r="J71" s="8">
        <v>0</v>
      </c>
      <c r="K71" s="8">
        <v>0</v>
      </c>
      <c r="L71" s="9">
        <v>100</v>
      </c>
      <c r="M71" s="9">
        <v>0</v>
      </c>
      <c r="N71" s="9">
        <v>0</v>
      </c>
      <c r="O71" s="8">
        <v>188750</v>
      </c>
      <c r="P71" s="8">
        <v>188750</v>
      </c>
      <c r="Q71" s="8">
        <v>0</v>
      </c>
      <c r="R71" s="8">
        <v>0</v>
      </c>
      <c r="S71" s="9">
        <v>100</v>
      </c>
      <c r="T71" s="9">
        <v>0</v>
      </c>
      <c r="U71" s="9">
        <v>0</v>
      </c>
    </row>
    <row r="72" spans="1:21" ht="12.75">
      <c r="A72" s="34">
        <v>6</v>
      </c>
      <c r="B72" s="34">
        <v>15</v>
      </c>
      <c r="C72" s="34">
        <v>4</v>
      </c>
      <c r="D72" s="35">
        <v>2</v>
      </c>
      <c r="E72" s="36"/>
      <c r="F72" s="7" t="s">
        <v>267</v>
      </c>
      <c r="G72" s="53" t="s">
        <v>328</v>
      </c>
      <c r="H72" s="8">
        <v>1134421.8</v>
      </c>
      <c r="I72" s="8">
        <v>1134421.8</v>
      </c>
      <c r="J72" s="8">
        <v>0</v>
      </c>
      <c r="K72" s="8">
        <v>0</v>
      </c>
      <c r="L72" s="9">
        <v>100</v>
      </c>
      <c r="M72" s="9">
        <v>0</v>
      </c>
      <c r="N72" s="9">
        <v>0</v>
      </c>
      <c r="O72" s="8">
        <v>283605.45</v>
      </c>
      <c r="P72" s="8">
        <v>283605.45</v>
      </c>
      <c r="Q72" s="8">
        <v>0</v>
      </c>
      <c r="R72" s="8">
        <v>0</v>
      </c>
      <c r="S72" s="9">
        <v>100</v>
      </c>
      <c r="T72" s="9">
        <v>0</v>
      </c>
      <c r="U72" s="9">
        <v>0</v>
      </c>
    </row>
    <row r="73" spans="1:21" ht="12.75">
      <c r="A73" s="34">
        <v>6</v>
      </c>
      <c r="B73" s="34">
        <v>16</v>
      </c>
      <c r="C73" s="34">
        <v>2</v>
      </c>
      <c r="D73" s="35">
        <v>2</v>
      </c>
      <c r="E73" s="36"/>
      <c r="F73" s="7" t="s">
        <v>267</v>
      </c>
      <c r="G73" s="53" t="s">
        <v>329</v>
      </c>
      <c r="H73" s="8">
        <v>1714000</v>
      </c>
      <c r="I73" s="8">
        <v>1200000</v>
      </c>
      <c r="J73" s="8">
        <v>514000</v>
      </c>
      <c r="K73" s="8">
        <v>0</v>
      </c>
      <c r="L73" s="9">
        <v>70.01</v>
      </c>
      <c r="M73" s="9">
        <v>29.98</v>
      </c>
      <c r="N73" s="9">
        <v>0</v>
      </c>
      <c r="O73" s="8">
        <v>499106</v>
      </c>
      <c r="P73" s="8">
        <v>300000</v>
      </c>
      <c r="Q73" s="8">
        <v>199106</v>
      </c>
      <c r="R73" s="8">
        <v>0</v>
      </c>
      <c r="S73" s="9">
        <v>60.1</v>
      </c>
      <c r="T73" s="9">
        <v>39.89</v>
      </c>
      <c r="U73" s="9">
        <v>0</v>
      </c>
    </row>
    <row r="74" spans="1:21" ht="12.75">
      <c r="A74" s="34">
        <v>6</v>
      </c>
      <c r="B74" s="34">
        <v>1</v>
      </c>
      <c r="C74" s="34">
        <v>6</v>
      </c>
      <c r="D74" s="35">
        <v>2</v>
      </c>
      <c r="E74" s="36"/>
      <c r="F74" s="7" t="s">
        <v>267</v>
      </c>
      <c r="G74" s="53" t="s">
        <v>330</v>
      </c>
      <c r="H74" s="8">
        <v>1416083.13</v>
      </c>
      <c r="I74" s="8">
        <v>1416083.13</v>
      </c>
      <c r="J74" s="8">
        <v>0</v>
      </c>
      <c r="K74" s="8">
        <v>0</v>
      </c>
      <c r="L74" s="9">
        <v>100</v>
      </c>
      <c r="M74" s="9">
        <v>0</v>
      </c>
      <c r="N74" s="9">
        <v>0</v>
      </c>
      <c r="O74" s="8">
        <v>1008833.13</v>
      </c>
      <c r="P74" s="8">
        <v>1008833.13</v>
      </c>
      <c r="Q74" s="8">
        <v>0</v>
      </c>
      <c r="R74" s="8">
        <v>0</v>
      </c>
      <c r="S74" s="9">
        <v>100</v>
      </c>
      <c r="T74" s="9">
        <v>0</v>
      </c>
      <c r="U74" s="9">
        <v>0</v>
      </c>
    </row>
    <row r="75" spans="1:21" ht="12.75">
      <c r="A75" s="34">
        <v>6</v>
      </c>
      <c r="B75" s="34">
        <v>15</v>
      </c>
      <c r="C75" s="34">
        <v>5</v>
      </c>
      <c r="D75" s="35">
        <v>2</v>
      </c>
      <c r="E75" s="36"/>
      <c r="F75" s="7" t="s">
        <v>267</v>
      </c>
      <c r="G75" s="53" t="s">
        <v>331</v>
      </c>
      <c r="H75" s="8">
        <v>723011.07</v>
      </c>
      <c r="I75" s="8">
        <v>723011.07</v>
      </c>
      <c r="J75" s="8">
        <v>0</v>
      </c>
      <c r="K75" s="8">
        <v>0</v>
      </c>
      <c r="L75" s="9">
        <v>100</v>
      </c>
      <c r="M75" s="9">
        <v>0</v>
      </c>
      <c r="N75" s="9">
        <v>0</v>
      </c>
      <c r="O75" s="8">
        <v>180753</v>
      </c>
      <c r="P75" s="8">
        <v>180753</v>
      </c>
      <c r="Q75" s="8">
        <v>0</v>
      </c>
      <c r="R75" s="8">
        <v>0</v>
      </c>
      <c r="S75" s="9">
        <v>100</v>
      </c>
      <c r="T75" s="9">
        <v>0</v>
      </c>
      <c r="U75" s="9">
        <v>0</v>
      </c>
    </row>
    <row r="76" spans="1:21" ht="12.75">
      <c r="A76" s="34">
        <v>6</v>
      </c>
      <c r="B76" s="34">
        <v>20</v>
      </c>
      <c r="C76" s="34">
        <v>3</v>
      </c>
      <c r="D76" s="35">
        <v>2</v>
      </c>
      <c r="E76" s="36"/>
      <c r="F76" s="7" t="s">
        <v>267</v>
      </c>
      <c r="G76" s="53" t="s">
        <v>332</v>
      </c>
      <c r="H76" s="8">
        <v>925000</v>
      </c>
      <c r="I76" s="8">
        <v>925000</v>
      </c>
      <c r="J76" s="8">
        <v>0</v>
      </c>
      <c r="K76" s="8">
        <v>0</v>
      </c>
      <c r="L76" s="9">
        <v>100</v>
      </c>
      <c r="M76" s="9">
        <v>0</v>
      </c>
      <c r="N76" s="9">
        <v>0</v>
      </c>
      <c r="O76" s="8">
        <v>231900</v>
      </c>
      <c r="P76" s="8">
        <v>231900</v>
      </c>
      <c r="Q76" s="8">
        <v>0</v>
      </c>
      <c r="R76" s="8">
        <v>0</v>
      </c>
      <c r="S76" s="9">
        <v>100</v>
      </c>
      <c r="T76" s="9">
        <v>0</v>
      </c>
      <c r="U76" s="9">
        <v>0</v>
      </c>
    </row>
    <row r="77" spans="1:21" ht="12.75">
      <c r="A77" s="34">
        <v>6</v>
      </c>
      <c r="B77" s="34">
        <v>9</v>
      </c>
      <c r="C77" s="34">
        <v>8</v>
      </c>
      <c r="D77" s="35">
        <v>2</v>
      </c>
      <c r="E77" s="36"/>
      <c r="F77" s="7" t="s">
        <v>267</v>
      </c>
      <c r="G77" s="53" t="s">
        <v>333</v>
      </c>
      <c r="H77" s="8">
        <v>2220645</v>
      </c>
      <c r="I77" s="8">
        <v>2220645</v>
      </c>
      <c r="J77" s="8">
        <v>0</v>
      </c>
      <c r="K77" s="8">
        <v>0</v>
      </c>
      <c r="L77" s="9">
        <v>100</v>
      </c>
      <c r="M77" s="9">
        <v>0</v>
      </c>
      <c r="N77" s="9">
        <v>0</v>
      </c>
      <c r="O77" s="8">
        <v>587930</v>
      </c>
      <c r="P77" s="8">
        <v>587930</v>
      </c>
      <c r="Q77" s="8">
        <v>0</v>
      </c>
      <c r="R77" s="8">
        <v>0</v>
      </c>
      <c r="S77" s="9">
        <v>100</v>
      </c>
      <c r="T77" s="9">
        <v>0</v>
      </c>
      <c r="U77" s="9">
        <v>0</v>
      </c>
    </row>
    <row r="78" spans="1:21" ht="12.75">
      <c r="A78" s="34">
        <v>6</v>
      </c>
      <c r="B78" s="34">
        <v>1</v>
      </c>
      <c r="C78" s="34">
        <v>7</v>
      </c>
      <c r="D78" s="35">
        <v>2</v>
      </c>
      <c r="E78" s="36"/>
      <c r="F78" s="7" t="s">
        <v>267</v>
      </c>
      <c r="G78" s="53" t="s">
        <v>334</v>
      </c>
      <c r="H78" s="8">
        <v>512644</v>
      </c>
      <c r="I78" s="8">
        <v>512644</v>
      </c>
      <c r="J78" s="8">
        <v>0</v>
      </c>
      <c r="K78" s="8">
        <v>0</v>
      </c>
      <c r="L78" s="9">
        <v>100</v>
      </c>
      <c r="M78" s="9">
        <v>0</v>
      </c>
      <c r="N78" s="9">
        <v>0</v>
      </c>
      <c r="O78" s="8">
        <v>135658</v>
      </c>
      <c r="P78" s="8">
        <v>135658</v>
      </c>
      <c r="Q78" s="8">
        <v>0</v>
      </c>
      <c r="R78" s="8">
        <v>0</v>
      </c>
      <c r="S78" s="9">
        <v>100</v>
      </c>
      <c r="T78" s="9">
        <v>0</v>
      </c>
      <c r="U78" s="9">
        <v>0</v>
      </c>
    </row>
    <row r="79" spans="1:21" ht="12.75">
      <c r="A79" s="34">
        <v>6</v>
      </c>
      <c r="B79" s="34">
        <v>14</v>
      </c>
      <c r="C79" s="34">
        <v>5</v>
      </c>
      <c r="D79" s="35">
        <v>2</v>
      </c>
      <c r="E79" s="36"/>
      <c r="F79" s="7" t="s">
        <v>267</v>
      </c>
      <c r="G79" s="53" t="s">
        <v>335</v>
      </c>
      <c r="H79" s="8">
        <v>1743041.68</v>
      </c>
      <c r="I79" s="8">
        <v>1136541.68</v>
      </c>
      <c r="J79" s="8">
        <v>606500</v>
      </c>
      <c r="K79" s="8">
        <v>0</v>
      </c>
      <c r="L79" s="9">
        <v>65.2</v>
      </c>
      <c r="M79" s="9">
        <v>34.79</v>
      </c>
      <c r="N79" s="9">
        <v>0</v>
      </c>
      <c r="O79" s="8">
        <v>115635.42</v>
      </c>
      <c r="P79" s="8">
        <v>109135.42</v>
      </c>
      <c r="Q79" s="8">
        <v>6500</v>
      </c>
      <c r="R79" s="8">
        <v>0</v>
      </c>
      <c r="S79" s="9">
        <v>94.37</v>
      </c>
      <c r="T79" s="9">
        <v>5.62</v>
      </c>
      <c r="U79" s="9">
        <v>0</v>
      </c>
    </row>
    <row r="80" spans="1:21" ht="12.75">
      <c r="A80" s="34">
        <v>6</v>
      </c>
      <c r="B80" s="34">
        <v>6</v>
      </c>
      <c r="C80" s="34">
        <v>5</v>
      </c>
      <c r="D80" s="35">
        <v>2</v>
      </c>
      <c r="E80" s="36"/>
      <c r="F80" s="7" t="s">
        <v>267</v>
      </c>
      <c r="G80" s="53" t="s">
        <v>271</v>
      </c>
      <c r="H80" s="8">
        <v>1684616</v>
      </c>
      <c r="I80" s="8">
        <v>1684616</v>
      </c>
      <c r="J80" s="8">
        <v>0</v>
      </c>
      <c r="K80" s="8">
        <v>0</v>
      </c>
      <c r="L80" s="9">
        <v>100</v>
      </c>
      <c r="M80" s="9">
        <v>0</v>
      </c>
      <c r="N80" s="9">
        <v>0</v>
      </c>
      <c r="O80" s="8">
        <v>285000</v>
      </c>
      <c r="P80" s="8">
        <v>285000</v>
      </c>
      <c r="Q80" s="8">
        <v>0</v>
      </c>
      <c r="R80" s="8">
        <v>0</v>
      </c>
      <c r="S80" s="9">
        <v>100</v>
      </c>
      <c r="T80" s="9">
        <v>0</v>
      </c>
      <c r="U80" s="9">
        <v>0</v>
      </c>
    </row>
    <row r="81" spans="1:21" ht="12.75">
      <c r="A81" s="34">
        <v>6</v>
      </c>
      <c r="B81" s="34">
        <v>6</v>
      </c>
      <c r="C81" s="34">
        <v>6</v>
      </c>
      <c r="D81" s="35">
        <v>2</v>
      </c>
      <c r="E81" s="36"/>
      <c r="F81" s="7" t="s">
        <v>267</v>
      </c>
      <c r="G81" s="53" t="s">
        <v>336</v>
      </c>
      <c r="H81" s="8">
        <v>500000</v>
      </c>
      <c r="I81" s="8">
        <v>500000</v>
      </c>
      <c r="J81" s="8">
        <v>0</v>
      </c>
      <c r="K81" s="8">
        <v>0</v>
      </c>
      <c r="L81" s="9">
        <v>100</v>
      </c>
      <c r="M81" s="9">
        <v>0</v>
      </c>
      <c r="N81" s="9">
        <v>0</v>
      </c>
      <c r="O81" s="8">
        <v>125000</v>
      </c>
      <c r="P81" s="8">
        <v>125000</v>
      </c>
      <c r="Q81" s="8">
        <v>0</v>
      </c>
      <c r="R81" s="8">
        <v>0</v>
      </c>
      <c r="S81" s="9">
        <v>100</v>
      </c>
      <c r="T81" s="9">
        <v>0</v>
      </c>
      <c r="U81" s="9">
        <v>0</v>
      </c>
    </row>
    <row r="82" spans="1:21" ht="12.75">
      <c r="A82" s="34">
        <v>6</v>
      </c>
      <c r="B82" s="34">
        <v>7</v>
      </c>
      <c r="C82" s="34">
        <v>5</v>
      </c>
      <c r="D82" s="35">
        <v>2</v>
      </c>
      <c r="E82" s="36"/>
      <c r="F82" s="7" t="s">
        <v>267</v>
      </c>
      <c r="G82" s="53" t="s">
        <v>272</v>
      </c>
      <c r="H82" s="8">
        <v>786000</v>
      </c>
      <c r="I82" s="8">
        <v>786000</v>
      </c>
      <c r="J82" s="8">
        <v>0</v>
      </c>
      <c r="K82" s="8">
        <v>0</v>
      </c>
      <c r="L82" s="9">
        <v>100</v>
      </c>
      <c r="M82" s="9">
        <v>0</v>
      </c>
      <c r="N82" s="9">
        <v>0</v>
      </c>
      <c r="O82" s="8">
        <v>271500</v>
      </c>
      <c r="P82" s="8">
        <v>271500</v>
      </c>
      <c r="Q82" s="8">
        <v>0</v>
      </c>
      <c r="R82" s="8">
        <v>0</v>
      </c>
      <c r="S82" s="9">
        <v>100</v>
      </c>
      <c r="T82" s="9">
        <v>0</v>
      </c>
      <c r="U82" s="9">
        <v>0</v>
      </c>
    </row>
    <row r="83" spans="1:21" ht="12.75">
      <c r="A83" s="34">
        <v>6</v>
      </c>
      <c r="B83" s="34">
        <v>18</v>
      </c>
      <c r="C83" s="34">
        <v>4</v>
      </c>
      <c r="D83" s="35">
        <v>2</v>
      </c>
      <c r="E83" s="36"/>
      <c r="F83" s="7" t="s">
        <v>267</v>
      </c>
      <c r="G83" s="53" t="s">
        <v>337</v>
      </c>
      <c r="H83" s="8">
        <v>545600</v>
      </c>
      <c r="I83" s="8">
        <v>545600</v>
      </c>
      <c r="J83" s="8">
        <v>0</v>
      </c>
      <c r="K83" s="8">
        <v>0</v>
      </c>
      <c r="L83" s="9">
        <v>100</v>
      </c>
      <c r="M83" s="9">
        <v>0</v>
      </c>
      <c r="N83" s="9">
        <v>0</v>
      </c>
      <c r="O83" s="8">
        <v>126400</v>
      </c>
      <c r="P83" s="8">
        <v>126400</v>
      </c>
      <c r="Q83" s="8">
        <v>0</v>
      </c>
      <c r="R83" s="8">
        <v>0</v>
      </c>
      <c r="S83" s="9">
        <v>100</v>
      </c>
      <c r="T83" s="9">
        <v>0</v>
      </c>
      <c r="U83" s="9">
        <v>0</v>
      </c>
    </row>
    <row r="84" spans="1:21" ht="12.75">
      <c r="A84" s="34">
        <v>6</v>
      </c>
      <c r="B84" s="34">
        <v>9</v>
      </c>
      <c r="C84" s="34">
        <v>9</v>
      </c>
      <c r="D84" s="35">
        <v>2</v>
      </c>
      <c r="E84" s="36"/>
      <c r="F84" s="7" t="s">
        <v>267</v>
      </c>
      <c r="G84" s="53" t="s">
        <v>338</v>
      </c>
      <c r="H84" s="8">
        <v>431000</v>
      </c>
      <c r="I84" s="8">
        <v>431000</v>
      </c>
      <c r="J84" s="8">
        <v>0</v>
      </c>
      <c r="K84" s="8">
        <v>0</v>
      </c>
      <c r="L84" s="9">
        <v>100</v>
      </c>
      <c r="M84" s="9">
        <v>0</v>
      </c>
      <c r="N84" s="9">
        <v>0</v>
      </c>
      <c r="O84" s="8">
        <v>108000</v>
      </c>
      <c r="P84" s="8">
        <v>108000</v>
      </c>
      <c r="Q84" s="8">
        <v>0</v>
      </c>
      <c r="R84" s="8">
        <v>0</v>
      </c>
      <c r="S84" s="9">
        <v>100</v>
      </c>
      <c r="T84" s="9">
        <v>0</v>
      </c>
      <c r="U84" s="9">
        <v>0</v>
      </c>
    </row>
    <row r="85" spans="1:21" ht="12.75">
      <c r="A85" s="34">
        <v>6</v>
      </c>
      <c r="B85" s="34">
        <v>11</v>
      </c>
      <c r="C85" s="34">
        <v>4</v>
      </c>
      <c r="D85" s="35">
        <v>2</v>
      </c>
      <c r="E85" s="36"/>
      <c r="F85" s="7" t="s">
        <v>267</v>
      </c>
      <c r="G85" s="53" t="s">
        <v>339</v>
      </c>
      <c r="H85" s="8">
        <v>1772500</v>
      </c>
      <c r="I85" s="8">
        <v>1772500</v>
      </c>
      <c r="J85" s="8">
        <v>0</v>
      </c>
      <c r="K85" s="8">
        <v>0</v>
      </c>
      <c r="L85" s="9">
        <v>100</v>
      </c>
      <c r="M85" s="9">
        <v>0</v>
      </c>
      <c r="N85" s="9">
        <v>0</v>
      </c>
      <c r="O85" s="8">
        <v>443125</v>
      </c>
      <c r="P85" s="8">
        <v>443125</v>
      </c>
      <c r="Q85" s="8">
        <v>0</v>
      </c>
      <c r="R85" s="8">
        <v>0</v>
      </c>
      <c r="S85" s="9">
        <v>100</v>
      </c>
      <c r="T85" s="9">
        <v>0</v>
      </c>
      <c r="U85" s="9">
        <v>0</v>
      </c>
    </row>
    <row r="86" spans="1:21" ht="12.75">
      <c r="A86" s="34">
        <v>6</v>
      </c>
      <c r="B86" s="34">
        <v>2</v>
      </c>
      <c r="C86" s="34">
        <v>8</v>
      </c>
      <c r="D86" s="35">
        <v>2</v>
      </c>
      <c r="E86" s="36"/>
      <c r="F86" s="7" t="s">
        <v>267</v>
      </c>
      <c r="G86" s="53" t="s">
        <v>340</v>
      </c>
      <c r="H86" s="8">
        <v>0</v>
      </c>
      <c r="I86" s="8">
        <v>0</v>
      </c>
      <c r="J86" s="8">
        <v>0</v>
      </c>
      <c r="K86" s="8">
        <v>0</v>
      </c>
      <c r="L86" s="9"/>
      <c r="M86" s="9"/>
      <c r="N86" s="9"/>
      <c r="O86" s="8">
        <v>0</v>
      </c>
      <c r="P86" s="8">
        <v>0</v>
      </c>
      <c r="Q86" s="8">
        <v>0</v>
      </c>
      <c r="R86" s="8">
        <v>0</v>
      </c>
      <c r="S86" s="9"/>
      <c r="T86" s="9"/>
      <c r="U86" s="9"/>
    </row>
    <row r="87" spans="1:21" ht="12.75">
      <c r="A87" s="34">
        <v>6</v>
      </c>
      <c r="B87" s="34">
        <v>14</v>
      </c>
      <c r="C87" s="34">
        <v>6</v>
      </c>
      <c r="D87" s="35">
        <v>2</v>
      </c>
      <c r="E87" s="36"/>
      <c r="F87" s="7" t="s">
        <v>267</v>
      </c>
      <c r="G87" s="53" t="s">
        <v>341</v>
      </c>
      <c r="H87" s="8">
        <v>1100000</v>
      </c>
      <c r="I87" s="8">
        <v>1100000</v>
      </c>
      <c r="J87" s="8">
        <v>0</v>
      </c>
      <c r="K87" s="8">
        <v>0</v>
      </c>
      <c r="L87" s="9">
        <v>100</v>
      </c>
      <c r="M87" s="9">
        <v>0</v>
      </c>
      <c r="N87" s="9">
        <v>0</v>
      </c>
      <c r="O87" s="8">
        <v>275000</v>
      </c>
      <c r="P87" s="8">
        <v>275000</v>
      </c>
      <c r="Q87" s="8">
        <v>0</v>
      </c>
      <c r="R87" s="8">
        <v>0</v>
      </c>
      <c r="S87" s="9">
        <v>100</v>
      </c>
      <c r="T87" s="9">
        <v>0</v>
      </c>
      <c r="U87" s="9">
        <v>0</v>
      </c>
    </row>
    <row r="88" spans="1:21" ht="12.75">
      <c r="A88" s="34">
        <v>6</v>
      </c>
      <c r="B88" s="34">
        <v>1</v>
      </c>
      <c r="C88" s="34">
        <v>8</v>
      </c>
      <c r="D88" s="35">
        <v>2</v>
      </c>
      <c r="E88" s="36"/>
      <c r="F88" s="7" t="s">
        <v>267</v>
      </c>
      <c r="G88" s="53" t="s">
        <v>342</v>
      </c>
      <c r="H88" s="8">
        <v>600000</v>
      </c>
      <c r="I88" s="8">
        <v>600000</v>
      </c>
      <c r="J88" s="8">
        <v>0</v>
      </c>
      <c r="K88" s="8">
        <v>0</v>
      </c>
      <c r="L88" s="9">
        <v>100</v>
      </c>
      <c r="M88" s="9">
        <v>0</v>
      </c>
      <c r="N88" s="9">
        <v>0</v>
      </c>
      <c r="O88" s="8">
        <v>150000</v>
      </c>
      <c r="P88" s="8">
        <v>150000</v>
      </c>
      <c r="Q88" s="8">
        <v>0</v>
      </c>
      <c r="R88" s="8">
        <v>0</v>
      </c>
      <c r="S88" s="9">
        <v>100</v>
      </c>
      <c r="T88" s="9">
        <v>0</v>
      </c>
      <c r="U88" s="9">
        <v>0</v>
      </c>
    </row>
    <row r="89" spans="1:21" ht="12.75">
      <c r="A89" s="34">
        <v>6</v>
      </c>
      <c r="B89" s="34">
        <v>3</v>
      </c>
      <c r="C89" s="34">
        <v>7</v>
      </c>
      <c r="D89" s="35">
        <v>2</v>
      </c>
      <c r="E89" s="36"/>
      <c r="F89" s="7" t="s">
        <v>267</v>
      </c>
      <c r="G89" s="53" t="s">
        <v>343</v>
      </c>
      <c r="H89" s="8">
        <v>542000</v>
      </c>
      <c r="I89" s="8">
        <v>542000</v>
      </c>
      <c r="J89" s="8">
        <v>0</v>
      </c>
      <c r="K89" s="8">
        <v>0</v>
      </c>
      <c r="L89" s="9">
        <v>100</v>
      </c>
      <c r="M89" s="9">
        <v>0</v>
      </c>
      <c r="N89" s="9">
        <v>0</v>
      </c>
      <c r="O89" s="8">
        <v>130444</v>
      </c>
      <c r="P89" s="8">
        <v>130444</v>
      </c>
      <c r="Q89" s="8">
        <v>0</v>
      </c>
      <c r="R89" s="8">
        <v>0</v>
      </c>
      <c r="S89" s="9">
        <v>100</v>
      </c>
      <c r="T89" s="9">
        <v>0</v>
      </c>
      <c r="U89" s="9">
        <v>0</v>
      </c>
    </row>
    <row r="90" spans="1:21" ht="12.75">
      <c r="A90" s="34">
        <v>6</v>
      </c>
      <c r="B90" s="34">
        <v>8</v>
      </c>
      <c r="C90" s="34">
        <v>7</v>
      </c>
      <c r="D90" s="35">
        <v>2</v>
      </c>
      <c r="E90" s="36"/>
      <c r="F90" s="7" t="s">
        <v>267</v>
      </c>
      <c r="G90" s="53" t="s">
        <v>273</v>
      </c>
      <c r="H90" s="8">
        <v>2308153.85</v>
      </c>
      <c r="I90" s="8">
        <v>2308153.85</v>
      </c>
      <c r="J90" s="8">
        <v>0</v>
      </c>
      <c r="K90" s="8">
        <v>0</v>
      </c>
      <c r="L90" s="9">
        <v>100</v>
      </c>
      <c r="M90" s="9">
        <v>0</v>
      </c>
      <c r="N90" s="9">
        <v>0</v>
      </c>
      <c r="O90" s="8">
        <v>1128153.85</v>
      </c>
      <c r="P90" s="8">
        <v>1128153.85</v>
      </c>
      <c r="Q90" s="8">
        <v>0</v>
      </c>
      <c r="R90" s="8">
        <v>0</v>
      </c>
      <c r="S90" s="9">
        <v>100</v>
      </c>
      <c r="T90" s="9">
        <v>0</v>
      </c>
      <c r="U90" s="9">
        <v>0</v>
      </c>
    </row>
    <row r="91" spans="1:21" ht="12.75">
      <c r="A91" s="34">
        <v>6</v>
      </c>
      <c r="B91" s="34">
        <v>10</v>
      </c>
      <c r="C91" s="34">
        <v>2</v>
      </c>
      <c r="D91" s="35">
        <v>2</v>
      </c>
      <c r="E91" s="36"/>
      <c r="F91" s="7" t="s">
        <v>267</v>
      </c>
      <c r="G91" s="53" t="s">
        <v>344</v>
      </c>
      <c r="H91" s="8">
        <v>1463969</v>
      </c>
      <c r="I91" s="8">
        <v>1463969</v>
      </c>
      <c r="J91" s="8">
        <v>0</v>
      </c>
      <c r="K91" s="8">
        <v>0</v>
      </c>
      <c r="L91" s="9">
        <v>100</v>
      </c>
      <c r="M91" s="9">
        <v>0</v>
      </c>
      <c r="N91" s="9">
        <v>0</v>
      </c>
      <c r="O91" s="8">
        <v>337500</v>
      </c>
      <c r="P91" s="8">
        <v>337500</v>
      </c>
      <c r="Q91" s="8">
        <v>0</v>
      </c>
      <c r="R91" s="8">
        <v>0</v>
      </c>
      <c r="S91" s="9">
        <v>100</v>
      </c>
      <c r="T91" s="9">
        <v>0</v>
      </c>
      <c r="U91" s="9">
        <v>0</v>
      </c>
    </row>
    <row r="92" spans="1:21" ht="12.75">
      <c r="A92" s="34">
        <v>6</v>
      </c>
      <c r="B92" s="34">
        <v>20</v>
      </c>
      <c r="C92" s="34">
        <v>5</v>
      </c>
      <c r="D92" s="35">
        <v>2</v>
      </c>
      <c r="E92" s="36"/>
      <c r="F92" s="7" t="s">
        <v>267</v>
      </c>
      <c r="G92" s="53" t="s">
        <v>345</v>
      </c>
      <c r="H92" s="8">
        <v>776564</v>
      </c>
      <c r="I92" s="8">
        <v>776564</v>
      </c>
      <c r="J92" s="8">
        <v>0</v>
      </c>
      <c r="K92" s="8">
        <v>0</v>
      </c>
      <c r="L92" s="9">
        <v>100</v>
      </c>
      <c r="M92" s="9">
        <v>0</v>
      </c>
      <c r="N92" s="9">
        <v>0</v>
      </c>
      <c r="O92" s="8">
        <v>241900</v>
      </c>
      <c r="P92" s="8">
        <v>241900</v>
      </c>
      <c r="Q92" s="8">
        <v>0</v>
      </c>
      <c r="R92" s="8">
        <v>0</v>
      </c>
      <c r="S92" s="9">
        <v>100</v>
      </c>
      <c r="T92" s="9">
        <v>0</v>
      </c>
      <c r="U92" s="9">
        <v>0</v>
      </c>
    </row>
    <row r="93" spans="1:21" ht="12.75">
      <c r="A93" s="34">
        <v>6</v>
      </c>
      <c r="B93" s="34">
        <v>12</v>
      </c>
      <c r="C93" s="34">
        <v>4</v>
      </c>
      <c r="D93" s="35">
        <v>2</v>
      </c>
      <c r="E93" s="36"/>
      <c r="F93" s="7" t="s">
        <v>267</v>
      </c>
      <c r="G93" s="53" t="s">
        <v>346</v>
      </c>
      <c r="H93" s="8">
        <v>280000</v>
      </c>
      <c r="I93" s="8">
        <v>280000</v>
      </c>
      <c r="J93" s="8">
        <v>0</v>
      </c>
      <c r="K93" s="8">
        <v>0</v>
      </c>
      <c r="L93" s="9">
        <v>100</v>
      </c>
      <c r="M93" s="9">
        <v>0</v>
      </c>
      <c r="N93" s="9">
        <v>0</v>
      </c>
      <c r="O93" s="8">
        <v>70000</v>
      </c>
      <c r="P93" s="8">
        <v>70000</v>
      </c>
      <c r="Q93" s="8">
        <v>0</v>
      </c>
      <c r="R93" s="8">
        <v>0</v>
      </c>
      <c r="S93" s="9">
        <v>100</v>
      </c>
      <c r="T93" s="9">
        <v>0</v>
      </c>
      <c r="U93" s="9">
        <v>0</v>
      </c>
    </row>
    <row r="94" spans="1:21" ht="12.75">
      <c r="A94" s="34">
        <v>6</v>
      </c>
      <c r="B94" s="34">
        <v>1</v>
      </c>
      <c r="C94" s="34">
        <v>9</v>
      </c>
      <c r="D94" s="35">
        <v>2</v>
      </c>
      <c r="E94" s="36"/>
      <c r="F94" s="7" t="s">
        <v>267</v>
      </c>
      <c r="G94" s="53" t="s">
        <v>347</v>
      </c>
      <c r="H94" s="8">
        <v>1404039.17</v>
      </c>
      <c r="I94" s="8">
        <v>1404039.17</v>
      </c>
      <c r="J94" s="8">
        <v>0</v>
      </c>
      <c r="K94" s="8">
        <v>0</v>
      </c>
      <c r="L94" s="9">
        <v>100</v>
      </c>
      <c r="M94" s="9">
        <v>0</v>
      </c>
      <c r="N94" s="9">
        <v>0</v>
      </c>
      <c r="O94" s="8">
        <v>700625</v>
      </c>
      <c r="P94" s="8">
        <v>700625</v>
      </c>
      <c r="Q94" s="8">
        <v>0</v>
      </c>
      <c r="R94" s="8">
        <v>0</v>
      </c>
      <c r="S94" s="9">
        <v>100</v>
      </c>
      <c r="T94" s="9">
        <v>0</v>
      </c>
      <c r="U94" s="9">
        <v>0</v>
      </c>
    </row>
    <row r="95" spans="1:21" ht="12.75">
      <c r="A95" s="34">
        <v>6</v>
      </c>
      <c r="B95" s="34">
        <v>6</v>
      </c>
      <c r="C95" s="34">
        <v>7</v>
      </c>
      <c r="D95" s="35">
        <v>2</v>
      </c>
      <c r="E95" s="36"/>
      <c r="F95" s="7" t="s">
        <v>267</v>
      </c>
      <c r="G95" s="53" t="s">
        <v>348</v>
      </c>
      <c r="H95" s="8">
        <v>541627.17</v>
      </c>
      <c r="I95" s="8">
        <v>541627.17</v>
      </c>
      <c r="J95" s="8">
        <v>0</v>
      </c>
      <c r="K95" s="8">
        <v>0</v>
      </c>
      <c r="L95" s="9">
        <v>100</v>
      </c>
      <c r="M95" s="9">
        <v>0</v>
      </c>
      <c r="N95" s="9">
        <v>0</v>
      </c>
      <c r="O95" s="8">
        <v>75465.43</v>
      </c>
      <c r="P95" s="8">
        <v>75465.43</v>
      </c>
      <c r="Q95" s="8">
        <v>0</v>
      </c>
      <c r="R95" s="8">
        <v>0</v>
      </c>
      <c r="S95" s="9">
        <v>100</v>
      </c>
      <c r="T95" s="9">
        <v>0</v>
      </c>
      <c r="U95" s="9">
        <v>0</v>
      </c>
    </row>
    <row r="96" spans="1:21" ht="12.75">
      <c r="A96" s="34">
        <v>6</v>
      </c>
      <c r="B96" s="34">
        <v>2</v>
      </c>
      <c r="C96" s="34">
        <v>9</v>
      </c>
      <c r="D96" s="35">
        <v>2</v>
      </c>
      <c r="E96" s="36"/>
      <c r="F96" s="7" t="s">
        <v>267</v>
      </c>
      <c r="G96" s="53" t="s">
        <v>349</v>
      </c>
      <c r="H96" s="8">
        <v>565000</v>
      </c>
      <c r="I96" s="8">
        <v>565000</v>
      </c>
      <c r="J96" s="8">
        <v>0</v>
      </c>
      <c r="K96" s="8">
        <v>0</v>
      </c>
      <c r="L96" s="9">
        <v>100</v>
      </c>
      <c r="M96" s="9">
        <v>0</v>
      </c>
      <c r="N96" s="9">
        <v>0</v>
      </c>
      <c r="O96" s="8">
        <v>85000</v>
      </c>
      <c r="P96" s="8">
        <v>85000</v>
      </c>
      <c r="Q96" s="8">
        <v>0</v>
      </c>
      <c r="R96" s="8">
        <v>0</v>
      </c>
      <c r="S96" s="9">
        <v>100</v>
      </c>
      <c r="T96" s="9">
        <v>0</v>
      </c>
      <c r="U96" s="9">
        <v>0</v>
      </c>
    </row>
    <row r="97" spans="1:21" ht="12.75">
      <c r="A97" s="34">
        <v>6</v>
      </c>
      <c r="B97" s="34">
        <v>11</v>
      </c>
      <c r="C97" s="34">
        <v>5</v>
      </c>
      <c r="D97" s="35">
        <v>2</v>
      </c>
      <c r="E97" s="36"/>
      <c r="F97" s="7" t="s">
        <v>267</v>
      </c>
      <c r="G97" s="53" t="s">
        <v>274</v>
      </c>
      <c r="H97" s="8">
        <v>671050.05</v>
      </c>
      <c r="I97" s="8">
        <v>671050.05</v>
      </c>
      <c r="J97" s="8">
        <v>0</v>
      </c>
      <c r="K97" s="8">
        <v>0</v>
      </c>
      <c r="L97" s="9">
        <v>100</v>
      </c>
      <c r="M97" s="9">
        <v>0</v>
      </c>
      <c r="N97" s="9">
        <v>0</v>
      </c>
      <c r="O97" s="8">
        <v>371350.05</v>
      </c>
      <c r="P97" s="8">
        <v>371350.05</v>
      </c>
      <c r="Q97" s="8">
        <v>0</v>
      </c>
      <c r="R97" s="8">
        <v>0</v>
      </c>
      <c r="S97" s="9">
        <v>100</v>
      </c>
      <c r="T97" s="9">
        <v>0</v>
      </c>
      <c r="U97" s="9">
        <v>0</v>
      </c>
    </row>
    <row r="98" spans="1:21" ht="12.75">
      <c r="A98" s="34">
        <v>6</v>
      </c>
      <c r="B98" s="34">
        <v>14</v>
      </c>
      <c r="C98" s="34">
        <v>7</v>
      </c>
      <c r="D98" s="35">
        <v>2</v>
      </c>
      <c r="E98" s="36"/>
      <c r="F98" s="7" t="s">
        <v>267</v>
      </c>
      <c r="G98" s="53" t="s">
        <v>350</v>
      </c>
      <c r="H98" s="8">
        <v>585000</v>
      </c>
      <c r="I98" s="8">
        <v>585000</v>
      </c>
      <c r="J98" s="8">
        <v>0</v>
      </c>
      <c r="K98" s="8">
        <v>0</v>
      </c>
      <c r="L98" s="9">
        <v>100</v>
      </c>
      <c r="M98" s="9">
        <v>0</v>
      </c>
      <c r="N98" s="9">
        <v>0</v>
      </c>
      <c r="O98" s="8">
        <v>157500</v>
      </c>
      <c r="P98" s="8">
        <v>157500</v>
      </c>
      <c r="Q98" s="8">
        <v>0</v>
      </c>
      <c r="R98" s="8">
        <v>0</v>
      </c>
      <c r="S98" s="9">
        <v>100</v>
      </c>
      <c r="T98" s="9">
        <v>0</v>
      </c>
      <c r="U98" s="9">
        <v>0</v>
      </c>
    </row>
    <row r="99" spans="1:21" ht="12.75">
      <c r="A99" s="34">
        <v>6</v>
      </c>
      <c r="B99" s="34">
        <v>17</v>
      </c>
      <c r="C99" s="34">
        <v>2</v>
      </c>
      <c r="D99" s="35">
        <v>2</v>
      </c>
      <c r="E99" s="36"/>
      <c r="F99" s="7" t="s">
        <v>267</v>
      </c>
      <c r="G99" s="53" t="s">
        <v>351</v>
      </c>
      <c r="H99" s="8">
        <v>1140000</v>
      </c>
      <c r="I99" s="8">
        <v>1140000</v>
      </c>
      <c r="J99" s="8">
        <v>0</v>
      </c>
      <c r="K99" s="8">
        <v>0</v>
      </c>
      <c r="L99" s="9">
        <v>100</v>
      </c>
      <c r="M99" s="9">
        <v>0</v>
      </c>
      <c r="N99" s="9">
        <v>0</v>
      </c>
      <c r="O99" s="8">
        <v>0</v>
      </c>
      <c r="P99" s="8">
        <v>0</v>
      </c>
      <c r="Q99" s="8">
        <v>0</v>
      </c>
      <c r="R99" s="8">
        <v>0</v>
      </c>
      <c r="S99" s="9"/>
      <c r="T99" s="9"/>
      <c r="U99" s="9"/>
    </row>
    <row r="100" spans="1:21" ht="12.75">
      <c r="A100" s="34">
        <v>6</v>
      </c>
      <c r="B100" s="34">
        <v>20</v>
      </c>
      <c r="C100" s="34">
        <v>6</v>
      </c>
      <c r="D100" s="35">
        <v>2</v>
      </c>
      <c r="E100" s="36"/>
      <c r="F100" s="7" t="s">
        <v>267</v>
      </c>
      <c r="G100" s="53" t="s">
        <v>352</v>
      </c>
      <c r="H100" s="8">
        <v>665000</v>
      </c>
      <c r="I100" s="8">
        <v>665000</v>
      </c>
      <c r="J100" s="8">
        <v>0</v>
      </c>
      <c r="K100" s="8">
        <v>0</v>
      </c>
      <c r="L100" s="9">
        <v>100</v>
      </c>
      <c r="M100" s="9">
        <v>0</v>
      </c>
      <c r="N100" s="9">
        <v>0</v>
      </c>
      <c r="O100" s="8">
        <v>37500</v>
      </c>
      <c r="P100" s="8">
        <v>37500</v>
      </c>
      <c r="Q100" s="8">
        <v>0</v>
      </c>
      <c r="R100" s="8">
        <v>0</v>
      </c>
      <c r="S100" s="9">
        <v>100</v>
      </c>
      <c r="T100" s="9">
        <v>0</v>
      </c>
      <c r="U100" s="9">
        <v>0</v>
      </c>
    </row>
    <row r="101" spans="1:21" ht="12.75">
      <c r="A101" s="34">
        <v>6</v>
      </c>
      <c r="B101" s="34">
        <v>8</v>
      </c>
      <c r="C101" s="34">
        <v>8</v>
      </c>
      <c r="D101" s="35">
        <v>2</v>
      </c>
      <c r="E101" s="36"/>
      <c r="F101" s="7" t="s">
        <v>267</v>
      </c>
      <c r="G101" s="53" t="s">
        <v>353</v>
      </c>
      <c r="H101" s="8">
        <v>550000</v>
      </c>
      <c r="I101" s="8">
        <v>350000</v>
      </c>
      <c r="J101" s="8">
        <v>200000</v>
      </c>
      <c r="K101" s="8">
        <v>0</v>
      </c>
      <c r="L101" s="9">
        <v>63.63</v>
      </c>
      <c r="M101" s="9">
        <v>36.36</v>
      </c>
      <c r="N101" s="9">
        <v>0</v>
      </c>
      <c r="O101" s="8">
        <v>87500</v>
      </c>
      <c r="P101" s="8">
        <v>87500</v>
      </c>
      <c r="Q101" s="8">
        <v>0</v>
      </c>
      <c r="R101" s="8">
        <v>0</v>
      </c>
      <c r="S101" s="9">
        <v>100</v>
      </c>
      <c r="T101" s="9">
        <v>0</v>
      </c>
      <c r="U101" s="9">
        <v>0</v>
      </c>
    </row>
    <row r="102" spans="1:21" ht="12.75">
      <c r="A102" s="34">
        <v>6</v>
      </c>
      <c r="B102" s="34">
        <v>1</v>
      </c>
      <c r="C102" s="34">
        <v>10</v>
      </c>
      <c r="D102" s="35">
        <v>2</v>
      </c>
      <c r="E102" s="36"/>
      <c r="F102" s="7" t="s">
        <v>267</v>
      </c>
      <c r="G102" s="53" t="s">
        <v>275</v>
      </c>
      <c r="H102" s="8">
        <v>2000000</v>
      </c>
      <c r="I102" s="8">
        <v>2000000</v>
      </c>
      <c r="J102" s="8">
        <v>0</v>
      </c>
      <c r="K102" s="8">
        <v>0</v>
      </c>
      <c r="L102" s="9">
        <v>100</v>
      </c>
      <c r="M102" s="9">
        <v>0</v>
      </c>
      <c r="N102" s="9">
        <v>0</v>
      </c>
      <c r="O102" s="8">
        <v>556260</v>
      </c>
      <c r="P102" s="8">
        <v>556260</v>
      </c>
      <c r="Q102" s="8">
        <v>0</v>
      </c>
      <c r="R102" s="8">
        <v>0</v>
      </c>
      <c r="S102" s="9">
        <v>100</v>
      </c>
      <c r="T102" s="9">
        <v>0</v>
      </c>
      <c r="U102" s="9">
        <v>0</v>
      </c>
    </row>
    <row r="103" spans="1:21" ht="12.75">
      <c r="A103" s="34">
        <v>6</v>
      </c>
      <c r="B103" s="34">
        <v>13</v>
      </c>
      <c r="C103" s="34">
        <v>3</v>
      </c>
      <c r="D103" s="35">
        <v>2</v>
      </c>
      <c r="E103" s="36"/>
      <c r="F103" s="7" t="s">
        <v>267</v>
      </c>
      <c r="G103" s="53" t="s">
        <v>354</v>
      </c>
      <c r="H103" s="8">
        <v>420000.12</v>
      </c>
      <c r="I103" s="8">
        <v>420000.12</v>
      </c>
      <c r="J103" s="8">
        <v>0</v>
      </c>
      <c r="K103" s="8">
        <v>0</v>
      </c>
      <c r="L103" s="9">
        <v>100</v>
      </c>
      <c r="M103" s="9">
        <v>0</v>
      </c>
      <c r="N103" s="9">
        <v>0</v>
      </c>
      <c r="O103" s="8">
        <v>105000.03</v>
      </c>
      <c r="P103" s="8">
        <v>105000.03</v>
      </c>
      <c r="Q103" s="8">
        <v>0</v>
      </c>
      <c r="R103" s="8">
        <v>0</v>
      </c>
      <c r="S103" s="9">
        <v>100</v>
      </c>
      <c r="T103" s="9">
        <v>0</v>
      </c>
      <c r="U103" s="9">
        <v>0</v>
      </c>
    </row>
    <row r="104" spans="1:21" ht="12.75">
      <c r="A104" s="34">
        <v>6</v>
      </c>
      <c r="B104" s="34">
        <v>10</v>
      </c>
      <c r="C104" s="34">
        <v>4</v>
      </c>
      <c r="D104" s="35">
        <v>2</v>
      </c>
      <c r="E104" s="36"/>
      <c r="F104" s="7" t="s">
        <v>267</v>
      </c>
      <c r="G104" s="53" t="s">
        <v>355</v>
      </c>
      <c r="H104" s="8">
        <v>3674200</v>
      </c>
      <c r="I104" s="8">
        <v>2074200</v>
      </c>
      <c r="J104" s="8">
        <v>1600000</v>
      </c>
      <c r="K104" s="8">
        <v>0</v>
      </c>
      <c r="L104" s="9">
        <v>56.45</v>
      </c>
      <c r="M104" s="9">
        <v>43.54</v>
      </c>
      <c r="N104" s="9">
        <v>0</v>
      </c>
      <c r="O104" s="8">
        <v>349800</v>
      </c>
      <c r="P104" s="8">
        <v>349800</v>
      </c>
      <c r="Q104" s="8">
        <v>0</v>
      </c>
      <c r="R104" s="8">
        <v>0</v>
      </c>
      <c r="S104" s="9">
        <v>100</v>
      </c>
      <c r="T104" s="9">
        <v>0</v>
      </c>
      <c r="U104" s="9">
        <v>0</v>
      </c>
    </row>
    <row r="105" spans="1:21" ht="12.75">
      <c r="A105" s="34">
        <v>6</v>
      </c>
      <c r="B105" s="34">
        <v>4</v>
      </c>
      <c r="C105" s="34">
        <v>5</v>
      </c>
      <c r="D105" s="35">
        <v>2</v>
      </c>
      <c r="E105" s="36"/>
      <c r="F105" s="7" t="s">
        <v>267</v>
      </c>
      <c r="G105" s="53" t="s">
        <v>356</v>
      </c>
      <c r="H105" s="8">
        <v>1396000</v>
      </c>
      <c r="I105" s="8">
        <v>1396000</v>
      </c>
      <c r="J105" s="8">
        <v>0</v>
      </c>
      <c r="K105" s="8">
        <v>0</v>
      </c>
      <c r="L105" s="9">
        <v>100</v>
      </c>
      <c r="M105" s="9">
        <v>0</v>
      </c>
      <c r="N105" s="9">
        <v>0</v>
      </c>
      <c r="O105" s="8">
        <v>349000</v>
      </c>
      <c r="P105" s="8">
        <v>349000</v>
      </c>
      <c r="Q105" s="8">
        <v>0</v>
      </c>
      <c r="R105" s="8">
        <v>0</v>
      </c>
      <c r="S105" s="9">
        <v>100</v>
      </c>
      <c r="T105" s="9">
        <v>0</v>
      </c>
      <c r="U105" s="9">
        <v>0</v>
      </c>
    </row>
    <row r="106" spans="1:21" ht="12.75">
      <c r="A106" s="34">
        <v>6</v>
      </c>
      <c r="B106" s="34">
        <v>9</v>
      </c>
      <c r="C106" s="34">
        <v>10</v>
      </c>
      <c r="D106" s="35">
        <v>2</v>
      </c>
      <c r="E106" s="36"/>
      <c r="F106" s="7" t="s">
        <v>267</v>
      </c>
      <c r="G106" s="53" t="s">
        <v>357</v>
      </c>
      <c r="H106" s="8">
        <v>1466000</v>
      </c>
      <c r="I106" s="8">
        <v>1466000</v>
      </c>
      <c r="J106" s="8">
        <v>0</v>
      </c>
      <c r="K106" s="8">
        <v>0</v>
      </c>
      <c r="L106" s="9">
        <v>100</v>
      </c>
      <c r="M106" s="9">
        <v>0</v>
      </c>
      <c r="N106" s="9">
        <v>0</v>
      </c>
      <c r="O106" s="8">
        <v>604886.89</v>
      </c>
      <c r="P106" s="8">
        <v>604886.89</v>
      </c>
      <c r="Q106" s="8">
        <v>0</v>
      </c>
      <c r="R106" s="8">
        <v>0</v>
      </c>
      <c r="S106" s="9">
        <v>100</v>
      </c>
      <c r="T106" s="9">
        <v>0</v>
      </c>
      <c r="U106" s="9">
        <v>0</v>
      </c>
    </row>
    <row r="107" spans="1:21" ht="12.75">
      <c r="A107" s="34">
        <v>6</v>
      </c>
      <c r="B107" s="34">
        <v>8</v>
      </c>
      <c r="C107" s="34">
        <v>9</v>
      </c>
      <c r="D107" s="35">
        <v>2</v>
      </c>
      <c r="E107" s="36"/>
      <c r="F107" s="7" t="s">
        <v>267</v>
      </c>
      <c r="G107" s="53" t="s">
        <v>358</v>
      </c>
      <c r="H107" s="8">
        <v>510000</v>
      </c>
      <c r="I107" s="8">
        <v>510000</v>
      </c>
      <c r="J107" s="8">
        <v>0</v>
      </c>
      <c r="K107" s="8">
        <v>0</v>
      </c>
      <c r="L107" s="9">
        <v>100</v>
      </c>
      <c r="M107" s="9">
        <v>0</v>
      </c>
      <c r="N107" s="9">
        <v>0</v>
      </c>
      <c r="O107" s="8">
        <v>100000</v>
      </c>
      <c r="P107" s="8">
        <v>100000</v>
      </c>
      <c r="Q107" s="8">
        <v>0</v>
      </c>
      <c r="R107" s="8">
        <v>0</v>
      </c>
      <c r="S107" s="9">
        <v>100</v>
      </c>
      <c r="T107" s="9">
        <v>0</v>
      </c>
      <c r="U107" s="9">
        <v>0</v>
      </c>
    </row>
    <row r="108" spans="1:21" ht="12.75">
      <c r="A108" s="34">
        <v>6</v>
      </c>
      <c r="B108" s="34">
        <v>20</v>
      </c>
      <c r="C108" s="34">
        <v>7</v>
      </c>
      <c r="D108" s="35">
        <v>2</v>
      </c>
      <c r="E108" s="36"/>
      <c r="F108" s="7" t="s">
        <v>267</v>
      </c>
      <c r="G108" s="53" t="s">
        <v>359</v>
      </c>
      <c r="H108" s="8">
        <v>1250000</v>
      </c>
      <c r="I108" s="8">
        <v>1250000</v>
      </c>
      <c r="J108" s="8">
        <v>0</v>
      </c>
      <c r="K108" s="8">
        <v>0</v>
      </c>
      <c r="L108" s="9">
        <v>100</v>
      </c>
      <c r="M108" s="9">
        <v>0</v>
      </c>
      <c r="N108" s="9">
        <v>0</v>
      </c>
      <c r="O108" s="8">
        <v>314750</v>
      </c>
      <c r="P108" s="8">
        <v>314750</v>
      </c>
      <c r="Q108" s="8">
        <v>0</v>
      </c>
      <c r="R108" s="8">
        <v>0</v>
      </c>
      <c r="S108" s="9">
        <v>100</v>
      </c>
      <c r="T108" s="9">
        <v>0</v>
      </c>
      <c r="U108" s="9">
        <v>0</v>
      </c>
    </row>
    <row r="109" spans="1:21" ht="12.75">
      <c r="A109" s="34">
        <v>6</v>
      </c>
      <c r="B109" s="34">
        <v>9</v>
      </c>
      <c r="C109" s="34">
        <v>11</v>
      </c>
      <c r="D109" s="35">
        <v>2</v>
      </c>
      <c r="E109" s="36"/>
      <c r="F109" s="7" t="s">
        <v>267</v>
      </c>
      <c r="G109" s="53" t="s">
        <v>360</v>
      </c>
      <c r="H109" s="8">
        <v>3907904</v>
      </c>
      <c r="I109" s="8">
        <v>3907904</v>
      </c>
      <c r="J109" s="8">
        <v>0</v>
      </c>
      <c r="K109" s="8">
        <v>0</v>
      </c>
      <c r="L109" s="9">
        <v>100</v>
      </c>
      <c r="M109" s="9">
        <v>0</v>
      </c>
      <c r="N109" s="9">
        <v>0</v>
      </c>
      <c r="O109" s="8">
        <v>976975.91</v>
      </c>
      <c r="P109" s="8">
        <v>976975.91</v>
      </c>
      <c r="Q109" s="8">
        <v>0</v>
      </c>
      <c r="R109" s="8">
        <v>0</v>
      </c>
      <c r="S109" s="9">
        <v>100</v>
      </c>
      <c r="T109" s="9">
        <v>0</v>
      </c>
      <c r="U109" s="9">
        <v>0</v>
      </c>
    </row>
    <row r="110" spans="1:21" ht="12.75">
      <c r="A110" s="34">
        <v>6</v>
      </c>
      <c r="B110" s="34">
        <v>16</v>
      </c>
      <c r="C110" s="34">
        <v>3</v>
      </c>
      <c r="D110" s="35">
        <v>2</v>
      </c>
      <c r="E110" s="36"/>
      <c r="F110" s="7" t="s">
        <v>267</v>
      </c>
      <c r="G110" s="53" t="s">
        <v>361</v>
      </c>
      <c r="H110" s="8">
        <v>500000</v>
      </c>
      <c r="I110" s="8">
        <v>500000</v>
      </c>
      <c r="J110" s="8">
        <v>0</v>
      </c>
      <c r="K110" s="8">
        <v>0</v>
      </c>
      <c r="L110" s="9">
        <v>100</v>
      </c>
      <c r="M110" s="9">
        <v>0</v>
      </c>
      <c r="N110" s="9">
        <v>0</v>
      </c>
      <c r="O110" s="8">
        <v>50001</v>
      </c>
      <c r="P110" s="8">
        <v>50001</v>
      </c>
      <c r="Q110" s="8">
        <v>0</v>
      </c>
      <c r="R110" s="8">
        <v>0</v>
      </c>
      <c r="S110" s="9">
        <v>100</v>
      </c>
      <c r="T110" s="9">
        <v>0</v>
      </c>
      <c r="U110" s="9">
        <v>0</v>
      </c>
    </row>
    <row r="111" spans="1:21" ht="12.75">
      <c r="A111" s="34">
        <v>6</v>
      </c>
      <c r="B111" s="34">
        <v>2</v>
      </c>
      <c r="C111" s="34">
        <v>10</v>
      </c>
      <c r="D111" s="35">
        <v>2</v>
      </c>
      <c r="E111" s="36"/>
      <c r="F111" s="7" t="s">
        <v>267</v>
      </c>
      <c r="G111" s="53" t="s">
        <v>362</v>
      </c>
      <c r="H111" s="8">
        <v>1100000</v>
      </c>
      <c r="I111" s="8">
        <v>1100000</v>
      </c>
      <c r="J111" s="8">
        <v>0</v>
      </c>
      <c r="K111" s="8">
        <v>0</v>
      </c>
      <c r="L111" s="9">
        <v>100</v>
      </c>
      <c r="M111" s="9">
        <v>0</v>
      </c>
      <c r="N111" s="9">
        <v>0</v>
      </c>
      <c r="O111" s="8">
        <v>282000</v>
      </c>
      <c r="P111" s="8">
        <v>282000</v>
      </c>
      <c r="Q111" s="8">
        <v>0</v>
      </c>
      <c r="R111" s="8">
        <v>0</v>
      </c>
      <c r="S111" s="9">
        <v>100</v>
      </c>
      <c r="T111" s="9">
        <v>0</v>
      </c>
      <c r="U111" s="9">
        <v>0</v>
      </c>
    </row>
    <row r="112" spans="1:21" ht="12.75">
      <c r="A112" s="34">
        <v>6</v>
      </c>
      <c r="B112" s="34">
        <v>8</v>
      </c>
      <c r="C112" s="34">
        <v>11</v>
      </c>
      <c r="D112" s="35">
        <v>2</v>
      </c>
      <c r="E112" s="36"/>
      <c r="F112" s="7" t="s">
        <v>267</v>
      </c>
      <c r="G112" s="53" t="s">
        <v>363</v>
      </c>
      <c r="H112" s="8">
        <v>280000</v>
      </c>
      <c r="I112" s="8">
        <v>280000</v>
      </c>
      <c r="J112" s="8">
        <v>0</v>
      </c>
      <c r="K112" s="8">
        <v>0</v>
      </c>
      <c r="L112" s="9">
        <v>100</v>
      </c>
      <c r="M112" s="9">
        <v>0</v>
      </c>
      <c r="N112" s="9">
        <v>0</v>
      </c>
      <c r="O112" s="8">
        <v>92500</v>
      </c>
      <c r="P112" s="8">
        <v>92500</v>
      </c>
      <c r="Q112" s="8">
        <v>0</v>
      </c>
      <c r="R112" s="8">
        <v>0</v>
      </c>
      <c r="S112" s="9">
        <v>100</v>
      </c>
      <c r="T112" s="9">
        <v>0</v>
      </c>
      <c r="U112" s="9">
        <v>0</v>
      </c>
    </row>
    <row r="113" spans="1:21" ht="12.75">
      <c r="A113" s="34">
        <v>6</v>
      </c>
      <c r="B113" s="34">
        <v>1</v>
      </c>
      <c r="C113" s="34">
        <v>11</v>
      </c>
      <c r="D113" s="35">
        <v>2</v>
      </c>
      <c r="E113" s="36"/>
      <c r="F113" s="7" t="s">
        <v>267</v>
      </c>
      <c r="G113" s="53" t="s">
        <v>364</v>
      </c>
      <c r="H113" s="8">
        <v>2107480</v>
      </c>
      <c r="I113" s="8">
        <v>2107480</v>
      </c>
      <c r="J113" s="8">
        <v>0</v>
      </c>
      <c r="K113" s="8">
        <v>0</v>
      </c>
      <c r="L113" s="9">
        <v>100</v>
      </c>
      <c r="M113" s="9">
        <v>0</v>
      </c>
      <c r="N113" s="9">
        <v>0</v>
      </c>
      <c r="O113" s="8">
        <v>526879</v>
      </c>
      <c r="P113" s="8">
        <v>526879</v>
      </c>
      <c r="Q113" s="8">
        <v>0</v>
      </c>
      <c r="R113" s="8">
        <v>0</v>
      </c>
      <c r="S113" s="9">
        <v>100</v>
      </c>
      <c r="T113" s="9">
        <v>0</v>
      </c>
      <c r="U113" s="9">
        <v>0</v>
      </c>
    </row>
    <row r="114" spans="1:21" ht="12.75">
      <c r="A114" s="34">
        <v>6</v>
      </c>
      <c r="B114" s="34">
        <v>13</v>
      </c>
      <c r="C114" s="34">
        <v>5</v>
      </c>
      <c r="D114" s="35">
        <v>2</v>
      </c>
      <c r="E114" s="36"/>
      <c r="F114" s="7" t="s">
        <v>267</v>
      </c>
      <c r="G114" s="53" t="s">
        <v>365</v>
      </c>
      <c r="H114" s="8">
        <v>126407.97</v>
      </c>
      <c r="I114" s="8">
        <v>126407.97</v>
      </c>
      <c r="J114" s="8">
        <v>0</v>
      </c>
      <c r="K114" s="8">
        <v>0</v>
      </c>
      <c r="L114" s="9">
        <v>100</v>
      </c>
      <c r="M114" s="9">
        <v>0</v>
      </c>
      <c r="N114" s="9">
        <v>0</v>
      </c>
      <c r="O114" s="8">
        <v>63505</v>
      </c>
      <c r="P114" s="8">
        <v>63505</v>
      </c>
      <c r="Q114" s="8">
        <v>0</v>
      </c>
      <c r="R114" s="8">
        <v>0</v>
      </c>
      <c r="S114" s="9">
        <v>100</v>
      </c>
      <c r="T114" s="9">
        <v>0</v>
      </c>
      <c r="U114" s="9">
        <v>0</v>
      </c>
    </row>
    <row r="115" spans="1:21" ht="12.75">
      <c r="A115" s="34">
        <v>6</v>
      </c>
      <c r="B115" s="34">
        <v>2</v>
      </c>
      <c r="C115" s="34">
        <v>11</v>
      </c>
      <c r="D115" s="35">
        <v>2</v>
      </c>
      <c r="E115" s="36"/>
      <c r="F115" s="7" t="s">
        <v>267</v>
      </c>
      <c r="G115" s="53" t="s">
        <v>366</v>
      </c>
      <c r="H115" s="8">
        <v>0</v>
      </c>
      <c r="I115" s="8">
        <v>0</v>
      </c>
      <c r="J115" s="8">
        <v>0</v>
      </c>
      <c r="K115" s="8">
        <v>0</v>
      </c>
      <c r="L115" s="9"/>
      <c r="M115" s="9"/>
      <c r="N115" s="9"/>
      <c r="O115" s="8">
        <v>0</v>
      </c>
      <c r="P115" s="8">
        <v>0</v>
      </c>
      <c r="Q115" s="8">
        <v>0</v>
      </c>
      <c r="R115" s="8">
        <v>0</v>
      </c>
      <c r="S115" s="9"/>
      <c r="T115" s="9"/>
      <c r="U115" s="9"/>
    </row>
    <row r="116" spans="1:21" ht="12.75">
      <c r="A116" s="34">
        <v>6</v>
      </c>
      <c r="B116" s="34">
        <v>5</v>
      </c>
      <c r="C116" s="34">
        <v>7</v>
      </c>
      <c r="D116" s="35">
        <v>2</v>
      </c>
      <c r="E116" s="36"/>
      <c r="F116" s="7" t="s">
        <v>267</v>
      </c>
      <c r="G116" s="53" t="s">
        <v>367</v>
      </c>
      <c r="H116" s="8">
        <v>850000</v>
      </c>
      <c r="I116" s="8">
        <v>850000</v>
      </c>
      <c r="J116" s="8">
        <v>0</v>
      </c>
      <c r="K116" s="8">
        <v>0</v>
      </c>
      <c r="L116" s="9">
        <v>100</v>
      </c>
      <c r="M116" s="9">
        <v>0</v>
      </c>
      <c r="N116" s="9">
        <v>0</v>
      </c>
      <c r="O116" s="8">
        <v>250000</v>
      </c>
      <c r="P116" s="8">
        <v>250000</v>
      </c>
      <c r="Q116" s="8">
        <v>0</v>
      </c>
      <c r="R116" s="8">
        <v>0</v>
      </c>
      <c r="S116" s="9">
        <v>100</v>
      </c>
      <c r="T116" s="9">
        <v>0</v>
      </c>
      <c r="U116" s="9">
        <v>0</v>
      </c>
    </row>
    <row r="117" spans="1:21" ht="12.75">
      <c r="A117" s="34">
        <v>6</v>
      </c>
      <c r="B117" s="34">
        <v>10</v>
      </c>
      <c r="C117" s="34">
        <v>5</v>
      </c>
      <c r="D117" s="35">
        <v>2</v>
      </c>
      <c r="E117" s="36"/>
      <c r="F117" s="7" t="s">
        <v>267</v>
      </c>
      <c r="G117" s="53" t="s">
        <v>368</v>
      </c>
      <c r="H117" s="8">
        <v>1640000</v>
      </c>
      <c r="I117" s="8">
        <v>1640000</v>
      </c>
      <c r="J117" s="8">
        <v>0</v>
      </c>
      <c r="K117" s="8">
        <v>0</v>
      </c>
      <c r="L117" s="9">
        <v>100</v>
      </c>
      <c r="M117" s="9">
        <v>0</v>
      </c>
      <c r="N117" s="9">
        <v>0</v>
      </c>
      <c r="O117" s="8">
        <v>410000</v>
      </c>
      <c r="P117" s="8">
        <v>410000</v>
      </c>
      <c r="Q117" s="8">
        <v>0</v>
      </c>
      <c r="R117" s="8">
        <v>0</v>
      </c>
      <c r="S117" s="9">
        <v>100</v>
      </c>
      <c r="T117" s="9">
        <v>0</v>
      </c>
      <c r="U117" s="9">
        <v>0</v>
      </c>
    </row>
    <row r="118" spans="1:21" ht="12.75">
      <c r="A118" s="34">
        <v>6</v>
      </c>
      <c r="B118" s="34">
        <v>14</v>
      </c>
      <c r="C118" s="34">
        <v>9</v>
      </c>
      <c r="D118" s="35">
        <v>2</v>
      </c>
      <c r="E118" s="36"/>
      <c r="F118" s="7" t="s">
        <v>267</v>
      </c>
      <c r="G118" s="53" t="s">
        <v>276</v>
      </c>
      <c r="H118" s="8">
        <v>0</v>
      </c>
      <c r="I118" s="8">
        <v>0</v>
      </c>
      <c r="J118" s="8">
        <v>0</v>
      </c>
      <c r="K118" s="8">
        <v>0</v>
      </c>
      <c r="L118" s="9"/>
      <c r="M118" s="9"/>
      <c r="N118" s="9"/>
      <c r="O118" s="8">
        <v>0</v>
      </c>
      <c r="P118" s="8">
        <v>0</v>
      </c>
      <c r="Q118" s="8">
        <v>0</v>
      </c>
      <c r="R118" s="8">
        <v>0</v>
      </c>
      <c r="S118" s="9"/>
      <c r="T118" s="9"/>
      <c r="U118" s="9"/>
    </row>
    <row r="119" spans="1:21" ht="12.75">
      <c r="A119" s="34">
        <v>6</v>
      </c>
      <c r="B119" s="34">
        <v>18</v>
      </c>
      <c r="C119" s="34">
        <v>7</v>
      </c>
      <c r="D119" s="35">
        <v>2</v>
      </c>
      <c r="E119" s="36"/>
      <c r="F119" s="7" t="s">
        <v>267</v>
      </c>
      <c r="G119" s="53" t="s">
        <v>369</v>
      </c>
      <c r="H119" s="8">
        <v>636652</v>
      </c>
      <c r="I119" s="8">
        <v>636652</v>
      </c>
      <c r="J119" s="8">
        <v>0</v>
      </c>
      <c r="K119" s="8">
        <v>0</v>
      </c>
      <c r="L119" s="9">
        <v>100</v>
      </c>
      <c r="M119" s="9">
        <v>0</v>
      </c>
      <c r="N119" s="9">
        <v>0</v>
      </c>
      <c r="O119" s="8">
        <v>159163</v>
      </c>
      <c r="P119" s="8">
        <v>159163</v>
      </c>
      <c r="Q119" s="8">
        <v>0</v>
      </c>
      <c r="R119" s="8">
        <v>0</v>
      </c>
      <c r="S119" s="9">
        <v>100</v>
      </c>
      <c r="T119" s="9">
        <v>0</v>
      </c>
      <c r="U119" s="9">
        <v>0</v>
      </c>
    </row>
    <row r="120" spans="1:21" ht="12.75">
      <c r="A120" s="34">
        <v>6</v>
      </c>
      <c r="B120" s="34">
        <v>20</v>
      </c>
      <c r="C120" s="34">
        <v>8</v>
      </c>
      <c r="D120" s="35">
        <v>2</v>
      </c>
      <c r="E120" s="36"/>
      <c r="F120" s="7" t="s">
        <v>267</v>
      </c>
      <c r="G120" s="53" t="s">
        <v>370</v>
      </c>
      <c r="H120" s="8">
        <v>400000</v>
      </c>
      <c r="I120" s="8">
        <v>400000</v>
      </c>
      <c r="J120" s="8">
        <v>0</v>
      </c>
      <c r="K120" s="8">
        <v>0</v>
      </c>
      <c r="L120" s="9">
        <v>100</v>
      </c>
      <c r="M120" s="9">
        <v>0</v>
      </c>
      <c r="N120" s="9">
        <v>0</v>
      </c>
      <c r="O120" s="8">
        <v>100000</v>
      </c>
      <c r="P120" s="8">
        <v>100000</v>
      </c>
      <c r="Q120" s="8">
        <v>0</v>
      </c>
      <c r="R120" s="8">
        <v>0</v>
      </c>
      <c r="S120" s="9">
        <v>100</v>
      </c>
      <c r="T120" s="9">
        <v>0</v>
      </c>
      <c r="U120" s="9">
        <v>0</v>
      </c>
    </row>
    <row r="121" spans="1:21" ht="12.75">
      <c r="A121" s="34">
        <v>6</v>
      </c>
      <c r="B121" s="34">
        <v>15</v>
      </c>
      <c r="C121" s="34">
        <v>6</v>
      </c>
      <c r="D121" s="35">
        <v>2</v>
      </c>
      <c r="E121" s="36"/>
      <c r="F121" s="7" t="s">
        <v>267</v>
      </c>
      <c r="G121" s="53" t="s">
        <v>277</v>
      </c>
      <c r="H121" s="8">
        <v>1250000</v>
      </c>
      <c r="I121" s="8">
        <v>1250000</v>
      </c>
      <c r="J121" s="8">
        <v>0</v>
      </c>
      <c r="K121" s="8">
        <v>0</v>
      </c>
      <c r="L121" s="9">
        <v>100</v>
      </c>
      <c r="M121" s="9">
        <v>0</v>
      </c>
      <c r="N121" s="9">
        <v>0</v>
      </c>
      <c r="O121" s="8">
        <v>1188370.37</v>
      </c>
      <c r="P121" s="8">
        <v>1188370.37</v>
      </c>
      <c r="Q121" s="8">
        <v>0</v>
      </c>
      <c r="R121" s="8">
        <v>0</v>
      </c>
      <c r="S121" s="9">
        <v>100</v>
      </c>
      <c r="T121" s="9">
        <v>0</v>
      </c>
      <c r="U121" s="9">
        <v>0</v>
      </c>
    </row>
    <row r="122" spans="1:21" ht="12.75">
      <c r="A122" s="34">
        <v>6</v>
      </c>
      <c r="B122" s="34">
        <v>3</v>
      </c>
      <c r="C122" s="34">
        <v>8</v>
      </c>
      <c r="D122" s="35">
        <v>2</v>
      </c>
      <c r="E122" s="36"/>
      <c r="F122" s="7" t="s">
        <v>267</v>
      </c>
      <c r="G122" s="53" t="s">
        <v>278</v>
      </c>
      <c r="H122" s="8">
        <v>770640</v>
      </c>
      <c r="I122" s="8">
        <v>770640</v>
      </c>
      <c r="J122" s="8">
        <v>0</v>
      </c>
      <c r="K122" s="8">
        <v>0</v>
      </c>
      <c r="L122" s="9">
        <v>100</v>
      </c>
      <c r="M122" s="9">
        <v>0</v>
      </c>
      <c r="N122" s="9">
        <v>0</v>
      </c>
      <c r="O122" s="8">
        <v>137610</v>
      </c>
      <c r="P122" s="8">
        <v>137610</v>
      </c>
      <c r="Q122" s="8">
        <v>0</v>
      </c>
      <c r="R122" s="8">
        <v>0</v>
      </c>
      <c r="S122" s="9">
        <v>100</v>
      </c>
      <c r="T122" s="9">
        <v>0</v>
      </c>
      <c r="U122" s="9">
        <v>0</v>
      </c>
    </row>
    <row r="123" spans="1:21" ht="12.75">
      <c r="A123" s="34">
        <v>6</v>
      </c>
      <c r="B123" s="34">
        <v>1</v>
      </c>
      <c r="C123" s="34">
        <v>12</v>
      </c>
      <c r="D123" s="35">
        <v>2</v>
      </c>
      <c r="E123" s="36"/>
      <c r="F123" s="7" t="s">
        <v>267</v>
      </c>
      <c r="G123" s="53" t="s">
        <v>371</v>
      </c>
      <c r="H123" s="8">
        <v>325000</v>
      </c>
      <c r="I123" s="8">
        <v>325000</v>
      </c>
      <c r="J123" s="8">
        <v>0</v>
      </c>
      <c r="K123" s="8">
        <v>0</v>
      </c>
      <c r="L123" s="9">
        <v>100</v>
      </c>
      <c r="M123" s="9">
        <v>0</v>
      </c>
      <c r="N123" s="9">
        <v>0</v>
      </c>
      <c r="O123" s="8">
        <v>81250</v>
      </c>
      <c r="P123" s="8">
        <v>81250</v>
      </c>
      <c r="Q123" s="8">
        <v>0</v>
      </c>
      <c r="R123" s="8">
        <v>0</v>
      </c>
      <c r="S123" s="9">
        <v>100</v>
      </c>
      <c r="T123" s="9">
        <v>0</v>
      </c>
      <c r="U123" s="9">
        <v>0</v>
      </c>
    </row>
    <row r="124" spans="1:21" ht="12.75">
      <c r="A124" s="34">
        <v>6</v>
      </c>
      <c r="B124" s="34">
        <v>1</v>
      </c>
      <c r="C124" s="34">
        <v>13</v>
      </c>
      <c r="D124" s="35">
        <v>2</v>
      </c>
      <c r="E124" s="36"/>
      <c r="F124" s="7" t="s">
        <v>267</v>
      </c>
      <c r="G124" s="53" t="s">
        <v>372</v>
      </c>
      <c r="H124" s="8">
        <v>0</v>
      </c>
      <c r="I124" s="8">
        <v>0</v>
      </c>
      <c r="J124" s="8">
        <v>0</v>
      </c>
      <c r="K124" s="8">
        <v>0</v>
      </c>
      <c r="L124" s="9"/>
      <c r="M124" s="9"/>
      <c r="N124" s="9"/>
      <c r="O124" s="8">
        <v>0</v>
      </c>
      <c r="P124" s="8">
        <v>0</v>
      </c>
      <c r="Q124" s="8">
        <v>0</v>
      </c>
      <c r="R124" s="8">
        <v>0</v>
      </c>
      <c r="S124" s="9"/>
      <c r="T124" s="9"/>
      <c r="U124" s="9"/>
    </row>
    <row r="125" spans="1:21" ht="12.75">
      <c r="A125" s="34">
        <v>6</v>
      </c>
      <c r="B125" s="34">
        <v>3</v>
      </c>
      <c r="C125" s="34">
        <v>9</v>
      </c>
      <c r="D125" s="35">
        <v>2</v>
      </c>
      <c r="E125" s="36"/>
      <c r="F125" s="7" t="s">
        <v>267</v>
      </c>
      <c r="G125" s="53" t="s">
        <v>373</v>
      </c>
      <c r="H125" s="8">
        <v>854670</v>
      </c>
      <c r="I125" s="8">
        <v>854670</v>
      </c>
      <c r="J125" s="8">
        <v>0</v>
      </c>
      <c r="K125" s="8">
        <v>0</v>
      </c>
      <c r="L125" s="9">
        <v>100</v>
      </c>
      <c r="M125" s="9">
        <v>0</v>
      </c>
      <c r="N125" s="9">
        <v>0</v>
      </c>
      <c r="O125" s="8">
        <v>213667.5</v>
      </c>
      <c r="P125" s="8">
        <v>213667.5</v>
      </c>
      <c r="Q125" s="8">
        <v>0</v>
      </c>
      <c r="R125" s="8">
        <v>0</v>
      </c>
      <c r="S125" s="9">
        <v>100</v>
      </c>
      <c r="T125" s="9">
        <v>0</v>
      </c>
      <c r="U125" s="9">
        <v>0</v>
      </c>
    </row>
    <row r="126" spans="1:21" ht="12.75">
      <c r="A126" s="34">
        <v>6</v>
      </c>
      <c r="B126" s="34">
        <v>6</v>
      </c>
      <c r="C126" s="34">
        <v>9</v>
      </c>
      <c r="D126" s="35">
        <v>2</v>
      </c>
      <c r="E126" s="36"/>
      <c r="F126" s="7" t="s">
        <v>267</v>
      </c>
      <c r="G126" s="53" t="s">
        <v>374</v>
      </c>
      <c r="H126" s="8">
        <v>730000</v>
      </c>
      <c r="I126" s="8">
        <v>730000</v>
      </c>
      <c r="J126" s="8">
        <v>0</v>
      </c>
      <c r="K126" s="8">
        <v>0</v>
      </c>
      <c r="L126" s="9">
        <v>100</v>
      </c>
      <c r="M126" s="9">
        <v>0</v>
      </c>
      <c r="N126" s="9">
        <v>0</v>
      </c>
      <c r="O126" s="8">
        <v>182500</v>
      </c>
      <c r="P126" s="8">
        <v>182500</v>
      </c>
      <c r="Q126" s="8">
        <v>0</v>
      </c>
      <c r="R126" s="8">
        <v>0</v>
      </c>
      <c r="S126" s="9">
        <v>100</v>
      </c>
      <c r="T126" s="9">
        <v>0</v>
      </c>
      <c r="U126" s="9">
        <v>0</v>
      </c>
    </row>
    <row r="127" spans="1:21" ht="12.75">
      <c r="A127" s="34">
        <v>6</v>
      </c>
      <c r="B127" s="34">
        <v>17</v>
      </c>
      <c r="C127" s="34">
        <v>4</v>
      </c>
      <c r="D127" s="35">
        <v>2</v>
      </c>
      <c r="E127" s="36"/>
      <c r="F127" s="7" t="s">
        <v>267</v>
      </c>
      <c r="G127" s="53" t="s">
        <v>375</v>
      </c>
      <c r="H127" s="8">
        <v>0</v>
      </c>
      <c r="I127" s="8">
        <v>0</v>
      </c>
      <c r="J127" s="8">
        <v>0</v>
      </c>
      <c r="K127" s="8">
        <v>0</v>
      </c>
      <c r="L127" s="9"/>
      <c r="M127" s="9"/>
      <c r="N127" s="9"/>
      <c r="O127" s="8">
        <v>0</v>
      </c>
      <c r="P127" s="8">
        <v>0</v>
      </c>
      <c r="Q127" s="8">
        <v>0</v>
      </c>
      <c r="R127" s="8">
        <v>0</v>
      </c>
      <c r="S127" s="9"/>
      <c r="T127" s="9"/>
      <c r="U127" s="9"/>
    </row>
    <row r="128" spans="1:21" ht="12.75">
      <c r="A128" s="34">
        <v>6</v>
      </c>
      <c r="B128" s="34">
        <v>3</v>
      </c>
      <c r="C128" s="34">
        <v>10</v>
      </c>
      <c r="D128" s="35">
        <v>2</v>
      </c>
      <c r="E128" s="36"/>
      <c r="F128" s="7" t="s">
        <v>267</v>
      </c>
      <c r="G128" s="53" t="s">
        <v>376</v>
      </c>
      <c r="H128" s="8">
        <v>676546.6</v>
      </c>
      <c r="I128" s="8">
        <v>676546.6</v>
      </c>
      <c r="J128" s="8">
        <v>0</v>
      </c>
      <c r="K128" s="8">
        <v>0</v>
      </c>
      <c r="L128" s="9">
        <v>100</v>
      </c>
      <c r="M128" s="9">
        <v>0</v>
      </c>
      <c r="N128" s="9">
        <v>0</v>
      </c>
      <c r="O128" s="8">
        <v>69166.65</v>
      </c>
      <c r="P128" s="8">
        <v>69166.65</v>
      </c>
      <c r="Q128" s="8">
        <v>0</v>
      </c>
      <c r="R128" s="8">
        <v>0</v>
      </c>
      <c r="S128" s="9">
        <v>100</v>
      </c>
      <c r="T128" s="9">
        <v>0</v>
      </c>
      <c r="U128" s="9">
        <v>0</v>
      </c>
    </row>
    <row r="129" spans="1:21" ht="12.75">
      <c r="A129" s="34">
        <v>6</v>
      </c>
      <c r="B129" s="34">
        <v>8</v>
      </c>
      <c r="C129" s="34">
        <v>12</v>
      </c>
      <c r="D129" s="35">
        <v>2</v>
      </c>
      <c r="E129" s="36"/>
      <c r="F129" s="7" t="s">
        <v>267</v>
      </c>
      <c r="G129" s="53" t="s">
        <v>377</v>
      </c>
      <c r="H129" s="8">
        <v>0</v>
      </c>
      <c r="I129" s="8">
        <v>0</v>
      </c>
      <c r="J129" s="8">
        <v>0</v>
      </c>
      <c r="K129" s="8">
        <v>0</v>
      </c>
      <c r="L129" s="9"/>
      <c r="M129" s="9"/>
      <c r="N129" s="9"/>
      <c r="O129" s="8">
        <v>0</v>
      </c>
      <c r="P129" s="8">
        <v>0</v>
      </c>
      <c r="Q129" s="8">
        <v>0</v>
      </c>
      <c r="R129" s="8">
        <v>0</v>
      </c>
      <c r="S129" s="9"/>
      <c r="T129" s="9"/>
      <c r="U129" s="9"/>
    </row>
    <row r="130" spans="1:21" ht="12.75">
      <c r="A130" s="34">
        <v>6</v>
      </c>
      <c r="B130" s="34">
        <v>11</v>
      </c>
      <c r="C130" s="34">
        <v>6</v>
      </c>
      <c r="D130" s="35">
        <v>2</v>
      </c>
      <c r="E130" s="36"/>
      <c r="F130" s="7" t="s">
        <v>267</v>
      </c>
      <c r="G130" s="53" t="s">
        <v>378</v>
      </c>
      <c r="H130" s="8">
        <v>625000</v>
      </c>
      <c r="I130" s="8">
        <v>625000</v>
      </c>
      <c r="J130" s="8">
        <v>0</v>
      </c>
      <c r="K130" s="8">
        <v>0</v>
      </c>
      <c r="L130" s="9">
        <v>100</v>
      </c>
      <c r="M130" s="9">
        <v>0</v>
      </c>
      <c r="N130" s="9">
        <v>0</v>
      </c>
      <c r="O130" s="8">
        <v>0</v>
      </c>
      <c r="P130" s="8">
        <v>0</v>
      </c>
      <c r="Q130" s="8">
        <v>0</v>
      </c>
      <c r="R130" s="8">
        <v>0</v>
      </c>
      <c r="S130" s="9"/>
      <c r="T130" s="9"/>
      <c r="U130" s="9"/>
    </row>
    <row r="131" spans="1:21" ht="12.75">
      <c r="A131" s="34">
        <v>6</v>
      </c>
      <c r="B131" s="34">
        <v>13</v>
      </c>
      <c r="C131" s="34">
        <v>6</v>
      </c>
      <c r="D131" s="35">
        <v>2</v>
      </c>
      <c r="E131" s="36"/>
      <c r="F131" s="7" t="s">
        <v>267</v>
      </c>
      <c r="G131" s="53" t="s">
        <v>379</v>
      </c>
      <c r="H131" s="8">
        <v>0</v>
      </c>
      <c r="I131" s="8">
        <v>0</v>
      </c>
      <c r="J131" s="8">
        <v>0</v>
      </c>
      <c r="K131" s="8">
        <v>0</v>
      </c>
      <c r="L131" s="9"/>
      <c r="M131" s="9"/>
      <c r="N131" s="9"/>
      <c r="O131" s="8">
        <v>0</v>
      </c>
      <c r="P131" s="8">
        <v>0</v>
      </c>
      <c r="Q131" s="8">
        <v>0</v>
      </c>
      <c r="R131" s="8">
        <v>0</v>
      </c>
      <c r="S131" s="9"/>
      <c r="T131" s="9"/>
      <c r="U131" s="9"/>
    </row>
    <row r="132" spans="1:21" ht="12.75">
      <c r="A132" s="34">
        <v>6</v>
      </c>
      <c r="B132" s="34">
        <v>6</v>
      </c>
      <c r="C132" s="34">
        <v>10</v>
      </c>
      <c r="D132" s="35">
        <v>2</v>
      </c>
      <c r="E132" s="36"/>
      <c r="F132" s="7" t="s">
        <v>267</v>
      </c>
      <c r="G132" s="53" t="s">
        <v>380</v>
      </c>
      <c r="H132" s="8">
        <v>550000</v>
      </c>
      <c r="I132" s="8">
        <v>550000</v>
      </c>
      <c r="J132" s="8">
        <v>0</v>
      </c>
      <c r="K132" s="8">
        <v>0</v>
      </c>
      <c r="L132" s="9">
        <v>100</v>
      </c>
      <c r="M132" s="9">
        <v>0</v>
      </c>
      <c r="N132" s="9">
        <v>0</v>
      </c>
      <c r="O132" s="8">
        <v>137500</v>
      </c>
      <c r="P132" s="8">
        <v>137500</v>
      </c>
      <c r="Q132" s="8">
        <v>0</v>
      </c>
      <c r="R132" s="8">
        <v>0</v>
      </c>
      <c r="S132" s="9">
        <v>100</v>
      </c>
      <c r="T132" s="9">
        <v>0</v>
      </c>
      <c r="U132" s="9">
        <v>0</v>
      </c>
    </row>
    <row r="133" spans="1:21" ht="12.75">
      <c r="A133" s="34">
        <v>6</v>
      </c>
      <c r="B133" s="34">
        <v>20</v>
      </c>
      <c r="C133" s="34">
        <v>9</v>
      </c>
      <c r="D133" s="35">
        <v>2</v>
      </c>
      <c r="E133" s="36"/>
      <c r="F133" s="7" t="s">
        <v>267</v>
      </c>
      <c r="G133" s="53" t="s">
        <v>381</v>
      </c>
      <c r="H133" s="8">
        <v>850000</v>
      </c>
      <c r="I133" s="8">
        <v>850000</v>
      </c>
      <c r="J133" s="8">
        <v>0</v>
      </c>
      <c r="K133" s="8">
        <v>0</v>
      </c>
      <c r="L133" s="9">
        <v>100</v>
      </c>
      <c r="M133" s="9">
        <v>0</v>
      </c>
      <c r="N133" s="9">
        <v>0</v>
      </c>
      <c r="O133" s="8">
        <v>178950</v>
      </c>
      <c r="P133" s="8">
        <v>178950</v>
      </c>
      <c r="Q133" s="8">
        <v>0</v>
      </c>
      <c r="R133" s="8">
        <v>0</v>
      </c>
      <c r="S133" s="9">
        <v>100</v>
      </c>
      <c r="T133" s="9">
        <v>0</v>
      </c>
      <c r="U133" s="9">
        <v>0</v>
      </c>
    </row>
    <row r="134" spans="1:21" ht="12.75">
      <c r="A134" s="34">
        <v>6</v>
      </c>
      <c r="B134" s="34">
        <v>20</v>
      </c>
      <c r="C134" s="34">
        <v>10</v>
      </c>
      <c r="D134" s="35">
        <v>2</v>
      </c>
      <c r="E134" s="36"/>
      <c r="F134" s="7" t="s">
        <v>267</v>
      </c>
      <c r="G134" s="53" t="s">
        <v>382</v>
      </c>
      <c r="H134" s="8">
        <v>500000</v>
      </c>
      <c r="I134" s="8">
        <v>500000</v>
      </c>
      <c r="J134" s="8">
        <v>0</v>
      </c>
      <c r="K134" s="8">
        <v>0</v>
      </c>
      <c r="L134" s="9">
        <v>100</v>
      </c>
      <c r="M134" s="9">
        <v>0</v>
      </c>
      <c r="N134" s="9">
        <v>0</v>
      </c>
      <c r="O134" s="8">
        <v>500000</v>
      </c>
      <c r="P134" s="8">
        <v>500000</v>
      </c>
      <c r="Q134" s="8">
        <v>0</v>
      </c>
      <c r="R134" s="8">
        <v>0</v>
      </c>
      <c r="S134" s="9">
        <v>100</v>
      </c>
      <c r="T134" s="9">
        <v>0</v>
      </c>
      <c r="U134" s="9">
        <v>0</v>
      </c>
    </row>
    <row r="135" spans="1:21" ht="12.75">
      <c r="A135" s="34">
        <v>6</v>
      </c>
      <c r="B135" s="34">
        <v>1</v>
      </c>
      <c r="C135" s="34">
        <v>14</v>
      </c>
      <c r="D135" s="35">
        <v>2</v>
      </c>
      <c r="E135" s="36"/>
      <c r="F135" s="7" t="s">
        <v>267</v>
      </c>
      <c r="G135" s="53" t="s">
        <v>383</v>
      </c>
      <c r="H135" s="8">
        <v>441192</v>
      </c>
      <c r="I135" s="8">
        <v>441192</v>
      </c>
      <c r="J135" s="8">
        <v>0</v>
      </c>
      <c r="K135" s="8">
        <v>0</v>
      </c>
      <c r="L135" s="9">
        <v>100</v>
      </c>
      <c r="M135" s="9">
        <v>0</v>
      </c>
      <c r="N135" s="9">
        <v>0</v>
      </c>
      <c r="O135" s="8">
        <v>194136</v>
      </c>
      <c r="P135" s="8">
        <v>194136</v>
      </c>
      <c r="Q135" s="8">
        <v>0</v>
      </c>
      <c r="R135" s="8">
        <v>0</v>
      </c>
      <c r="S135" s="9">
        <v>100</v>
      </c>
      <c r="T135" s="9">
        <v>0</v>
      </c>
      <c r="U135" s="9">
        <v>0</v>
      </c>
    </row>
    <row r="136" spans="1:21" ht="12.75">
      <c r="A136" s="34">
        <v>6</v>
      </c>
      <c r="B136" s="34">
        <v>13</v>
      </c>
      <c r="C136" s="34">
        <v>7</v>
      </c>
      <c r="D136" s="35">
        <v>2</v>
      </c>
      <c r="E136" s="36"/>
      <c r="F136" s="7" t="s">
        <v>267</v>
      </c>
      <c r="G136" s="53" t="s">
        <v>384</v>
      </c>
      <c r="H136" s="8">
        <v>828000</v>
      </c>
      <c r="I136" s="8">
        <v>828000</v>
      </c>
      <c r="J136" s="8">
        <v>0</v>
      </c>
      <c r="K136" s="8">
        <v>0</v>
      </c>
      <c r="L136" s="9">
        <v>100</v>
      </c>
      <c r="M136" s="9">
        <v>0</v>
      </c>
      <c r="N136" s="9">
        <v>0</v>
      </c>
      <c r="O136" s="8">
        <v>207000</v>
      </c>
      <c r="P136" s="8">
        <v>207000</v>
      </c>
      <c r="Q136" s="8">
        <v>0</v>
      </c>
      <c r="R136" s="8">
        <v>0</v>
      </c>
      <c r="S136" s="9">
        <v>100</v>
      </c>
      <c r="T136" s="9">
        <v>0</v>
      </c>
      <c r="U136" s="9">
        <v>0</v>
      </c>
    </row>
    <row r="137" spans="1:21" ht="12.75">
      <c r="A137" s="34">
        <v>6</v>
      </c>
      <c r="B137" s="34">
        <v>1</v>
      </c>
      <c r="C137" s="34">
        <v>15</v>
      </c>
      <c r="D137" s="35">
        <v>2</v>
      </c>
      <c r="E137" s="36"/>
      <c r="F137" s="7" t="s">
        <v>267</v>
      </c>
      <c r="G137" s="53" t="s">
        <v>385</v>
      </c>
      <c r="H137" s="8">
        <v>200000</v>
      </c>
      <c r="I137" s="8">
        <v>200000</v>
      </c>
      <c r="J137" s="8">
        <v>0</v>
      </c>
      <c r="K137" s="8">
        <v>0</v>
      </c>
      <c r="L137" s="9">
        <v>100</v>
      </c>
      <c r="M137" s="9">
        <v>0</v>
      </c>
      <c r="N137" s="9">
        <v>0</v>
      </c>
      <c r="O137" s="8">
        <v>200000</v>
      </c>
      <c r="P137" s="8">
        <v>200000</v>
      </c>
      <c r="Q137" s="8">
        <v>0</v>
      </c>
      <c r="R137" s="8">
        <v>0</v>
      </c>
      <c r="S137" s="9">
        <v>100</v>
      </c>
      <c r="T137" s="9">
        <v>0</v>
      </c>
      <c r="U137" s="9">
        <v>0</v>
      </c>
    </row>
    <row r="138" spans="1:21" ht="12.75">
      <c r="A138" s="34">
        <v>6</v>
      </c>
      <c r="B138" s="34">
        <v>10</v>
      </c>
      <c r="C138" s="34">
        <v>6</v>
      </c>
      <c r="D138" s="35">
        <v>2</v>
      </c>
      <c r="E138" s="36"/>
      <c r="F138" s="7" t="s">
        <v>267</v>
      </c>
      <c r="G138" s="53" t="s">
        <v>386</v>
      </c>
      <c r="H138" s="8">
        <v>925000</v>
      </c>
      <c r="I138" s="8">
        <v>925000</v>
      </c>
      <c r="J138" s="8">
        <v>0</v>
      </c>
      <c r="K138" s="8">
        <v>0</v>
      </c>
      <c r="L138" s="9">
        <v>100</v>
      </c>
      <c r="M138" s="9">
        <v>0</v>
      </c>
      <c r="N138" s="9">
        <v>0</v>
      </c>
      <c r="O138" s="8">
        <v>231250</v>
      </c>
      <c r="P138" s="8">
        <v>231250</v>
      </c>
      <c r="Q138" s="8">
        <v>0</v>
      </c>
      <c r="R138" s="8">
        <v>0</v>
      </c>
      <c r="S138" s="9">
        <v>100</v>
      </c>
      <c r="T138" s="9">
        <v>0</v>
      </c>
      <c r="U138" s="9">
        <v>0</v>
      </c>
    </row>
    <row r="139" spans="1:21" ht="12.75">
      <c r="A139" s="34">
        <v>6</v>
      </c>
      <c r="B139" s="34">
        <v>11</v>
      </c>
      <c r="C139" s="34">
        <v>7</v>
      </c>
      <c r="D139" s="35">
        <v>2</v>
      </c>
      <c r="E139" s="36"/>
      <c r="F139" s="7" t="s">
        <v>267</v>
      </c>
      <c r="G139" s="53" t="s">
        <v>387</v>
      </c>
      <c r="H139" s="8">
        <v>1182500</v>
      </c>
      <c r="I139" s="8">
        <v>1182500</v>
      </c>
      <c r="J139" s="8">
        <v>0</v>
      </c>
      <c r="K139" s="8">
        <v>0</v>
      </c>
      <c r="L139" s="9">
        <v>100</v>
      </c>
      <c r="M139" s="9">
        <v>0</v>
      </c>
      <c r="N139" s="9">
        <v>0</v>
      </c>
      <c r="O139" s="8">
        <v>28125</v>
      </c>
      <c r="P139" s="8">
        <v>28125</v>
      </c>
      <c r="Q139" s="8">
        <v>0</v>
      </c>
      <c r="R139" s="8">
        <v>0</v>
      </c>
      <c r="S139" s="9">
        <v>100</v>
      </c>
      <c r="T139" s="9">
        <v>0</v>
      </c>
      <c r="U139" s="9">
        <v>0</v>
      </c>
    </row>
    <row r="140" spans="1:21" ht="12.75">
      <c r="A140" s="34">
        <v>6</v>
      </c>
      <c r="B140" s="34">
        <v>19</v>
      </c>
      <c r="C140" s="34">
        <v>4</v>
      </c>
      <c r="D140" s="35">
        <v>2</v>
      </c>
      <c r="E140" s="36"/>
      <c r="F140" s="7" t="s">
        <v>267</v>
      </c>
      <c r="G140" s="53" t="s">
        <v>388</v>
      </c>
      <c r="H140" s="8">
        <v>0</v>
      </c>
      <c r="I140" s="8">
        <v>0</v>
      </c>
      <c r="J140" s="8">
        <v>0</v>
      </c>
      <c r="K140" s="8">
        <v>0</v>
      </c>
      <c r="L140" s="9"/>
      <c r="M140" s="9"/>
      <c r="N140" s="9"/>
      <c r="O140" s="8">
        <v>0</v>
      </c>
      <c r="P140" s="8">
        <v>0</v>
      </c>
      <c r="Q140" s="8">
        <v>0</v>
      </c>
      <c r="R140" s="8">
        <v>0</v>
      </c>
      <c r="S140" s="9"/>
      <c r="T140" s="9"/>
      <c r="U140" s="9"/>
    </row>
    <row r="141" spans="1:21" ht="12.75">
      <c r="A141" s="34">
        <v>6</v>
      </c>
      <c r="B141" s="34">
        <v>20</v>
      </c>
      <c r="C141" s="34">
        <v>11</v>
      </c>
      <c r="D141" s="35">
        <v>2</v>
      </c>
      <c r="E141" s="36"/>
      <c r="F141" s="7" t="s">
        <v>267</v>
      </c>
      <c r="G141" s="53" t="s">
        <v>389</v>
      </c>
      <c r="H141" s="8">
        <v>900420</v>
      </c>
      <c r="I141" s="8">
        <v>900420</v>
      </c>
      <c r="J141" s="8">
        <v>0</v>
      </c>
      <c r="K141" s="8">
        <v>0</v>
      </c>
      <c r="L141" s="9">
        <v>100</v>
      </c>
      <c r="M141" s="9">
        <v>0</v>
      </c>
      <c r="N141" s="9">
        <v>0</v>
      </c>
      <c r="O141" s="8">
        <v>225105</v>
      </c>
      <c r="P141" s="8">
        <v>225105</v>
      </c>
      <c r="Q141" s="8">
        <v>0</v>
      </c>
      <c r="R141" s="8">
        <v>0</v>
      </c>
      <c r="S141" s="9">
        <v>100</v>
      </c>
      <c r="T141" s="9">
        <v>0</v>
      </c>
      <c r="U141" s="9">
        <v>0</v>
      </c>
    </row>
    <row r="142" spans="1:21" ht="12.75">
      <c r="A142" s="34">
        <v>6</v>
      </c>
      <c r="B142" s="34">
        <v>16</v>
      </c>
      <c r="C142" s="34">
        <v>5</v>
      </c>
      <c r="D142" s="35">
        <v>2</v>
      </c>
      <c r="E142" s="36"/>
      <c r="F142" s="7" t="s">
        <v>267</v>
      </c>
      <c r="G142" s="53" t="s">
        <v>390</v>
      </c>
      <c r="H142" s="8">
        <v>1003901</v>
      </c>
      <c r="I142" s="8">
        <v>1003901</v>
      </c>
      <c r="J142" s="8">
        <v>0</v>
      </c>
      <c r="K142" s="8">
        <v>0</v>
      </c>
      <c r="L142" s="9">
        <v>100</v>
      </c>
      <c r="M142" s="9">
        <v>0</v>
      </c>
      <c r="N142" s="9">
        <v>0</v>
      </c>
      <c r="O142" s="8">
        <v>250975.25</v>
      </c>
      <c r="P142" s="8">
        <v>250975.25</v>
      </c>
      <c r="Q142" s="8">
        <v>0</v>
      </c>
      <c r="R142" s="8">
        <v>0</v>
      </c>
      <c r="S142" s="9">
        <v>100</v>
      </c>
      <c r="T142" s="9">
        <v>0</v>
      </c>
      <c r="U142" s="9">
        <v>0</v>
      </c>
    </row>
    <row r="143" spans="1:21" ht="12.75">
      <c r="A143" s="34">
        <v>6</v>
      </c>
      <c r="B143" s="34">
        <v>11</v>
      </c>
      <c r="C143" s="34">
        <v>8</v>
      </c>
      <c r="D143" s="35">
        <v>2</v>
      </c>
      <c r="E143" s="36"/>
      <c r="F143" s="7" t="s">
        <v>267</v>
      </c>
      <c r="G143" s="53" t="s">
        <v>279</v>
      </c>
      <c r="H143" s="8">
        <v>797544</v>
      </c>
      <c r="I143" s="8">
        <v>797544</v>
      </c>
      <c r="J143" s="8">
        <v>0</v>
      </c>
      <c r="K143" s="8">
        <v>0</v>
      </c>
      <c r="L143" s="9">
        <v>100</v>
      </c>
      <c r="M143" s="9">
        <v>0</v>
      </c>
      <c r="N143" s="9">
        <v>0</v>
      </c>
      <c r="O143" s="8">
        <v>178515</v>
      </c>
      <c r="P143" s="8">
        <v>178515</v>
      </c>
      <c r="Q143" s="8">
        <v>0</v>
      </c>
      <c r="R143" s="8">
        <v>0</v>
      </c>
      <c r="S143" s="9">
        <v>100</v>
      </c>
      <c r="T143" s="9">
        <v>0</v>
      </c>
      <c r="U143" s="9">
        <v>0</v>
      </c>
    </row>
    <row r="144" spans="1:21" ht="12.75">
      <c r="A144" s="34">
        <v>6</v>
      </c>
      <c r="B144" s="34">
        <v>9</v>
      </c>
      <c r="C144" s="34">
        <v>12</v>
      </c>
      <c r="D144" s="35">
        <v>2</v>
      </c>
      <c r="E144" s="36"/>
      <c r="F144" s="7" t="s">
        <v>267</v>
      </c>
      <c r="G144" s="53" t="s">
        <v>391</v>
      </c>
      <c r="H144" s="8">
        <v>1120000</v>
      </c>
      <c r="I144" s="8">
        <v>1120000</v>
      </c>
      <c r="J144" s="8">
        <v>0</v>
      </c>
      <c r="K144" s="8">
        <v>0</v>
      </c>
      <c r="L144" s="9">
        <v>100</v>
      </c>
      <c r="M144" s="9">
        <v>0</v>
      </c>
      <c r="N144" s="9">
        <v>0</v>
      </c>
      <c r="O144" s="8">
        <v>187500</v>
      </c>
      <c r="P144" s="8">
        <v>187500</v>
      </c>
      <c r="Q144" s="8">
        <v>0</v>
      </c>
      <c r="R144" s="8">
        <v>0</v>
      </c>
      <c r="S144" s="9">
        <v>100</v>
      </c>
      <c r="T144" s="9">
        <v>0</v>
      </c>
      <c r="U144" s="9">
        <v>0</v>
      </c>
    </row>
    <row r="145" spans="1:21" ht="12.75">
      <c r="A145" s="34">
        <v>6</v>
      </c>
      <c r="B145" s="34">
        <v>20</v>
      </c>
      <c r="C145" s="34">
        <v>12</v>
      </c>
      <c r="D145" s="35">
        <v>2</v>
      </c>
      <c r="E145" s="36"/>
      <c r="F145" s="7" t="s">
        <v>267</v>
      </c>
      <c r="G145" s="53" t="s">
        <v>392</v>
      </c>
      <c r="H145" s="8">
        <v>665000</v>
      </c>
      <c r="I145" s="8">
        <v>665000</v>
      </c>
      <c r="J145" s="8">
        <v>0</v>
      </c>
      <c r="K145" s="8">
        <v>0</v>
      </c>
      <c r="L145" s="9">
        <v>100</v>
      </c>
      <c r="M145" s="9">
        <v>0</v>
      </c>
      <c r="N145" s="9">
        <v>0</v>
      </c>
      <c r="O145" s="8">
        <v>166250</v>
      </c>
      <c r="P145" s="8">
        <v>166250</v>
      </c>
      <c r="Q145" s="8">
        <v>0</v>
      </c>
      <c r="R145" s="8">
        <v>0</v>
      </c>
      <c r="S145" s="9">
        <v>100</v>
      </c>
      <c r="T145" s="9">
        <v>0</v>
      </c>
      <c r="U145" s="9">
        <v>0</v>
      </c>
    </row>
    <row r="146" spans="1:21" ht="12.75">
      <c r="A146" s="34">
        <v>6</v>
      </c>
      <c r="B146" s="34">
        <v>18</v>
      </c>
      <c r="C146" s="34">
        <v>8</v>
      </c>
      <c r="D146" s="35">
        <v>2</v>
      </c>
      <c r="E146" s="36"/>
      <c r="F146" s="7" t="s">
        <v>267</v>
      </c>
      <c r="G146" s="53" t="s">
        <v>393</v>
      </c>
      <c r="H146" s="8">
        <v>1500000</v>
      </c>
      <c r="I146" s="8">
        <v>1500000</v>
      </c>
      <c r="J146" s="8">
        <v>0</v>
      </c>
      <c r="K146" s="8">
        <v>0</v>
      </c>
      <c r="L146" s="9">
        <v>100</v>
      </c>
      <c r="M146" s="9">
        <v>0</v>
      </c>
      <c r="N146" s="9">
        <v>0</v>
      </c>
      <c r="O146" s="8">
        <v>375000</v>
      </c>
      <c r="P146" s="8">
        <v>375000</v>
      </c>
      <c r="Q146" s="8">
        <v>0</v>
      </c>
      <c r="R146" s="8">
        <v>0</v>
      </c>
      <c r="S146" s="9">
        <v>100</v>
      </c>
      <c r="T146" s="9">
        <v>0</v>
      </c>
      <c r="U146" s="9">
        <v>0</v>
      </c>
    </row>
    <row r="147" spans="1:21" ht="12.75">
      <c r="A147" s="34">
        <v>6</v>
      </c>
      <c r="B147" s="34">
        <v>7</v>
      </c>
      <c r="C147" s="34">
        <v>6</v>
      </c>
      <c r="D147" s="35">
        <v>2</v>
      </c>
      <c r="E147" s="36"/>
      <c r="F147" s="7" t="s">
        <v>267</v>
      </c>
      <c r="G147" s="53" t="s">
        <v>394</v>
      </c>
      <c r="H147" s="8">
        <v>864072.26</v>
      </c>
      <c r="I147" s="8">
        <v>864072.26</v>
      </c>
      <c r="J147" s="8">
        <v>0</v>
      </c>
      <c r="K147" s="8">
        <v>0</v>
      </c>
      <c r="L147" s="9">
        <v>100</v>
      </c>
      <c r="M147" s="9">
        <v>0</v>
      </c>
      <c r="N147" s="9">
        <v>0</v>
      </c>
      <c r="O147" s="8">
        <v>91036.05</v>
      </c>
      <c r="P147" s="8">
        <v>91036.05</v>
      </c>
      <c r="Q147" s="8">
        <v>0</v>
      </c>
      <c r="R147" s="8">
        <v>0</v>
      </c>
      <c r="S147" s="9">
        <v>100</v>
      </c>
      <c r="T147" s="9">
        <v>0</v>
      </c>
      <c r="U147" s="9">
        <v>0</v>
      </c>
    </row>
    <row r="148" spans="1:21" ht="12.75">
      <c r="A148" s="34">
        <v>6</v>
      </c>
      <c r="B148" s="34">
        <v>18</v>
      </c>
      <c r="C148" s="34">
        <v>9</v>
      </c>
      <c r="D148" s="35">
        <v>2</v>
      </c>
      <c r="E148" s="36"/>
      <c r="F148" s="7" t="s">
        <v>267</v>
      </c>
      <c r="G148" s="53" t="s">
        <v>395</v>
      </c>
      <c r="H148" s="8">
        <v>1107474.12</v>
      </c>
      <c r="I148" s="8">
        <v>1107474.12</v>
      </c>
      <c r="J148" s="8">
        <v>0</v>
      </c>
      <c r="K148" s="8">
        <v>0</v>
      </c>
      <c r="L148" s="9">
        <v>100</v>
      </c>
      <c r="M148" s="9">
        <v>0</v>
      </c>
      <c r="N148" s="9">
        <v>0</v>
      </c>
      <c r="O148" s="8">
        <v>276868.53</v>
      </c>
      <c r="P148" s="8">
        <v>276868.53</v>
      </c>
      <c r="Q148" s="8">
        <v>0</v>
      </c>
      <c r="R148" s="8">
        <v>0</v>
      </c>
      <c r="S148" s="9">
        <v>100</v>
      </c>
      <c r="T148" s="9">
        <v>0</v>
      </c>
      <c r="U148" s="9">
        <v>0</v>
      </c>
    </row>
    <row r="149" spans="1:21" ht="12.75">
      <c r="A149" s="34">
        <v>6</v>
      </c>
      <c r="B149" s="34">
        <v>18</v>
      </c>
      <c r="C149" s="34">
        <v>10</v>
      </c>
      <c r="D149" s="35">
        <v>2</v>
      </c>
      <c r="E149" s="36"/>
      <c r="F149" s="7" t="s">
        <v>267</v>
      </c>
      <c r="G149" s="53" t="s">
        <v>396</v>
      </c>
      <c r="H149" s="8">
        <v>39692</v>
      </c>
      <c r="I149" s="8">
        <v>39692</v>
      </c>
      <c r="J149" s="8">
        <v>0</v>
      </c>
      <c r="K149" s="8">
        <v>0</v>
      </c>
      <c r="L149" s="9">
        <v>100</v>
      </c>
      <c r="M149" s="9">
        <v>0</v>
      </c>
      <c r="N149" s="9">
        <v>0</v>
      </c>
      <c r="O149" s="8">
        <v>9923</v>
      </c>
      <c r="P149" s="8">
        <v>9923</v>
      </c>
      <c r="Q149" s="8">
        <v>0</v>
      </c>
      <c r="R149" s="8">
        <v>0</v>
      </c>
      <c r="S149" s="9">
        <v>100</v>
      </c>
      <c r="T149" s="9">
        <v>0</v>
      </c>
      <c r="U149" s="9">
        <v>0</v>
      </c>
    </row>
    <row r="150" spans="1:21" ht="12.75">
      <c r="A150" s="34">
        <v>6</v>
      </c>
      <c r="B150" s="34">
        <v>1</v>
      </c>
      <c r="C150" s="34">
        <v>16</v>
      </c>
      <c r="D150" s="35">
        <v>2</v>
      </c>
      <c r="E150" s="36"/>
      <c r="F150" s="7" t="s">
        <v>267</v>
      </c>
      <c r="G150" s="53" t="s">
        <v>281</v>
      </c>
      <c r="H150" s="8">
        <v>534000</v>
      </c>
      <c r="I150" s="8">
        <v>534000</v>
      </c>
      <c r="J150" s="8">
        <v>0</v>
      </c>
      <c r="K150" s="8">
        <v>0</v>
      </c>
      <c r="L150" s="9">
        <v>100</v>
      </c>
      <c r="M150" s="9">
        <v>0</v>
      </c>
      <c r="N150" s="9">
        <v>0</v>
      </c>
      <c r="O150" s="8">
        <v>0</v>
      </c>
      <c r="P150" s="8">
        <v>0</v>
      </c>
      <c r="Q150" s="8">
        <v>0</v>
      </c>
      <c r="R150" s="8">
        <v>0</v>
      </c>
      <c r="S150" s="9"/>
      <c r="T150" s="9"/>
      <c r="U150" s="9"/>
    </row>
    <row r="151" spans="1:21" ht="12.75">
      <c r="A151" s="34">
        <v>6</v>
      </c>
      <c r="B151" s="34">
        <v>2</v>
      </c>
      <c r="C151" s="34">
        <v>13</v>
      </c>
      <c r="D151" s="35">
        <v>2</v>
      </c>
      <c r="E151" s="36"/>
      <c r="F151" s="7" t="s">
        <v>267</v>
      </c>
      <c r="G151" s="53" t="s">
        <v>397</v>
      </c>
      <c r="H151" s="8">
        <v>510952</v>
      </c>
      <c r="I151" s="8">
        <v>510952</v>
      </c>
      <c r="J151" s="8">
        <v>0</v>
      </c>
      <c r="K151" s="8">
        <v>0</v>
      </c>
      <c r="L151" s="9">
        <v>100</v>
      </c>
      <c r="M151" s="9">
        <v>0</v>
      </c>
      <c r="N151" s="9">
        <v>0</v>
      </c>
      <c r="O151" s="8">
        <v>94888</v>
      </c>
      <c r="P151" s="8">
        <v>94888</v>
      </c>
      <c r="Q151" s="8">
        <v>0</v>
      </c>
      <c r="R151" s="8">
        <v>0</v>
      </c>
      <c r="S151" s="9">
        <v>100</v>
      </c>
      <c r="T151" s="9">
        <v>0</v>
      </c>
      <c r="U151" s="9">
        <v>0</v>
      </c>
    </row>
    <row r="152" spans="1:21" ht="12.75">
      <c r="A152" s="34">
        <v>6</v>
      </c>
      <c r="B152" s="34">
        <v>18</v>
      </c>
      <c r="C152" s="34">
        <v>11</v>
      </c>
      <c r="D152" s="35">
        <v>2</v>
      </c>
      <c r="E152" s="36"/>
      <c r="F152" s="7" t="s">
        <v>267</v>
      </c>
      <c r="G152" s="53" t="s">
        <v>282</v>
      </c>
      <c r="H152" s="8">
        <v>1807000</v>
      </c>
      <c r="I152" s="8">
        <v>1807000</v>
      </c>
      <c r="J152" s="8">
        <v>0</v>
      </c>
      <c r="K152" s="8">
        <v>0</v>
      </c>
      <c r="L152" s="9">
        <v>100</v>
      </c>
      <c r="M152" s="9">
        <v>0</v>
      </c>
      <c r="N152" s="9">
        <v>0</v>
      </c>
      <c r="O152" s="8">
        <v>471750</v>
      </c>
      <c r="P152" s="8">
        <v>471750</v>
      </c>
      <c r="Q152" s="8">
        <v>0</v>
      </c>
      <c r="R152" s="8">
        <v>0</v>
      </c>
      <c r="S152" s="9">
        <v>100</v>
      </c>
      <c r="T152" s="9">
        <v>0</v>
      </c>
      <c r="U152" s="9">
        <v>0</v>
      </c>
    </row>
    <row r="153" spans="1:21" ht="12.75">
      <c r="A153" s="34">
        <v>6</v>
      </c>
      <c r="B153" s="34">
        <v>17</v>
      </c>
      <c r="C153" s="34">
        <v>5</v>
      </c>
      <c r="D153" s="35">
        <v>2</v>
      </c>
      <c r="E153" s="36"/>
      <c r="F153" s="7" t="s">
        <v>267</v>
      </c>
      <c r="G153" s="53" t="s">
        <v>398</v>
      </c>
      <c r="H153" s="8">
        <v>1600000</v>
      </c>
      <c r="I153" s="8">
        <v>1600000</v>
      </c>
      <c r="J153" s="8">
        <v>0</v>
      </c>
      <c r="K153" s="8">
        <v>0</v>
      </c>
      <c r="L153" s="9">
        <v>100</v>
      </c>
      <c r="M153" s="9">
        <v>0</v>
      </c>
      <c r="N153" s="9">
        <v>0</v>
      </c>
      <c r="O153" s="8">
        <v>0</v>
      </c>
      <c r="P153" s="8">
        <v>0</v>
      </c>
      <c r="Q153" s="8">
        <v>0</v>
      </c>
      <c r="R153" s="8">
        <v>0</v>
      </c>
      <c r="S153" s="9"/>
      <c r="T153" s="9"/>
      <c r="U153" s="9"/>
    </row>
    <row r="154" spans="1:21" ht="12.75">
      <c r="A154" s="34">
        <v>6</v>
      </c>
      <c r="B154" s="34">
        <v>11</v>
      </c>
      <c r="C154" s="34">
        <v>9</v>
      </c>
      <c r="D154" s="35">
        <v>2</v>
      </c>
      <c r="E154" s="36"/>
      <c r="F154" s="7" t="s">
        <v>267</v>
      </c>
      <c r="G154" s="53" t="s">
        <v>399</v>
      </c>
      <c r="H154" s="8">
        <v>1120000</v>
      </c>
      <c r="I154" s="8">
        <v>1120000</v>
      </c>
      <c r="J154" s="8">
        <v>0</v>
      </c>
      <c r="K154" s="8">
        <v>0</v>
      </c>
      <c r="L154" s="9">
        <v>100</v>
      </c>
      <c r="M154" s="9">
        <v>0</v>
      </c>
      <c r="N154" s="9">
        <v>0</v>
      </c>
      <c r="O154" s="8">
        <v>1120000</v>
      </c>
      <c r="P154" s="8">
        <v>1120000</v>
      </c>
      <c r="Q154" s="8">
        <v>0</v>
      </c>
      <c r="R154" s="8">
        <v>0</v>
      </c>
      <c r="S154" s="9">
        <v>100</v>
      </c>
      <c r="T154" s="9">
        <v>0</v>
      </c>
      <c r="U154" s="9">
        <v>0</v>
      </c>
    </row>
    <row r="155" spans="1:21" ht="12.75">
      <c r="A155" s="34">
        <v>6</v>
      </c>
      <c r="B155" s="34">
        <v>4</v>
      </c>
      <c r="C155" s="34">
        <v>6</v>
      </c>
      <c r="D155" s="35">
        <v>2</v>
      </c>
      <c r="E155" s="36"/>
      <c r="F155" s="7" t="s">
        <v>267</v>
      </c>
      <c r="G155" s="53" t="s">
        <v>400</v>
      </c>
      <c r="H155" s="8">
        <v>524840</v>
      </c>
      <c r="I155" s="8">
        <v>524840</v>
      </c>
      <c r="J155" s="8">
        <v>0</v>
      </c>
      <c r="K155" s="8">
        <v>0</v>
      </c>
      <c r="L155" s="9">
        <v>100</v>
      </c>
      <c r="M155" s="9">
        <v>0</v>
      </c>
      <c r="N155" s="9">
        <v>0</v>
      </c>
      <c r="O155" s="8">
        <v>130564</v>
      </c>
      <c r="P155" s="8">
        <v>130564</v>
      </c>
      <c r="Q155" s="8">
        <v>0</v>
      </c>
      <c r="R155" s="8">
        <v>0</v>
      </c>
      <c r="S155" s="9">
        <v>100</v>
      </c>
      <c r="T155" s="9">
        <v>0</v>
      </c>
      <c r="U155" s="9">
        <v>0</v>
      </c>
    </row>
    <row r="156" spans="1:21" ht="12.75">
      <c r="A156" s="34">
        <v>6</v>
      </c>
      <c r="B156" s="34">
        <v>7</v>
      </c>
      <c r="C156" s="34">
        <v>7</v>
      </c>
      <c r="D156" s="35">
        <v>2</v>
      </c>
      <c r="E156" s="36"/>
      <c r="F156" s="7" t="s">
        <v>267</v>
      </c>
      <c r="G156" s="53" t="s">
        <v>401</v>
      </c>
      <c r="H156" s="8">
        <v>780820.47</v>
      </c>
      <c r="I156" s="8">
        <v>780820.47</v>
      </c>
      <c r="J156" s="8">
        <v>0</v>
      </c>
      <c r="K156" s="8">
        <v>0</v>
      </c>
      <c r="L156" s="9">
        <v>100</v>
      </c>
      <c r="M156" s="9">
        <v>0</v>
      </c>
      <c r="N156" s="9">
        <v>0</v>
      </c>
      <c r="O156" s="8">
        <v>20000</v>
      </c>
      <c r="P156" s="8">
        <v>20000</v>
      </c>
      <c r="Q156" s="8">
        <v>0</v>
      </c>
      <c r="R156" s="8">
        <v>0</v>
      </c>
      <c r="S156" s="9">
        <v>100</v>
      </c>
      <c r="T156" s="9">
        <v>0</v>
      </c>
      <c r="U156" s="9">
        <v>0</v>
      </c>
    </row>
    <row r="157" spans="1:21" ht="12.75">
      <c r="A157" s="34">
        <v>6</v>
      </c>
      <c r="B157" s="34">
        <v>1</v>
      </c>
      <c r="C157" s="34">
        <v>17</v>
      </c>
      <c r="D157" s="35">
        <v>2</v>
      </c>
      <c r="E157" s="36"/>
      <c r="F157" s="7" t="s">
        <v>267</v>
      </c>
      <c r="G157" s="53" t="s">
        <v>402</v>
      </c>
      <c r="H157" s="8">
        <v>245000</v>
      </c>
      <c r="I157" s="8">
        <v>245000</v>
      </c>
      <c r="J157" s="8">
        <v>0</v>
      </c>
      <c r="K157" s="8">
        <v>0</v>
      </c>
      <c r="L157" s="9">
        <v>100</v>
      </c>
      <c r="M157" s="9">
        <v>0</v>
      </c>
      <c r="N157" s="9">
        <v>0</v>
      </c>
      <c r="O157" s="8">
        <v>61250</v>
      </c>
      <c r="P157" s="8">
        <v>61250</v>
      </c>
      <c r="Q157" s="8">
        <v>0</v>
      </c>
      <c r="R157" s="8">
        <v>0</v>
      </c>
      <c r="S157" s="9">
        <v>100</v>
      </c>
      <c r="T157" s="9">
        <v>0</v>
      </c>
      <c r="U157" s="9">
        <v>0</v>
      </c>
    </row>
    <row r="158" spans="1:21" ht="12.75">
      <c r="A158" s="34">
        <v>6</v>
      </c>
      <c r="B158" s="34">
        <v>2</v>
      </c>
      <c r="C158" s="34">
        <v>14</v>
      </c>
      <c r="D158" s="35">
        <v>2</v>
      </c>
      <c r="E158" s="36"/>
      <c r="F158" s="7" t="s">
        <v>267</v>
      </c>
      <c r="G158" s="53" t="s">
        <v>403</v>
      </c>
      <c r="H158" s="8">
        <v>1028598</v>
      </c>
      <c r="I158" s="8">
        <v>1028598</v>
      </c>
      <c r="J158" s="8">
        <v>0</v>
      </c>
      <c r="K158" s="8">
        <v>0</v>
      </c>
      <c r="L158" s="9">
        <v>100</v>
      </c>
      <c r="M158" s="9">
        <v>0</v>
      </c>
      <c r="N158" s="9">
        <v>0</v>
      </c>
      <c r="O158" s="8">
        <v>122499</v>
      </c>
      <c r="P158" s="8">
        <v>122499</v>
      </c>
      <c r="Q158" s="8">
        <v>0</v>
      </c>
      <c r="R158" s="8">
        <v>0</v>
      </c>
      <c r="S158" s="9">
        <v>100</v>
      </c>
      <c r="T158" s="9">
        <v>0</v>
      </c>
      <c r="U158" s="9">
        <v>0</v>
      </c>
    </row>
    <row r="159" spans="1:21" ht="12.75">
      <c r="A159" s="34">
        <v>6</v>
      </c>
      <c r="B159" s="34">
        <v>4</v>
      </c>
      <c r="C159" s="34">
        <v>7</v>
      </c>
      <c r="D159" s="35">
        <v>2</v>
      </c>
      <c r="E159" s="36"/>
      <c r="F159" s="7" t="s">
        <v>267</v>
      </c>
      <c r="G159" s="53" t="s">
        <v>404</v>
      </c>
      <c r="H159" s="8">
        <v>652580</v>
      </c>
      <c r="I159" s="8">
        <v>652580</v>
      </c>
      <c r="J159" s="8">
        <v>0</v>
      </c>
      <c r="K159" s="8">
        <v>0</v>
      </c>
      <c r="L159" s="9">
        <v>100</v>
      </c>
      <c r="M159" s="9">
        <v>0</v>
      </c>
      <c r="N159" s="9">
        <v>0</v>
      </c>
      <c r="O159" s="8">
        <v>102295</v>
      </c>
      <c r="P159" s="8">
        <v>102295</v>
      </c>
      <c r="Q159" s="8">
        <v>0</v>
      </c>
      <c r="R159" s="8">
        <v>0</v>
      </c>
      <c r="S159" s="9">
        <v>100</v>
      </c>
      <c r="T159" s="9">
        <v>0</v>
      </c>
      <c r="U159" s="9">
        <v>0</v>
      </c>
    </row>
    <row r="160" spans="1:21" ht="12.75">
      <c r="A160" s="34">
        <v>6</v>
      </c>
      <c r="B160" s="34">
        <v>15</v>
      </c>
      <c r="C160" s="34">
        <v>7</v>
      </c>
      <c r="D160" s="35">
        <v>2</v>
      </c>
      <c r="E160" s="36"/>
      <c r="F160" s="7" t="s">
        <v>267</v>
      </c>
      <c r="G160" s="53" t="s">
        <v>405</v>
      </c>
      <c r="H160" s="8">
        <v>600000</v>
      </c>
      <c r="I160" s="8">
        <v>600000</v>
      </c>
      <c r="J160" s="8">
        <v>0</v>
      </c>
      <c r="K160" s="8">
        <v>0</v>
      </c>
      <c r="L160" s="9">
        <v>100</v>
      </c>
      <c r="M160" s="9">
        <v>0</v>
      </c>
      <c r="N160" s="9">
        <v>0</v>
      </c>
      <c r="O160" s="8">
        <v>100010</v>
      </c>
      <c r="P160" s="8">
        <v>100010</v>
      </c>
      <c r="Q160" s="8">
        <v>0</v>
      </c>
      <c r="R160" s="8">
        <v>0</v>
      </c>
      <c r="S160" s="9">
        <v>100</v>
      </c>
      <c r="T160" s="9">
        <v>0</v>
      </c>
      <c r="U160" s="9">
        <v>0</v>
      </c>
    </row>
    <row r="161" spans="1:21" ht="12.75">
      <c r="A161" s="34">
        <v>6</v>
      </c>
      <c r="B161" s="34">
        <v>18</v>
      </c>
      <c r="C161" s="34">
        <v>13</v>
      </c>
      <c r="D161" s="35">
        <v>2</v>
      </c>
      <c r="E161" s="36"/>
      <c r="F161" s="7" t="s">
        <v>267</v>
      </c>
      <c r="G161" s="53" t="s">
        <v>406</v>
      </c>
      <c r="H161" s="8">
        <v>1054015.26</v>
      </c>
      <c r="I161" s="8">
        <v>1054015.26</v>
      </c>
      <c r="J161" s="8">
        <v>0</v>
      </c>
      <c r="K161" s="8">
        <v>0</v>
      </c>
      <c r="L161" s="9">
        <v>100</v>
      </c>
      <c r="M161" s="9">
        <v>0</v>
      </c>
      <c r="N161" s="9">
        <v>0</v>
      </c>
      <c r="O161" s="8">
        <v>334642.63</v>
      </c>
      <c r="P161" s="8">
        <v>334642.63</v>
      </c>
      <c r="Q161" s="8">
        <v>0</v>
      </c>
      <c r="R161" s="8">
        <v>0</v>
      </c>
      <c r="S161" s="9">
        <v>100</v>
      </c>
      <c r="T161" s="9">
        <v>0</v>
      </c>
      <c r="U161" s="9">
        <v>0</v>
      </c>
    </row>
    <row r="162" spans="1:21" ht="12.75">
      <c r="A162" s="34">
        <v>6</v>
      </c>
      <c r="B162" s="34">
        <v>16</v>
      </c>
      <c r="C162" s="34">
        <v>6</v>
      </c>
      <c r="D162" s="35">
        <v>2</v>
      </c>
      <c r="E162" s="36"/>
      <c r="F162" s="7" t="s">
        <v>267</v>
      </c>
      <c r="G162" s="53" t="s">
        <v>407</v>
      </c>
      <c r="H162" s="8">
        <v>0</v>
      </c>
      <c r="I162" s="8">
        <v>0</v>
      </c>
      <c r="J162" s="8">
        <v>0</v>
      </c>
      <c r="K162" s="8">
        <v>0</v>
      </c>
      <c r="L162" s="9"/>
      <c r="M162" s="9"/>
      <c r="N162" s="9"/>
      <c r="O162" s="8">
        <v>0</v>
      </c>
      <c r="P162" s="8">
        <v>0</v>
      </c>
      <c r="Q162" s="8">
        <v>0</v>
      </c>
      <c r="R162" s="8">
        <v>0</v>
      </c>
      <c r="S162" s="9"/>
      <c r="T162" s="9"/>
      <c r="U162" s="9"/>
    </row>
    <row r="163" spans="1:21" ht="12.75">
      <c r="A163" s="34">
        <v>6</v>
      </c>
      <c r="B163" s="34">
        <v>19</v>
      </c>
      <c r="C163" s="34">
        <v>5</v>
      </c>
      <c r="D163" s="35">
        <v>2</v>
      </c>
      <c r="E163" s="36"/>
      <c r="F163" s="7" t="s">
        <v>267</v>
      </c>
      <c r="G163" s="53" t="s">
        <v>408</v>
      </c>
      <c r="H163" s="8">
        <v>2085771.82</v>
      </c>
      <c r="I163" s="8">
        <v>1038000</v>
      </c>
      <c r="J163" s="8">
        <v>1047771.82</v>
      </c>
      <c r="K163" s="8">
        <v>0</v>
      </c>
      <c r="L163" s="9">
        <v>49.76</v>
      </c>
      <c r="M163" s="9">
        <v>50.23</v>
      </c>
      <c r="N163" s="9">
        <v>0</v>
      </c>
      <c r="O163" s="8">
        <v>1315771.82</v>
      </c>
      <c r="P163" s="8">
        <v>268000</v>
      </c>
      <c r="Q163" s="8">
        <v>1047771.82</v>
      </c>
      <c r="R163" s="8">
        <v>0</v>
      </c>
      <c r="S163" s="9">
        <v>20.36</v>
      </c>
      <c r="T163" s="9">
        <v>79.63</v>
      </c>
      <c r="U163" s="9">
        <v>0</v>
      </c>
    </row>
    <row r="164" spans="1:21" ht="12.75">
      <c r="A164" s="34">
        <v>6</v>
      </c>
      <c r="B164" s="34">
        <v>8</v>
      </c>
      <c r="C164" s="34">
        <v>13</v>
      </c>
      <c r="D164" s="35">
        <v>2</v>
      </c>
      <c r="E164" s="36"/>
      <c r="F164" s="7" t="s">
        <v>267</v>
      </c>
      <c r="G164" s="53" t="s">
        <v>409</v>
      </c>
      <c r="H164" s="8">
        <v>2171883</v>
      </c>
      <c r="I164" s="8">
        <v>2071883</v>
      </c>
      <c r="J164" s="8">
        <v>100000</v>
      </c>
      <c r="K164" s="8">
        <v>0</v>
      </c>
      <c r="L164" s="9">
        <v>95.39</v>
      </c>
      <c r="M164" s="9">
        <v>4.6</v>
      </c>
      <c r="N164" s="9">
        <v>0</v>
      </c>
      <c r="O164" s="8">
        <v>1348342.4</v>
      </c>
      <c r="P164" s="8">
        <v>1348342.4</v>
      </c>
      <c r="Q164" s="8">
        <v>0</v>
      </c>
      <c r="R164" s="8">
        <v>0</v>
      </c>
      <c r="S164" s="9">
        <v>100</v>
      </c>
      <c r="T164" s="9">
        <v>0</v>
      </c>
      <c r="U164" s="9">
        <v>0</v>
      </c>
    </row>
    <row r="165" spans="1:21" ht="12.75">
      <c r="A165" s="34">
        <v>6</v>
      </c>
      <c r="B165" s="34">
        <v>14</v>
      </c>
      <c r="C165" s="34">
        <v>10</v>
      </c>
      <c r="D165" s="35">
        <v>2</v>
      </c>
      <c r="E165" s="36"/>
      <c r="F165" s="7" t="s">
        <v>267</v>
      </c>
      <c r="G165" s="53" t="s">
        <v>410</v>
      </c>
      <c r="H165" s="8">
        <v>537315</v>
      </c>
      <c r="I165" s="8">
        <v>537315</v>
      </c>
      <c r="J165" s="8">
        <v>0</v>
      </c>
      <c r="K165" s="8">
        <v>0</v>
      </c>
      <c r="L165" s="9">
        <v>100</v>
      </c>
      <c r="M165" s="9">
        <v>0</v>
      </c>
      <c r="N165" s="9">
        <v>0</v>
      </c>
      <c r="O165" s="8">
        <v>134337.65</v>
      </c>
      <c r="P165" s="8">
        <v>134337.65</v>
      </c>
      <c r="Q165" s="8">
        <v>0</v>
      </c>
      <c r="R165" s="8">
        <v>0</v>
      </c>
      <c r="S165" s="9">
        <v>100</v>
      </c>
      <c r="T165" s="9">
        <v>0</v>
      </c>
      <c r="U165" s="9">
        <v>0</v>
      </c>
    </row>
    <row r="166" spans="1:21" ht="12.75">
      <c r="A166" s="34">
        <v>6</v>
      </c>
      <c r="B166" s="34">
        <v>4</v>
      </c>
      <c r="C166" s="34">
        <v>8</v>
      </c>
      <c r="D166" s="35">
        <v>2</v>
      </c>
      <c r="E166" s="36"/>
      <c r="F166" s="7" t="s">
        <v>267</v>
      </c>
      <c r="G166" s="53" t="s">
        <v>411</v>
      </c>
      <c r="H166" s="8">
        <v>1945631.08</v>
      </c>
      <c r="I166" s="8">
        <v>1945631.08</v>
      </c>
      <c r="J166" s="8">
        <v>0</v>
      </c>
      <c r="K166" s="8">
        <v>0</v>
      </c>
      <c r="L166" s="9">
        <v>100</v>
      </c>
      <c r="M166" s="9">
        <v>0</v>
      </c>
      <c r="N166" s="9">
        <v>0</v>
      </c>
      <c r="O166" s="8">
        <v>263803.3</v>
      </c>
      <c r="P166" s="8">
        <v>263803.3</v>
      </c>
      <c r="Q166" s="8">
        <v>0</v>
      </c>
      <c r="R166" s="8">
        <v>0</v>
      </c>
      <c r="S166" s="9">
        <v>100</v>
      </c>
      <c r="T166" s="9">
        <v>0</v>
      </c>
      <c r="U166" s="9">
        <v>0</v>
      </c>
    </row>
    <row r="167" spans="1:21" ht="12.75">
      <c r="A167" s="34">
        <v>6</v>
      </c>
      <c r="B167" s="34">
        <v>3</v>
      </c>
      <c r="C167" s="34">
        <v>12</v>
      </c>
      <c r="D167" s="35">
        <v>2</v>
      </c>
      <c r="E167" s="36"/>
      <c r="F167" s="7" t="s">
        <v>267</v>
      </c>
      <c r="G167" s="53" t="s">
        <v>412</v>
      </c>
      <c r="H167" s="8">
        <v>1086954</v>
      </c>
      <c r="I167" s="8">
        <v>1086954</v>
      </c>
      <c r="J167" s="8">
        <v>0</v>
      </c>
      <c r="K167" s="8">
        <v>0</v>
      </c>
      <c r="L167" s="9">
        <v>100</v>
      </c>
      <c r="M167" s="9">
        <v>0</v>
      </c>
      <c r="N167" s="9">
        <v>0</v>
      </c>
      <c r="O167" s="8">
        <v>254383</v>
      </c>
      <c r="P167" s="8">
        <v>254383</v>
      </c>
      <c r="Q167" s="8">
        <v>0</v>
      </c>
      <c r="R167" s="8">
        <v>0</v>
      </c>
      <c r="S167" s="9">
        <v>100</v>
      </c>
      <c r="T167" s="9">
        <v>0</v>
      </c>
      <c r="U167" s="9">
        <v>0</v>
      </c>
    </row>
    <row r="168" spans="1:21" ht="12.75">
      <c r="A168" s="34">
        <v>6</v>
      </c>
      <c r="B168" s="34">
        <v>7</v>
      </c>
      <c r="C168" s="34">
        <v>9</v>
      </c>
      <c r="D168" s="35">
        <v>2</v>
      </c>
      <c r="E168" s="36"/>
      <c r="F168" s="7" t="s">
        <v>267</v>
      </c>
      <c r="G168" s="53" t="s">
        <v>413</v>
      </c>
      <c r="H168" s="8">
        <v>246500</v>
      </c>
      <c r="I168" s="8">
        <v>200000</v>
      </c>
      <c r="J168" s="8">
        <v>46500</v>
      </c>
      <c r="K168" s="8">
        <v>0</v>
      </c>
      <c r="L168" s="9">
        <v>81.13</v>
      </c>
      <c r="M168" s="9">
        <v>18.86</v>
      </c>
      <c r="N168" s="9">
        <v>0</v>
      </c>
      <c r="O168" s="8">
        <v>50000</v>
      </c>
      <c r="P168" s="8">
        <v>50000</v>
      </c>
      <c r="Q168" s="8">
        <v>0</v>
      </c>
      <c r="R168" s="8">
        <v>0</v>
      </c>
      <c r="S168" s="9">
        <v>100</v>
      </c>
      <c r="T168" s="9">
        <v>0</v>
      </c>
      <c r="U168" s="9">
        <v>0</v>
      </c>
    </row>
    <row r="169" spans="1:21" ht="12.75">
      <c r="A169" s="34">
        <v>6</v>
      </c>
      <c r="B169" s="34">
        <v>12</v>
      </c>
      <c r="C169" s="34">
        <v>7</v>
      </c>
      <c r="D169" s="35">
        <v>2</v>
      </c>
      <c r="E169" s="36"/>
      <c r="F169" s="7" t="s">
        <v>267</v>
      </c>
      <c r="G169" s="53" t="s">
        <v>414</v>
      </c>
      <c r="H169" s="8">
        <v>731527.6</v>
      </c>
      <c r="I169" s="8">
        <v>588000</v>
      </c>
      <c r="J169" s="8">
        <v>50000</v>
      </c>
      <c r="K169" s="8">
        <v>93527.6</v>
      </c>
      <c r="L169" s="9">
        <v>80.37</v>
      </c>
      <c r="M169" s="9">
        <v>6.83</v>
      </c>
      <c r="N169" s="9">
        <v>12.78</v>
      </c>
      <c r="O169" s="8">
        <v>123527.6</v>
      </c>
      <c r="P169" s="8">
        <v>0</v>
      </c>
      <c r="Q169" s="8">
        <v>30000</v>
      </c>
      <c r="R169" s="8">
        <v>93527.6</v>
      </c>
      <c r="S169" s="9">
        <v>0</v>
      </c>
      <c r="T169" s="9">
        <v>24.28</v>
      </c>
      <c r="U169" s="9">
        <v>75.71</v>
      </c>
    </row>
    <row r="170" spans="1:21" ht="12.75">
      <c r="A170" s="34">
        <v>6</v>
      </c>
      <c r="B170" s="34">
        <v>1</v>
      </c>
      <c r="C170" s="34">
        <v>18</v>
      </c>
      <c r="D170" s="35">
        <v>2</v>
      </c>
      <c r="E170" s="36"/>
      <c r="F170" s="7" t="s">
        <v>267</v>
      </c>
      <c r="G170" s="53" t="s">
        <v>415</v>
      </c>
      <c r="H170" s="8">
        <v>1328000</v>
      </c>
      <c r="I170" s="8">
        <v>1328000</v>
      </c>
      <c r="J170" s="8">
        <v>0</v>
      </c>
      <c r="K170" s="8">
        <v>0</v>
      </c>
      <c r="L170" s="9">
        <v>100</v>
      </c>
      <c r="M170" s="9">
        <v>0</v>
      </c>
      <c r="N170" s="9">
        <v>0</v>
      </c>
      <c r="O170" s="8">
        <v>429500</v>
      </c>
      <c r="P170" s="8">
        <v>279500</v>
      </c>
      <c r="Q170" s="8">
        <v>150000</v>
      </c>
      <c r="R170" s="8">
        <v>0</v>
      </c>
      <c r="S170" s="9">
        <v>65.07</v>
      </c>
      <c r="T170" s="9">
        <v>34.92</v>
      </c>
      <c r="U170" s="9">
        <v>0</v>
      </c>
    </row>
    <row r="171" spans="1:21" ht="12.75">
      <c r="A171" s="34">
        <v>6</v>
      </c>
      <c r="B171" s="34">
        <v>19</v>
      </c>
      <c r="C171" s="34">
        <v>6</v>
      </c>
      <c r="D171" s="35">
        <v>2</v>
      </c>
      <c r="E171" s="36"/>
      <c r="F171" s="7" t="s">
        <v>267</v>
      </c>
      <c r="G171" s="53" t="s">
        <v>283</v>
      </c>
      <c r="H171" s="8">
        <v>1497986</v>
      </c>
      <c r="I171" s="8">
        <v>1497986</v>
      </c>
      <c r="J171" s="8">
        <v>0</v>
      </c>
      <c r="K171" s="8">
        <v>0</v>
      </c>
      <c r="L171" s="9">
        <v>100</v>
      </c>
      <c r="M171" s="9">
        <v>0</v>
      </c>
      <c r="N171" s="9">
        <v>0</v>
      </c>
      <c r="O171" s="8">
        <v>399290</v>
      </c>
      <c r="P171" s="8">
        <v>399290</v>
      </c>
      <c r="Q171" s="8">
        <v>0</v>
      </c>
      <c r="R171" s="8">
        <v>0</v>
      </c>
      <c r="S171" s="9">
        <v>100</v>
      </c>
      <c r="T171" s="9">
        <v>0</v>
      </c>
      <c r="U171" s="9">
        <v>0</v>
      </c>
    </row>
    <row r="172" spans="1:21" ht="12.75">
      <c r="A172" s="34">
        <v>6</v>
      </c>
      <c r="B172" s="34">
        <v>15</v>
      </c>
      <c r="C172" s="34">
        <v>8</v>
      </c>
      <c r="D172" s="35">
        <v>2</v>
      </c>
      <c r="E172" s="36"/>
      <c r="F172" s="7" t="s">
        <v>267</v>
      </c>
      <c r="G172" s="53" t="s">
        <v>416</v>
      </c>
      <c r="H172" s="8">
        <v>0</v>
      </c>
      <c r="I172" s="8">
        <v>0</v>
      </c>
      <c r="J172" s="8">
        <v>0</v>
      </c>
      <c r="K172" s="8">
        <v>0</v>
      </c>
      <c r="L172" s="9"/>
      <c r="M172" s="9"/>
      <c r="N172" s="9"/>
      <c r="O172" s="8">
        <v>0</v>
      </c>
      <c r="P172" s="8">
        <v>0</v>
      </c>
      <c r="Q172" s="8">
        <v>0</v>
      </c>
      <c r="R172" s="8">
        <v>0</v>
      </c>
      <c r="S172" s="9"/>
      <c r="T172" s="9"/>
      <c r="U172" s="9"/>
    </row>
    <row r="173" spans="1:21" ht="12.75">
      <c r="A173" s="34">
        <v>6</v>
      </c>
      <c r="B173" s="34">
        <v>9</v>
      </c>
      <c r="C173" s="34">
        <v>13</v>
      </c>
      <c r="D173" s="35">
        <v>2</v>
      </c>
      <c r="E173" s="36"/>
      <c r="F173" s="7" t="s">
        <v>267</v>
      </c>
      <c r="G173" s="53" t="s">
        <v>417</v>
      </c>
      <c r="H173" s="8">
        <v>1209800</v>
      </c>
      <c r="I173" s="8">
        <v>1009800</v>
      </c>
      <c r="J173" s="8">
        <v>200000</v>
      </c>
      <c r="K173" s="8">
        <v>0</v>
      </c>
      <c r="L173" s="9">
        <v>83.46</v>
      </c>
      <c r="M173" s="9">
        <v>16.53</v>
      </c>
      <c r="N173" s="9">
        <v>0</v>
      </c>
      <c r="O173" s="8">
        <v>272600</v>
      </c>
      <c r="P173" s="8">
        <v>272600</v>
      </c>
      <c r="Q173" s="8">
        <v>0</v>
      </c>
      <c r="R173" s="8">
        <v>0</v>
      </c>
      <c r="S173" s="9">
        <v>100</v>
      </c>
      <c r="T173" s="9">
        <v>0</v>
      </c>
      <c r="U173" s="9">
        <v>0</v>
      </c>
    </row>
    <row r="174" spans="1:21" ht="12.75">
      <c r="A174" s="34">
        <v>6</v>
      </c>
      <c r="B174" s="34">
        <v>11</v>
      </c>
      <c r="C174" s="34">
        <v>10</v>
      </c>
      <c r="D174" s="35">
        <v>2</v>
      </c>
      <c r="E174" s="36"/>
      <c r="F174" s="7" t="s">
        <v>267</v>
      </c>
      <c r="G174" s="53" t="s">
        <v>418</v>
      </c>
      <c r="H174" s="8">
        <v>869795.52</v>
      </c>
      <c r="I174" s="8">
        <v>869795.52</v>
      </c>
      <c r="J174" s="8">
        <v>0</v>
      </c>
      <c r="K174" s="8">
        <v>0</v>
      </c>
      <c r="L174" s="9">
        <v>100</v>
      </c>
      <c r="M174" s="9">
        <v>0</v>
      </c>
      <c r="N174" s="9">
        <v>0</v>
      </c>
      <c r="O174" s="8">
        <v>217448.88</v>
      </c>
      <c r="P174" s="8">
        <v>217448.88</v>
      </c>
      <c r="Q174" s="8">
        <v>0</v>
      </c>
      <c r="R174" s="8">
        <v>0</v>
      </c>
      <c r="S174" s="9">
        <v>100</v>
      </c>
      <c r="T174" s="9">
        <v>0</v>
      </c>
      <c r="U174" s="9">
        <v>0</v>
      </c>
    </row>
    <row r="175" spans="1:21" ht="12.75">
      <c r="A175" s="34">
        <v>6</v>
      </c>
      <c r="B175" s="34">
        <v>3</v>
      </c>
      <c r="C175" s="34">
        <v>13</v>
      </c>
      <c r="D175" s="35">
        <v>2</v>
      </c>
      <c r="E175" s="36"/>
      <c r="F175" s="7" t="s">
        <v>267</v>
      </c>
      <c r="G175" s="53" t="s">
        <v>419</v>
      </c>
      <c r="H175" s="8">
        <v>990000</v>
      </c>
      <c r="I175" s="8">
        <v>990000</v>
      </c>
      <c r="J175" s="8">
        <v>0</v>
      </c>
      <c r="K175" s="8">
        <v>0</v>
      </c>
      <c r="L175" s="9">
        <v>100</v>
      </c>
      <c r="M175" s="9">
        <v>0</v>
      </c>
      <c r="N175" s="9">
        <v>0</v>
      </c>
      <c r="O175" s="8">
        <v>247500</v>
      </c>
      <c r="P175" s="8">
        <v>247500</v>
      </c>
      <c r="Q175" s="8">
        <v>0</v>
      </c>
      <c r="R175" s="8">
        <v>0</v>
      </c>
      <c r="S175" s="9">
        <v>100</v>
      </c>
      <c r="T175" s="9">
        <v>0</v>
      </c>
      <c r="U175" s="9">
        <v>0</v>
      </c>
    </row>
    <row r="176" spans="1:21" ht="12.75">
      <c r="A176" s="34">
        <v>6</v>
      </c>
      <c r="B176" s="34">
        <v>11</v>
      </c>
      <c r="C176" s="34">
        <v>11</v>
      </c>
      <c r="D176" s="35">
        <v>2</v>
      </c>
      <c r="E176" s="36"/>
      <c r="F176" s="7" t="s">
        <v>267</v>
      </c>
      <c r="G176" s="53" t="s">
        <v>420</v>
      </c>
      <c r="H176" s="8">
        <v>400000</v>
      </c>
      <c r="I176" s="8">
        <v>400000</v>
      </c>
      <c r="J176" s="8">
        <v>0</v>
      </c>
      <c r="K176" s="8">
        <v>0</v>
      </c>
      <c r="L176" s="9">
        <v>100</v>
      </c>
      <c r="M176" s="9">
        <v>0</v>
      </c>
      <c r="N176" s="9">
        <v>0</v>
      </c>
      <c r="O176" s="8">
        <v>100000</v>
      </c>
      <c r="P176" s="8">
        <v>100000</v>
      </c>
      <c r="Q176" s="8">
        <v>0</v>
      </c>
      <c r="R176" s="8">
        <v>0</v>
      </c>
      <c r="S176" s="9">
        <v>100</v>
      </c>
      <c r="T176" s="9">
        <v>0</v>
      </c>
      <c r="U176" s="9">
        <v>0</v>
      </c>
    </row>
    <row r="177" spans="1:21" ht="12.75">
      <c r="A177" s="34">
        <v>6</v>
      </c>
      <c r="B177" s="34">
        <v>19</v>
      </c>
      <c r="C177" s="34">
        <v>7</v>
      </c>
      <c r="D177" s="35">
        <v>2</v>
      </c>
      <c r="E177" s="36"/>
      <c r="F177" s="7" t="s">
        <v>267</v>
      </c>
      <c r="G177" s="53" t="s">
        <v>421</v>
      </c>
      <c r="H177" s="8">
        <v>1249000</v>
      </c>
      <c r="I177" s="8">
        <v>1249000</v>
      </c>
      <c r="J177" s="8">
        <v>0</v>
      </c>
      <c r="K177" s="8">
        <v>0</v>
      </c>
      <c r="L177" s="9">
        <v>100</v>
      </c>
      <c r="M177" s="9">
        <v>0</v>
      </c>
      <c r="N177" s="9">
        <v>0</v>
      </c>
      <c r="O177" s="8">
        <v>408500</v>
      </c>
      <c r="P177" s="8">
        <v>408500</v>
      </c>
      <c r="Q177" s="8">
        <v>0</v>
      </c>
      <c r="R177" s="8">
        <v>0</v>
      </c>
      <c r="S177" s="9">
        <v>100</v>
      </c>
      <c r="T177" s="9">
        <v>0</v>
      </c>
      <c r="U177" s="9">
        <v>0</v>
      </c>
    </row>
    <row r="178" spans="1:21" ht="12.75">
      <c r="A178" s="34">
        <v>6</v>
      </c>
      <c r="B178" s="34">
        <v>9</v>
      </c>
      <c r="C178" s="34">
        <v>14</v>
      </c>
      <c r="D178" s="35">
        <v>2</v>
      </c>
      <c r="E178" s="36"/>
      <c r="F178" s="7" t="s">
        <v>267</v>
      </c>
      <c r="G178" s="53" t="s">
        <v>422</v>
      </c>
      <c r="H178" s="8">
        <v>2921000</v>
      </c>
      <c r="I178" s="8">
        <v>2921000</v>
      </c>
      <c r="J178" s="8">
        <v>0</v>
      </c>
      <c r="K178" s="8">
        <v>0</v>
      </c>
      <c r="L178" s="9">
        <v>100</v>
      </c>
      <c r="M178" s="9">
        <v>0</v>
      </c>
      <c r="N178" s="9">
        <v>0</v>
      </c>
      <c r="O178" s="8">
        <v>1677000</v>
      </c>
      <c r="P178" s="8">
        <v>1677000</v>
      </c>
      <c r="Q178" s="8">
        <v>0</v>
      </c>
      <c r="R178" s="8">
        <v>0</v>
      </c>
      <c r="S178" s="9">
        <v>100</v>
      </c>
      <c r="T178" s="9">
        <v>0</v>
      </c>
      <c r="U178" s="9">
        <v>0</v>
      </c>
    </row>
    <row r="179" spans="1:21" ht="12.75">
      <c r="A179" s="34">
        <v>6</v>
      </c>
      <c r="B179" s="34">
        <v>19</v>
      </c>
      <c r="C179" s="34">
        <v>8</v>
      </c>
      <c r="D179" s="35">
        <v>2</v>
      </c>
      <c r="E179" s="36"/>
      <c r="F179" s="7" t="s">
        <v>267</v>
      </c>
      <c r="G179" s="53" t="s">
        <v>423</v>
      </c>
      <c r="H179" s="8">
        <v>246000</v>
      </c>
      <c r="I179" s="8">
        <v>246000</v>
      </c>
      <c r="J179" s="8">
        <v>0</v>
      </c>
      <c r="K179" s="8">
        <v>0</v>
      </c>
      <c r="L179" s="9">
        <v>100</v>
      </c>
      <c r="M179" s="9">
        <v>0</v>
      </c>
      <c r="N179" s="9">
        <v>0</v>
      </c>
      <c r="O179" s="8">
        <v>246000</v>
      </c>
      <c r="P179" s="8">
        <v>246000</v>
      </c>
      <c r="Q179" s="8">
        <v>0</v>
      </c>
      <c r="R179" s="8">
        <v>0</v>
      </c>
      <c r="S179" s="9">
        <v>100</v>
      </c>
      <c r="T179" s="9">
        <v>0</v>
      </c>
      <c r="U179" s="9">
        <v>0</v>
      </c>
    </row>
    <row r="180" spans="1:21" ht="12.75">
      <c r="A180" s="34">
        <v>6</v>
      </c>
      <c r="B180" s="34">
        <v>9</v>
      </c>
      <c r="C180" s="34">
        <v>15</v>
      </c>
      <c r="D180" s="35">
        <v>2</v>
      </c>
      <c r="E180" s="36"/>
      <c r="F180" s="7" t="s">
        <v>267</v>
      </c>
      <c r="G180" s="53" t="s">
        <v>424</v>
      </c>
      <c r="H180" s="8">
        <v>480000</v>
      </c>
      <c r="I180" s="8">
        <v>480000</v>
      </c>
      <c r="J180" s="8">
        <v>0</v>
      </c>
      <c r="K180" s="8">
        <v>0</v>
      </c>
      <c r="L180" s="9">
        <v>100</v>
      </c>
      <c r="M180" s="9">
        <v>0</v>
      </c>
      <c r="N180" s="9">
        <v>0</v>
      </c>
      <c r="O180" s="8">
        <v>120000</v>
      </c>
      <c r="P180" s="8">
        <v>120000</v>
      </c>
      <c r="Q180" s="8">
        <v>0</v>
      </c>
      <c r="R180" s="8">
        <v>0</v>
      </c>
      <c r="S180" s="9">
        <v>100</v>
      </c>
      <c r="T180" s="9">
        <v>0</v>
      </c>
      <c r="U180" s="9">
        <v>0</v>
      </c>
    </row>
    <row r="181" spans="1:21" ht="12.75">
      <c r="A181" s="34">
        <v>6</v>
      </c>
      <c r="B181" s="34">
        <v>9</v>
      </c>
      <c r="C181" s="34">
        <v>16</v>
      </c>
      <c r="D181" s="35">
        <v>2</v>
      </c>
      <c r="E181" s="36"/>
      <c r="F181" s="7" t="s">
        <v>267</v>
      </c>
      <c r="G181" s="53" t="s">
        <v>425</v>
      </c>
      <c r="H181" s="8">
        <v>350000</v>
      </c>
      <c r="I181" s="8">
        <v>350000</v>
      </c>
      <c r="J181" s="8">
        <v>0</v>
      </c>
      <c r="K181" s="8">
        <v>0</v>
      </c>
      <c r="L181" s="9">
        <v>100</v>
      </c>
      <c r="M181" s="9">
        <v>0</v>
      </c>
      <c r="N181" s="9">
        <v>0</v>
      </c>
      <c r="O181" s="8">
        <v>350000</v>
      </c>
      <c r="P181" s="8">
        <v>350000</v>
      </c>
      <c r="Q181" s="8">
        <v>0</v>
      </c>
      <c r="R181" s="8">
        <v>0</v>
      </c>
      <c r="S181" s="9">
        <v>100</v>
      </c>
      <c r="T181" s="9">
        <v>0</v>
      </c>
      <c r="U181" s="9">
        <v>0</v>
      </c>
    </row>
    <row r="182" spans="1:21" ht="12.75">
      <c r="A182" s="34">
        <v>6</v>
      </c>
      <c r="B182" s="34">
        <v>7</v>
      </c>
      <c r="C182" s="34">
        <v>10</v>
      </c>
      <c r="D182" s="35">
        <v>2</v>
      </c>
      <c r="E182" s="36"/>
      <c r="F182" s="7" t="s">
        <v>267</v>
      </c>
      <c r="G182" s="53" t="s">
        <v>426</v>
      </c>
      <c r="H182" s="8">
        <v>4776963.67</v>
      </c>
      <c r="I182" s="8">
        <v>980832</v>
      </c>
      <c r="J182" s="8">
        <v>0</v>
      </c>
      <c r="K182" s="8">
        <v>3796131.67</v>
      </c>
      <c r="L182" s="9">
        <v>20.53</v>
      </c>
      <c r="M182" s="9">
        <v>0</v>
      </c>
      <c r="N182" s="9">
        <v>79.46</v>
      </c>
      <c r="O182" s="8">
        <v>258208</v>
      </c>
      <c r="P182" s="8">
        <v>258208</v>
      </c>
      <c r="Q182" s="8">
        <v>0</v>
      </c>
      <c r="R182" s="8">
        <v>0</v>
      </c>
      <c r="S182" s="9">
        <v>100</v>
      </c>
      <c r="T182" s="9">
        <v>0</v>
      </c>
      <c r="U182" s="9">
        <v>0</v>
      </c>
    </row>
    <row r="183" spans="1:21" ht="12.75">
      <c r="A183" s="34">
        <v>6</v>
      </c>
      <c r="B183" s="34">
        <v>1</v>
      </c>
      <c r="C183" s="34">
        <v>19</v>
      </c>
      <c r="D183" s="35">
        <v>2</v>
      </c>
      <c r="E183" s="36"/>
      <c r="F183" s="7" t="s">
        <v>267</v>
      </c>
      <c r="G183" s="53" t="s">
        <v>427</v>
      </c>
      <c r="H183" s="8">
        <v>417000</v>
      </c>
      <c r="I183" s="8">
        <v>417000</v>
      </c>
      <c r="J183" s="8">
        <v>0</v>
      </c>
      <c r="K183" s="8">
        <v>0</v>
      </c>
      <c r="L183" s="9">
        <v>100</v>
      </c>
      <c r="M183" s="9">
        <v>0</v>
      </c>
      <c r="N183" s="9">
        <v>0</v>
      </c>
      <c r="O183" s="8">
        <v>104250</v>
      </c>
      <c r="P183" s="8">
        <v>104250</v>
      </c>
      <c r="Q183" s="8">
        <v>0</v>
      </c>
      <c r="R183" s="8">
        <v>0</v>
      </c>
      <c r="S183" s="9">
        <v>100</v>
      </c>
      <c r="T183" s="9">
        <v>0</v>
      </c>
      <c r="U183" s="9">
        <v>0</v>
      </c>
    </row>
    <row r="184" spans="1:21" ht="12.75">
      <c r="A184" s="34">
        <v>6</v>
      </c>
      <c r="B184" s="34">
        <v>20</v>
      </c>
      <c r="C184" s="34">
        <v>14</v>
      </c>
      <c r="D184" s="35">
        <v>2</v>
      </c>
      <c r="E184" s="36"/>
      <c r="F184" s="7" t="s">
        <v>267</v>
      </c>
      <c r="G184" s="53" t="s">
        <v>428</v>
      </c>
      <c r="H184" s="8">
        <v>6263440</v>
      </c>
      <c r="I184" s="8">
        <v>6263440</v>
      </c>
      <c r="J184" s="8">
        <v>0</v>
      </c>
      <c r="K184" s="8">
        <v>0</v>
      </c>
      <c r="L184" s="9">
        <v>100</v>
      </c>
      <c r="M184" s="9">
        <v>0</v>
      </c>
      <c r="N184" s="9">
        <v>0</v>
      </c>
      <c r="O184" s="8">
        <v>1576690</v>
      </c>
      <c r="P184" s="8">
        <v>1576690</v>
      </c>
      <c r="Q184" s="8">
        <v>0</v>
      </c>
      <c r="R184" s="8">
        <v>0</v>
      </c>
      <c r="S184" s="9">
        <v>100</v>
      </c>
      <c r="T184" s="9">
        <v>0</v>
      </c>
      <c r="U184" s="9">
        <v>0</v>
      </c>
    </row>
    <row r="185" spans="1:21" ht="12.75">
      <c r="A185" s="34">
        <v>6</v>
      </c>
      <c r="B185" s="34">
        <v>3</v>
      </c>
      <c r="C185" s="34">
        <v>14</v>
      </c>
      <c r="D185" s="35">
        <v>2</v>
      </c>
      <c r="E185" s="36"/>
      <c r="F185" s="7" t="s">
        <v>267</v>
      </c>
      <c r="G185" s="53" t="s">
        <v>429</v>
      </c>
      <c r="H185" s="8">
        <v>554073.94</v>
      </c>
      <c r="I185" s="8">
        <v>554073.94</v>
      </c>
      <c r="J185" s="8">
        <v>0</v>
      </c>
      <c r="K185" s="8">
        <v>0</v>
      </c>
      <c r="L185" s="9">
        <v>100</v>
      </c>
      <c r="M185" s="9">
        <v>0</v>
      </c>
      <c r="N185" s="9">
        <v>0</v>
      </c>
      <c r="O185" s="8">
        <v>138760</v>
      </c>
      <c r="P185" s="8">
        <v>138760</v>
      </c>
      <c r="Q185" s="8">
        <v>0</v>
      </c>
      <c r="R185" s="8">
        <v>0</v>
      </c>
      <c r="S185" s="9">
        <v>100</v>
      </c>
      <c r="T185" s="9">
        <v>0</v>
      </c>
      <c r="U185" s="9">
        <v>0</v>
      </c>
    </row>
    <row r="186" spans="1:21" ht="12.75">
      <c r="A186" s="34">
        <v>6</v>
      </c>
      <c r="B186" s="34">
        <v>6</v>
      </c>
      <c r="C186" s="34">
        <v>11</v>
      </c>
      <c r="D186" s="35">
        <v>2</v>
      </c>
      <c r="E186" s="36"/>
      <c r="F186" s="7" t="s">
        <v>267</v>
      </c>
      <c r="G186" s="53" t="s">
        <v>430</v>
      </c>
      <c r="H186" s="8">
        <v>780000</v>
      </c>
      <c r="I186" s="8">
        <v>780000</v>
      </c>
      <c r="J186" s="8">
        <v>0</v>
      </c>
      <c r="K186" s="8">
        <v>0</v>
      </c>
      <c r="L186" s="9">
        <v>100</v>
      </c>
      <c r="M186" s="9">
        <v>0</v>
      </c>
      <c r="N186" s="9">
        <v>0</v>
      </c>
      <c r="O186" s="8">
        <v>175000</v>
      </c>
      <c r="P186" s="8">
        <v>175000</v>
      </c>
      <c r="Q186" s="8">
        <v>0</v>
      </c>
      <c r="R186" s="8">
        <v>0</v>
      </c>
      <c r="S186" s="9">
        <v>100</v>
      </c>
      <c r="T186" s="9">
        <v>0</v>
      </c>
      <c r="U186" s="9">
        <v>0</v>
      </c>
    </row>
    <row r="187" spans="1:21" ht="12.75">
      <c r="A187" s="34">
        <v>6</v>
      </c>
      <c r="B187" s="34">
        <v>14</v>
      </c>
      <c r="C187" s="34">
        <v>11</v>
      </c>
      <c r="D187" s="35">
        <v>2</v>
      </c>
      <c r="E187" s="36"/>
      <c r="F187" s="7" t="s">
        <v>267</v>
      </c>
      <c r="G187" s="53" t="s">
        <v>431</v>
      </c>
      <c r="H187" s="8">
        <v>1220404</v>
      </c>
      <c r="I187" s="8">
        <v>1220404</v>
      </c>
      <c r="J187" s="8">
        <v>0</v>
      </c>
      <c r="K187" s="8">
        <v>0</v>
      </c>
      <c r="L187" s="9">
        <v>100</v>
      </c>
      <c r="M187" s="9">
        <v>0</v>
      </c>
      <c r="N187" s="9">
        <v>0</v>
      </c>
      <c r="O187" s="8">
        <v>284476</v>
      </c>
      <c r="P187" s="8">
        <v>284476</v>
      </c>
      <c r="Q187" s="8">
        <v>0</v>
      </c>
      <c r="R187" s="8">
        <v>0</v>
      </c>
      <c r="S187" s="9">
        <v>100</v>
      </c>
      <c r="T187" s="9">
        <v>0</v>
      </c>
      <c r="U187" s="9">
        <v>0</v>
      </c>
    </row>
    <row r="188" spans="1:21" ht="12.75">
      <c r="A188" s="34">
        <v>6</v>
      </c>
      <c r="B188" s="34">
        <v>7</v>
      </c>
      <c r="C188" s="34">
        <v>2</v>
      </c>
      <c r="D188" s="35">
        <v>3</v>
      </c>
      <c r="E188" s="36"/>
      <c r="F188" s="7" t="s">
        <v>267</v>
      </c>
      <c r="G188" s="53" t="s">
        <v>432</v>
      </c>
      <c r="H188" s="8">
        <v>1450000</v>
      </c>
      <c r="I188" s="8">
        <v>1400000</v>
      </c>
      <c r="J188" s="8">
        <v>50000</v>
      </c>
      <c r="K188" s="8">
        <v>0</v>
      </c>
      <c r="L188" s="9">
        <v>96.55</v>
      </c>
      <c r="M188" s="9">
        <v>3.44</v>
      </c>
      <c r="N188" s="9">
        <v>0</v>
      </c>
      <c r="O188" s="8">
        <v>460000</v>
      </c>
      <c r="P188" s="8">
        <v>460000</v>
      </c>
      <c r="Q188" s="8">
        <v>0</v>
      </c>
      <c r="R188" s="8">
        <v>0</v>
      </c>
      <c r="S188" s="9">
        <v>100</v>
      </c>
      <c r="T188" s="9">
        <v>0</v>
      </c>
      <c r="U188" s="9">
        <v>0</v>
      </c>
    </row>
    <row r="189" spans="1:21" ht="12.75">
      <c r="A189" s="34">
        <v>6</v>
      </c>
      <c r="B189" s="34">
        <v>9</v>
      </c>
      <c r="C189" s="34">
        <v>1</v>
      </c>
      <c r="D189" s="35">
        <v>3</v>
      </c>
      <c r="E189" s="36"/>
      <c r="F189" s="7" t="s">
        <v>267</v>
      </c>
      <c r="G189" s="53" t="s">
        <v>433</v>
      </c>
      <c r="H189" s="8">
        <v>1300000</v>
      </c>
      <c r="I189" s="8">
        <v>1300000</v>
      </c>
      <c r="J189" s="8">
        <v>0</v>
      </c>
      <c r="K189" s="8">
        <v>0</v>
      </c>
      <c r="L189" s="9">
        <v>100</v>
      </c>
      <c r="M189" s="9">
        <v>0</v>
      </c>
      <c r="N189" s="9">
        <v>0</v>
      </c>
      <c r="O189" s="8">
        <v>0</v>
      </c>
      <c r="P189" s="8">
        <v>0</v>
      </c>
      <c r="Q189" s="8">
        <v>0</v>
      </c>
      <c r="R189" s="8">
        <v>0</v>
      </c>
      <c r="S189" s="9"/>
      <c r="T189" s="9"/>
      <c r="U189" s="9"/>
    </row>
    <row r="190" spans="1:21" ht="12.75">
      <c r="A190" s="34">
        <v>6</v>
      </c>
      <c r="B190" s="34">
        <v>9</v>
      </c>
      <c r="C190" s="34">
        <v>3</v>
      </c>
      <c r="D190" s="35">
        <v>3</v>
      </c>
      <c r="E190" s="36"/>
      <c r="F190" s="7" t="s">
        <v>267</v>
      </c>
      <c r="G190" s="53" t="s">
        <v>434</v>
      </c>
      <c r="H190" s="8">
        <v>2788071</v>
      </c>
      <c r="I190" s="8">
        <v>2788071</v>
      </c>
      <c r="J190" s="8">
        <v>0</v>
      </c>
      <c r="K190" s="8">
        <v>0</v>
      </c>
      <c r="L190" s="9">
        <v>100</v>
      </c>
      <c r="M190" s="9">
        <v>0</v>
      </c>
      <c r="N190" s="9">
        <v>0</v>
      </c>
      <c r="O190" s="8">
        <v>550000</v>
      </c>
      <c r="P190" s="8">
        <v>550000</v>
      </c>
      <c r="Q190" s="8">
        <v>0</v>
      </c>
      <c r="R190" s="8">
        <v>0</v>
      </c>
      <c r="S190" s="9">
        <v>100</v>
      </c>
      <c r="T190" s="9">
        <v>0</v>
      </c>
      <c r="U190" s="9">
        <v>0</v>
      </c>
    </row>
    <row r="191" spans="1:21" ht="12.75">
      <c r="A191" s="34">
        <v>6</v>
      </c>
      <c r="B191" s="34">
        <v>2</v>
      </c>
      <c r="C191" s="34">
        <v>5</v>
      </c>
      <c r="D191" s="35">
        <v>3</v>
      </c>
      <c r="E191" s="36"/>
      <c r="F191" s="7" t="s">
        <v>267</v>
      </c>
      <c r="G191" s="53" t="s">
        <v>435</v>
      </c>
      <c r="H191" s="8">
        <v>600000</v>
      </c>
      <c r="I191" s="8">
        <v>600000</v>
      </c>
      <c r="J191" s="8">
        <v>0</v>
      </c>
      <c r="K191" s="8">
        <v>0</v>
      </c>
      <c r="L191" s="9">
        <v>100</v>
      </c>
      <c r="M191" s="9">
        <v>0</v>
      </c>
      <c r="N191" s="9">
        <v>0</v>
      </c>
      <c r="O191" s="8">
        <v>206000</v>
      </c>
      <c r="P191" s="8">
        <v>206000</v>
      </c>
      <c r="Q191" s="8">
        <v>0</v>
      </c>
      <c r="R191" s="8">
        <v>0</v>
      </c>
      <c r="S191" s="9">
        <v>100</v>
      </c>
      <c r="T191" s="9">
        <v>0</v>
      </c>
      <c r="U191" s="9">
        <v>0</v>
      </c>
    </row>
    <row r="192" spans="1:21" ht="12.75">
      <c r="A192" s="34">
        <v>6</v>
      </c>
      <c r="B192" s="34">
        <v>2</v>
      </c>
      <c r="C192" s="34">
        <v>6</v>
      </c>
      <c r="D192" s="35">
        <v>3</v>
      </c>
      <c r="E192" s="36"/>
      <c r="F192" s="7" t="s">
        <v>267</v>
      </c>
      <c r="G192" s="53" t="s">
        <v>436</v>
      </c>
      <c r="H192" s="8">
        <v>301000</v>
      </c>
      <c r="I192" s="8">
        <v>301000</v>
      </c>
      <c r="J192" s="8">
        <v>0</v>
      </c>
      <c r="K192" s="8">
        <v>0</v>
      </c>
      <c r="L192" s="9">
        <v>100</v>
      </c>
      <c r="M192" s="9">
        <v>0</v>
      </c>
      <c r="N192" s="9">
        <v>0</v>
      </c>
      <c r="O192" s="8">
        <v>75250</v>
      </c>
      <c r="P192" s="8">
        <v>75250</v>
      </c>
      <c r="Q192" s="8">
        <v>0</v>
      </c>
      <c r="R192" s="8">
        <v>0</v>
      </c>
      <c r="S192" s="9">
        <v>100</v>
      </c>
      <c r="T192" s="9">
        <v>0</v>
      </c>
      <c r="U192" s="9">
        <v>0</v>
      </c>
    </row>
    <row r="193" spans="1:21" ht="12.75">
      <c r="A193" s="34">
        <v>6</v>
      </c>
      <c r="B193" s="34">
        <v>5</v>
      </c>
      <c r="C193" s="34">
        <v>5</v>
      </c>
      <c r="D193" s="35">
        <v>3</v>
      </c>
      <c r="E193" s="36"/>
      <c r="F193" s="7" t="s">
        <v>267</v>
      </c>
      <c r="G193" s="53" t="s">
        <v>437</v>
      </c>
      <c r="H193" s="8">
        <v>1450000</v>
      </c>
      <c r="I193" s="8">
        <v>1450000</v>
      </c>
      <c r="J193" s="8">
        <v>0</v>
      </c>
      <c r="K193" s="8">
        <v>0</v>
      </c>
      <c r="L193" s="9">
        <v>100</v>
      </c>
      <c r="M193" s="9">
        <v>0</v>
      </c>
      <c r="N193" s="9">
        <v>0</v>
      </c>
      <c r="O193" s="8">
        <v>0</v>
      </c>
      <c r="P193" s="8">
        <v>0</v>
      </c>
      <c r="Q193" s="8">
        <v>0</v>
      </c>
      <c r="R193" s="8">
        <v>0</v>
      </c>
      <c r="S193" s="9"/>
      <c r="T193" s="9"/>
      <c r="U193" s="9"/>
    </row>
    <row r="194" spans="1:21" ht="12.75">
      <c r="A194" s="34">
        <v>6</v>
      </c>
      <c r="B194" s="34">
        <v>2</v>
      </c>
      <c r="C194" s="34">
        <v>7</v>
      </c>
      <c r="D194" s="35">
        <v>3</v>
      </c>
      <c r="E194" s="36"/>
      <c r="F194" s="7" t="s">
        <v>267</v>
      </c>
      <c r="G194" s="53" t="s">
        <v>438</v>
      </c>
      <c r="H194" s="8">
        <v>1000000</v>
      </c>
      <c r="I194" s="8">
        <v>1000000</v>
      </c>
      <c r="J194" s="8">
        <v>0</v>
      </c>
      <c r="K194" s="8">
        <v>0</v>
      </c>
      <c r="L194" s="9">
        <v>100</v>
      </c>
      <c r="M194" s="9">
        <v>0</v>
      </c>
      <c r="N194" s="9">
        <v>0</v>
      </c>
      <c r="O194" s="8">
        <v>0</v>
      </c>
      <c r="P194" s="8">
        <v>0</v>
      </c>
      <c r="Q194" s="8">
        <v>0</v>
      </c>
      <c r="R194" s="8">
        <v>0</v>
      </c>
      <c r="S194" s="9"/>
      <c r="T194" s="9"/>
      <c r="U194" s="9"/>
    </row>
    <row r="195" spans="1:21" ht="12.75">
      <c r="A195" s="34">
        <v>6</v>
      </c>
      <c r="B195" s="34">
        <v>12</v>
      </c>
      <c r="C195" s="34">
        <v>2</v>
      </c>
      <c r="D195" s="35">
        <v>3</v>
      </c>
      <c r="E195" s="36"/>
      <c r="F195" s="7" t="s">
        <v>267</v>
      </c>
      <c r="G195" s="53" t="s">
        <v>439</v>
      </c>
      <c r="H195" s="8">
        <v>195600</v>
      </c>
      <c r="I195" s="8">
        <v>195600</v>
      </c>
      <c r="J195" s="8">
        <v>0</v>
      </c>
      <c r="K195" s="8">
        <v>0</v>
      </c>
      <c r="L195" s="9">
        <v>100</v>
      </c>
      <c r="M195" s="9">
        <v>0</v>
      </c>
      <c r="N195" s="9">
        <v>0</v>
      </c>
      <c r="O195" s="8">
        <v>48900</v>
      </c>
      <c r="P195" s="8">
        <v>48900</v>
      </c>
      <c r="Q195" s="8">
        <v>0</v>
      </c>
      <c r="R195" s="8">
        <v>0</v>
      </c>
      <c r="S195" s="9">
        <v>100</v>
      </c>
      <c r="T195" s="9">
        <v>0</v>
      </c>
      <c r="U195" s="9">
        <v>0</v>
      </c>
    </row>
    <row r="196" spans="1:21" ht="12.75">
      <c r="A196" s="34">
        <v>6</v>
      </c>
      <c r="B196" s="34">
        <v>8</v>
      </c>
      <c r="C196" s="34">
        <v>5</v>
      </c>
      <c r="D196" s="35">
        <v>3</v>
      </c>
      <c r="E196" s="36"/>
      <c r="F196" s="7" t="s">
        <v>267</v>
      </c>
      <c r="G196" s="53" t="s">
        <v>440</v>
      </c>
      <c r="H196" s="8">
        <v>0</v>
      </c>
      <c r="I196" s="8">
        <v>0</v>
      </c>
      <c r="J196" s="8">
        <v>0</v>
      </c>
      <c r="K196" s="8">
        <v>0</v>
      </c>
      <c r="L196" s="9"/>
      <c r="M196" s="9"/>
      <c r="N196" s="9"/>
      <c r="O196" s="8">
        <v>0</v>
      </c>
      <c r="P196" s="8">
        <v>0</v>
      </c>
      <c r="Q196" s="8">
        <v>0</v>
      </c>
      <c r="R196" s="8">
        <v>0</v>
      </c>
      <c r="S196" s="9"/>
      <c r="T196" s="9"/>
      <c r="U196" s="9"/>
    </row>
    <row r="197" spans="1:21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267</v>
      </c>
      <c r="G197" s="53" t="s">
        <v>441</v>
      </c>
      <c r="H197" s="8">
        <v>1738200</v>
      </c>
      <c r="I197" s="8">
        <v>1588200</v>
      </c>
      <c r="J197" s="8">
        <v>150000</v>
      </c>
      <c r="K197" s="8">
        <v>0</v>
      </c>
      <c r="L197" s="9">
        <v>91.37</v>
      </c>
      <c r="M197" s="9">
        <v>8.62</v>
      </c>
      <c r="N197" s="9">
        <v>0</v>
      </c>
      <c r="O197" s="8">
        <v>213300</v>
      </c>
      <c r="P197" s="8">
        <v>163300</v>
      </c>
      <c r="Q197" s="8">
        <v>50000</v>
      </c>
      <c r="R197" s="8">
        <v>0</v>
      </c>
      <c r="S197" s="9">
        <v>76.55</v>
      </c>
      <c r="T197" s="9">
        <v>23.44</v>
      </c>
      <c r="U197" s="9">
        <v>0</v>
      </c>
    </row>
    <row r="198" spans="1:21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267</v>
      </c>
      <c r="G198" s="53" t="s">
        <v>442</v>
      </c>
      <c r="H198" s="8">
        <v>914000</v>
      </c>
      <c r="I198" s="8">
        <v>914000</v>
      </c>
      <c r="J198" s="8">
        <v>0</v>
      </c>
      <c r="K198" s="8">
        <v>0</v>
      </c>
      <c r="L198" s="9">
        <v>100</v>
      </c>
      <c r="M198" s="9">
        <v>0</v>
      </c>
      <c r="N198" s="9">
        <v>0</v>
      </c>
      <c r="O198" s="8">
        <v>165000</v>
      </c>
      <c r="P198" s="8">
        <v>165000</v>
      </c>
      <c r="Q198" s="8">
        <v>0</v>
      </c>
      <c r="R198" s="8">
        <v>0</v>
      </c>
      <c r="S198" s="9">
        <v>100</v>
      </c>
      <c r="T198" s="9">
        <v>0</v>
      </c>
      <c r="U198" s="9">
        <v>0</v>
      </c>
    </row>
    <row r="199" spans="1:21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267</v>
      </c>
      <c r="G199" s="53" t="s">
        <v>443</v>
      </c>
      <c r="H199" s="8">
        <v>1100000</v>
      </c>
      <c r="I199" s="8">
        <v>1000000</v>
      </c>
      <c r="J199" s="8">
        <v>100000</v>
      </c>
      <c r="K199" s="8">
        <v>0</v>
      </c>
      <c r="L199" s="9">
        <v>90.9</v>
      </c>
      <c r="M199" s="9">
        <v>9.09</v>
      </c>
      <c r="N199" s="9">
        <v>0</v>
      </c>
      <c r="O199" s="8">
        <v>0</v>
      </c>
      <c r="P199" s="8">
        <v>0</v>
      </c>
      <c r="Q199" s="8">
        <v>0</v>
      </c>
      <c r="R199" s="8">
        <v>0</v>
      </c>
      <c r="S199" s="9"/>
      <c r="T199" s="9"/>
      <c r="U199" s="9"/>
    </row>
    <row r="200" spans="1:21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267</v>
      </c>
      <c r="G200" s="53" t="s">
        <v>444</v>
      </c>
      <c r="H200" s="8">
        <v>1149948</v>
      </c>
      <c r="I200" s="8">
        <v>1149948</v>
      </c>
      <c r="J200" s="8">
        <v>0</v>
      </c>
      <c r="K200" s="8">
        <v>0</v>
      </c>
      <c r="L200" s="9">
        <v>100</v>
      </c>
      <c r="M200" s="9">
        <v>0</v>
      </c>
      <c r="N200" s="9">
        <v>0</v>
      </c>
      <c r="O200" s="8">
        <v>287487</v>
      </c>
      <c r="P200" s="8">
        <v>287487</v>
      </c>
      <c r="Q200" s="8">
        <v>0</v>
      </c>
      <c r="R200" s="8">
        <v>0</v>
      </c>
      <c r="S200" s="9">
        <v>100</v>
      </c>
      <c r="T200" s="9">
        <v>0</v>
      </c>
      <c r="U200" s="9">
        <v>0</v>
      </c>
    </row>
    <row r="201" spans="1:21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267</v>
      </c>
      <c r="G201" s="53" t="s">
        <v>445</v>
      </c>
      <c r="H201" s="8">
        <v>550000</v>
      </c>
      <c r="I201" s="8">
        <v>550000</v>
      </c>
      <c r="J201" s="8">
        <v>0</v>
      </c>
      <c r="K201" s="8">
        <v>0</v>
      </c>
      <c r="L201" s="9">
        <v>100</v>
      </c>
      <c r="M201" s="9">
        <v>0</v>
      </c>
      <c r="N201" s="9">
        <v>0</v>
      </c>
      <c r="O201" s="8">
        <v>0</v>
      </c>
      <c r="P201" s="8">
        <v>0</v>
      </c>
      <c r="Q201" s="8">
        <v>0</v>
      </c>
      <c r="R201" s="8">
        <v>0</v>
      </c>
      <c r="S201" s="9"/>
      <c r="T201" s="9"/>
      <c r="U201" s="9"/>
    </row>
    <row r="202" spans="1:21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267</v>
      </c>
      <c r="G202" s="53" t="s">
        <v>446</v>
      </c>
      <c r="H202" s="8">
        <v>3251631.98</v>
      </c>
      <c r="I202" s="8">
        <v>3251631.98</v>
      </c>
      <c r="J202" s="8">
        <v>0</v>
      </c>
      <c r="K202" s="8">
        <v>0</v>
      </c>
      <c r="L202" s="9">
        <v>100</v>
      </c>
      <c r="M202" s="9">
        <v>0</v>
      </c>
      <c r="N202" s="9">
        <v>0</v>
      </c>
      <c r="O202" s="8">
        <v>1033932.39</v>
      </c>
      <c r="P202" s="8">
        <v>1033932.39</v>
      </c>
      <c r="Q202" s="8">
        <v>0</v>
      </c>
      <c r="R202" s="8">
        <v>0</v>
      </c>
      <c r="S202" s="9">
        <v>100</v>
      </c>
      <c r="T202" s="9">
        <v>0</v>
      </c>
      <c r="U202" s="9">
        <v>0</v>
      </c>
    </row>
    <row r="203" spans="1:21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267</v>
      </c>
      <c r="G203" s="53" t="s">
        <v>447</v>
      </c>
      <c r="H203" s="8">
        <v>931420</v>
      </c>
      <c r="I203" s="8">
        <v>931420</v>
      </c>
      <c r="J203" s="8">
        <v>0</v>
      </c>
      <c r="K203" s="8">
        <v>0</v>
      </c>
      <c r="L203" s="9">
        <v>100</v>
      </c>
      <c r="M203" s="9">
        <v>0</v>
      </c>
      <c r="N203" s="9">
        <v>0</v>
      </c>
      <c r="O203" s="8">
        <v>232855</v>
      </c>
      <c r="P203" s="8">
        <v>232855</v>
      </c>
      <c r="Q203" s="8">
        <v>0</v>
      </c>
      <c r="R203" s="8">
        <v>0</v>
      </c>
      <c r="S203" s="9">
        <v>100</v>
      </c>
      <c r="T203" s="9">
        <v>0</v>
      </c>
      <c r="U203" s="9">
        <v>0</v>
      </c>
    </row>
    <row r="204" spans="1:21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267</v>
      </c>
      <c r="G204" s="53" t="s">
        <v>448</v>
      </c>
      <c r="H204" s="8">
        <v>900000</v>
      </c>
      <c r="I204" s="8">
        <v>0</v>
      </c>
      <c r="J204" s="8">
        <v>0</v>
      </c>
      <c r="K204" s="8">
        <v>900000</v>
      </c>
      <c r="L204" s="9">
        <v>0</v>
      </c>
      <c r="M204" s="9">
        <v>0</v>
      </c>
      <c r="N204" s="9">
        <v>100</v>
      </c>
      <c r="O204" s="8">
        <v>0</v>
      </c>
      <c r="P204" s="8">
        <v>0</v>
      </c>
      <c r="Q204" s="8">
        <v>0</v>
      </c>
      <c r="R204" s="8">
        <v>0</v>
      </c>
      <c r="S204" s="9"/>
      <c r="T204" s="9"/>
      <c r="U204" s="9"/>
    </row>
    <row r="205" spans="1:21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267</v>
      </c>
      <c r="G205" s="53" t="s">
        <v>449</v>
      </c>
      <c r="H205" s="8">
        <v>1482610.12</v>
      </c>
      <c r="I205" s="8">
        <v>1482610.12</v>
      </c>
      <c r="J205" s="8">
        <v>0</v>
      </c>
      <c r="K205" s="8">
        <v>0</v>
      </c>
      <c r="L205" s="9">
        <v>100</v>
      </c>
      <c r="M205" s="9">
        <v>0</v>
      </c>
      <c r="N205" s="9">
        <v>0</v>
      </c>
      <c r="O205" s="8">
        <v>213152.53</v>
      </c>
      <c r="P205" s="8">
        <v>213152.53</v>
      </c>
      <c r="Q205" s="8">
        <v>0</v>
      </c>
      <c r="R205" s="8">
        <v>0</v>
      </c>
      <c r="S205" s="9">
        <v>100</v>
      </c>
      <c r="T205" s="9">
        <v>0</v>
      </c>
      <c r="U205" s="9">
        <v>0</v>
      </c>
    </row>
    <row r="206" spans="1:21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267</v>
      </c>
      <c r="G206" s="53" t="s">
        <v>450</v>
      </c>
      <c r="H206" s="8">
        <v>864240</v>
      </c>
      <c r="I206" s="8">
        <v>864240</v>
      </c>
      <c r="J206" s="8">
        <v>0</v>
      </c>
      <c r="K206" s="8">
        <v>0</v>
      </c>
      <c r="L206" s="9">
        <v>100</v>
      </c>
      <c r="M206" s="9">
        <v>0</v>
      </c>
      <c r="N206" s="9">
        <v>0</v>
      </c>
      <c r="O206" s="8">
        <v>216060</v>
      </c>
      <c r="P206" s="8">
        <v>216060</v>
      </c>
      <c r="Q206" s="8">
        <v>0</v>
      </c>
      <c r="R206" s="8">
        <v>0</v>
      </c>
      <c r="S206" s="9">
        <v>100</v>
      </c>
      <c r="T206" s="9">
        <v>0</v>
      </c>
      <c r="U206" s="9">
        <v>0</v>
      </c>
    </row>
    <row r="207" spans="1:21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267</v>
      </c>
      <c r="G207" s="53" t="s">
        <v>451</v>
      </c>
      <c r="H207" s="8">
        <v>1060000</v>
      </c>
      <c r="I207" s="8">
        <v>1060000</v>
      </c>
      <c r="J207" s="8">
        <v>0</v>
      </c>
      <c r="K207" s="8">
        <v>0</v>
      </c>
      <c r="L207" s="9">
        <v>100</v>
      </c>
      <c r="M207" s="9">
        <v>0</v>
      </c>
      <c r="N207" s="9">
        <v>0</v>
      </c>
      <c r="O207" s="8">
        <v>265000</v>
      </c>
      <c r="P207" s="8">
        <v>265000</v>
      </c>
      <c r="Q207" s="8">
        <v>0</v>
      </c>
      <c r="R207" s="8">
        <v>0</v>
      </c>
      <c r="S207" s="9">
        <v>100</v>
      </c>
      <c r="T207" s="9">
        <v>0</v>
      </c>
      <c r="U207" s="9">
        <v>0</v>
      </c>
    </row>
    <row r="208" spans="1:21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267</v>
      </c>
      <c r="G208" s="53" t="s">
        <v>452</v>
      </c>
      <c r="H208" s="8">
        <v>2074636</v>
      </c>
      <c r="I208" s="8">
        <v>1453388</v>
      </c>
      <c r="J208" s="8">
        <v>621248</v>
      </c>
      <c r="K208" s="8">
        <v>0</v>
      </c>
      <c r="L208" s="9">
        <v>70.05</v>
      </c>
      <c r="M208" s="9">
        <v>29.94</v>
      </c>
      <c r="N208" s="9">
        <v>0</v>
      </c>
      <c r="O208" s="8">
        <v>386888</v>
      </c>
      <c r="P208" s="8">
        <v>386888</v>
      </c>
      <c r="Q208" s="8">
        <v>0</v>
      </c>
      <c r="R208" s="8">
        <v>0</v>
      </c>
      <c r="S208" s="9">
        <v>100</v>
      </c>
      <c r="T208" s="9">
        <v>0</v>
      </c>
      <c r="U208" s="9">
        <v>0</v>
      </c>
    </row>
    <row r="209" spans="1:21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267</v>
      </c>
      <c r="G209" s="53" t="s">
        <v>453</v>
      </c>
      <c r="H209" s="8">
        <v>2054600</v>
      </c>
      <c r="I209" s="8">
        <v>2054600</v>
      </c>
      <c r="J209" s="8">
        <v>0</v>
      </c>
      <c r="K209" s="8">
        <v>0</v>
      </c>
      <c r="L209" s="9">
        <v>100</v>
      </c>
      <c r="M209" s="9">
        <v>0</v>
      </c>
      <c r="N209" s="9">
        <v>0</v>
      </c>
      <c r="O209" s="8">
        <v>533300</v>
      </c>
      <c r="P209" s="8">
        <v>533300</v>
      </c>
      <c r="Q209" s="8">
        <v>0</v>
      </c>
      <c r="R209" s="8">
        <v>0</v>
      </c>
      <c r="S209" s="9">
        <v>100</v>
      </c>
      <c r="T209" s="9">
        <v>0</v>
      </c>
      <c r="U209" s="9">
        <v>0</v>
      </c>
    </row>
    <row r="210" spans="1:21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267</v>
      </c>
      <c r="G210" s="53" t="s">
        <v>454</v>
      </c>
      <c r="H210" s="8">
        <v>892200</v>
      </c>
      <c r="I210" s="8">
        <v>892200</v>
      </c>
      <c r="J210" s="8">
        <v>0</v>
      </c>
      <c r="K210" s="8">
        <v>0</v>
      </c>
      <c r="L210" s="9">
        <v>100</v>
      </c>
      <c r="M210" s="9">
        <v>0</v>
      </c>
      <c r="N210" s="9">
        <v>0</v>
      </c>
      <c r="O210" s="8">
        <v>220550</v>
      </c>
      <c r="P210" s="8">
        <v>220550</v>
      </c>
      <c r="Q210" s="8">
        <v>0</v>
      </c>
      <c r="R210" s="8">
        <v>0</v>
      </c>
      <c r="S210" s="9">
        <v>100</v>
      </c>
      <c r="T210" s="9">
        <v>0</v>
      </c>
      <c r="U210" s="9">
        <v>0</v>
      </c>
    </row>
    <row r="211" spans="1:21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267</v>
      </c>
      <c r="G211" s="53" t="s">
        <v>455</v>
      </c>
      <c r="H211" s="8">
        <v>500812</v>
      </c>
      <c r="I211" s="8">
        <v>0</v>
      </c>
      <c r="J211" s="8">
        <v>500812</v>
      </c>
      <c r="K211" s="8">
        <v>0</v>
      </c>
      <c r="L211" s="9">
        <v>0</v>
      </c>
      <c r="M211" s="9">
        <v>100</v>
      </c>
      <c r="N211" s="9">
        <v>0</v>
      </c>
      <c r="O211" s="8">
        <v>250000</v>
      </c>
      <c r="P211" s="8">
        <v>0</v>
      </c>
      <c r="Q211" s="8">
        <v>250000</v>
      </c>
      <c r="R211" s="8">
        <v>0</v>
      </c>
      <c r="S211" s="9">
        <v>0</v>
      </c>
      <c r="T211" s="9">
        <v>100</v>
      </c>
      <c r="U211" s="9">
        <v>0</v>
      </c>
    </row>
    <row r="212" spans="1:21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267</v>
      </c>
      <c r="G212" s="53" t="s">
        <v>456</v>
      </c>
      <c r="H212" s="8">
        <v>1220320</v>
      </c>
      <c r="I212" s="8">
        <v>1158820</v>
      </c>
      <c r="J212" s="8">
        <v>61500</v>
      </c>
      <c r="K212" s="8">
        <v>0</v>
      </c>
      <c r="L212" s="9">
        <v>94.96</v>
      </c>
      <c r="M212" s="9">
        <v>5.03</v>
      </c>
      <c r="N212" s="9">
        <v>0</v>
      </c>
      <c r="O212" s="8">
        <v>289955</v>
      </c>
      <c r="P212" s="8">
        <v>289955</v>
      </c>
      <c r="Q212" s="8">
        <v>0</v>
      </c>
      <c r="R212" s="8">
        <v>0</v>
      </c>
      <c r="S212" s="9">
        <v>100</v>
      </c>
      <c r="T212" s="9">
        <v>0</v>
      </c>
      <c r="U212" s="9">
        <v>0</v>
      </c>
    </row>
    <row r="213" spans="1:21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267</v>
      </c>
      <c r="G213" s="53" t="s">
        <v>457</v>
      </c>
      <c r="H213" s="8">
        <v>1750000</v>
      </c>
      <c r="I213" s="8">
        <v>1750000</v>
      </c>
      <c r="J213" s="8">
        <v>0</v>
      </c>
      <c r="K213" s="8">
        <v>0</v>
      </c>
      <c r="L213" s="9">
        <v>100</v>
      </c>
      <c r="M213" s="9">
        <v>0</v>
      </c>
      <c r="N213" s="9">
        <v>0</v>
      </c>
      <c r="O213" s="8">
        <v>400000</v>
      </c>
      <c r="P213" s="8">
        <v>400000</v>
      </c>
      <c r="Q213" s="8">
        <v>0</v>
      </c>
      <c r="R213" s="8">
        <v>0</v>
      </c>
      <c r="S213" s="9">
        <v>100</v>
      </c>
      <c r="T213" s="9">
        <v>0</v>
      </c>
      <c r="U213" s="9">
        <v>0</v>
      </c>
    </row>
    <row r="214" spans="1:21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267</v>
      </c>
      <c r="G214" s="53" t="s">
        <v>458</v>
      </c>
      <c r="H214" s="8">
        <v>1396606.32</v>
      </c>
      <c r="I214" s="8">
        <v>1396606.32</v>
      </c>
      <c r="J214" s="8">
        <v>0</v>
      </c>
      <c r="K214" s="8">
        <v>0</v>
      </c>
      <c r="L214" s="9">
        <v>100</v>
      </c>
      <c r="M214" s="9">
        <v>0</v>
      </c>
      <c r="N214" s="9">
        <v>0</v>
      </c>
      <c r="O214" s="8">
        <v>350033.33</v>
      </c>
      <c r="P214" s="8">
        <v>350033.33</v>
      </c>
      <c r="Q214" s="8">
        <v>0</v>
      </c>
      <c r="R214" s="8">
        <v>0</v>
      </c>
      <c r="S214" s="9">
        <v>100</v>
      </c>
      <c r="T214" s="9">
        <v>0</v>
      </c>
      <c r="U214" s="9">
        <v>0</v>
      </c>
    </row>
    <row r="215" spans="1:21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267</v>
      </c>
      <c r="G215" s="53" t="s">
        <v>459</v>
      </c>
      <c r="H215" s="8">
        <v>1248696.96</v>
      </c>
      <c r="I215" s="8">
        <v>1248696.96</v>
      </c>
      <c r="J215" s="8">
        <v>0</v>
      </c>
      <c r="K215" s="8">
        <v>0</v>
      </c>
      <c r="L215" s="9">
        <v>100</v>
      </c>
      <c r="M215" s="9">
        <v>0</v>
      </c>
      <c r="N215" s="9">
        <v>0</v>
      </c>
      <c r="O215" s="8">
        <v>352424.24</v>
      </c>
      <c r="P215" s="8">
        <v>352424.24</v>
      </c>
      <c r="Q215" s="8">
        <v>0</v>
      </c>
      <c r="R215" s="8">
        <v>0</v>
      </c>
      <c r="S215" s="9">
        <v>100</v>
      </c>
      <c r="T215" s="9">
        <v>0</v>
      </c>
      <c r="U215" s="9">
        <v>0</v>
      </c>
    </row>
    <row r="216" spans="1:21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267</v>
      </c>
      <c r="G216" s="53" t="s">
        <v>460</v>
      </c>
      <c r="H216" s="8">
        <v>1035357</v>
      </c>
      <c r="I216" s="8">
        <v>1035357</v>
      </c>
      <c r="J216" s="8">
        <v>0</v>
      </c>
      <c r="K216" s="8">
        <v>0</v>
      </c>
      <c r="L216" s="9">
        <v>100</v>
      </c>
      <c r="M216" s="9">
        <v>0</v>
      </c>
      <c r="N216" s="9">
        <v>0</v>
      </c>
      <c r="O216" s="8">
        <v>131990</v>
      </c>
      <c r="P216" s="8">
        <v>131990</v>
      </c>
      <c r="Q216" s="8">
        <v>0</v>
      </c>
      <c r="R216" s="8">
        <v>0</v>
      </c>
      <c r="S216" s="9">
        <v>100</v>
      </c>
      <c r="T216" s="9">
        <v>0</v>
      </c>
      <c r="U216" s="9">
        <v>0</v>
      </c>
    </row>
    <row r="217" spans="1:21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267</v>
      </c>
      <c r="G217" s="53" t="s">
        <v>461</v>
      </c>
      <c r="H217" s="8">
        <v>1612672</v>
      </c>
      <c r="I217" s="8">
        <v>1612672</v>
      </c>
      <c r="J217" s="8">
        <v>0</v>
      </c>
      <c r="K217" s="8">
        <v>0</v>
      </c>
      <c r="L217" s="9">
        <v>100</v>
      </c>
      <c r="M217" s="9">
        <v>0</v>
      </c>
      <c r="N217" s="9">
        <v>0</v>
      </c>
      <c r="O217" s="8">
        <v>30918</v>
      </c>
      <c r="P217" s="8">
        <v>30918</v>
      </c>
      <c r="Q217" s="8">
        <v>0</v>
      </c>
      <c r="R217" s="8">
        <v>0</v>
      </c>
      <c r="S217" s="9">
        <v>100</v>
      </c>
      <c r="T217" s="9">
        <v>0</v>
      </c>
      <c r="U217" s="9">
        <v>0</v>
      </c>
    </row>
    <row r="218" spans="1:21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462</v>
      </c>
      <c r="G218" s="53" t="s">
        <v>463</v>
      </c>
      <c r="H218" s="8">
        <v>9000000</v>
      </c>
      <c r="I218" s="8">
        <v>9000000</v>
      </c>
      <c r="J218" s="8">
        <v>0</v>
      </c>
      <c r="K218" s="8">
        <v>0</v>
      </c>
      <c r="L218" s="9">
        <v>100</v>
      </c>
      <c r="M218" s="9">
        <v>0</v>
      </c>
      <c r="N218" s="9">
        <v>0</v>
      </c>
      <c r="O218" s="8">
        <v>9000000</v>
      </c>
      <c r="P218" s="8">
        <v>9000000</v>
      </c>
      <c r="Q218" s="8">
        <v>0</v>
      </c>
      <c r="R218" s="8">
        <v>0</v>
      </c>
      <c r="S218" s="9">
        <v>100</v>
      </c>
      <c r="T218" s="9">
        <v>0</v>
      </c>
      <c r="U218" s="9">
        <v>0</v>
      </c>
    </row>
    <row r="219" spans="1:21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462</v>
      </c>
      <c r="G219" s="53" t="s">
        <v>464</v>
      </c>
      <c r="H219" s="8">
        <v>10000000</v>
      </c>
      <c r="I219" s="8">
        <v>10000000</v>
      </c>
      <c r="J219" s="8">
        <v>0</v>
      </c>
      <c r="K219" s="8">
        <v>0</v>
      </c>
      <c r="L219" s="9">
        <v>100</v>
      </c>
      <c r="M219" s="9">
        <v>0</v>
      </c>
      <c r="N219" s="9">
        <v>0</v>
      </c>
      <c r="O219" s="8">
        <v>5000000</v>
      </c>
      <c r="P219" s="8">
        <v>5000000</v>
      </c>
      <c r="Q219" s="8">
        <v>0</v>
      </c>
      <c r="R219" s="8">
        <v>0</v>
      </c>
      <c r="S219" s="9">
        <v>100</v>
      </c>
      <c r="T219" s="9">
        <v>0</v>
      </c>
      <c r="U219" s="9">
        <v>0</v>
      </c>
    </row>
    <row r="220" spans="1:21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462</v>
      </c>
      <c r="G220" s="53" t="s">
        <v>465</v>
      </c>
      <c r="H220" s="8">
        <v>139204825.09</v>
      </c>
      <c r="I220" s="8">
        <v>126821461.09</v>
      </c>
      <c r="J220" s="8">
        <v>0</v>
      </c>
      <c r="K220" s="8">
        <v>12383364</v>
      </c>
      <c r="L220" s="9">
        <v>91.1</v>
      </c>
      <c r="M220" s="9">
        <v>0</v>
      </c>
      <c r="N220" s="9">
        <v>8.89</v>
      </c>
      <c r="O220" s="8">
        <v>47987354.94</v>
      </c>
      <c r="P220" s="8">
        <v>47987354.94</v>
      </c>
      <c r="Q220" s="8">
        <v>0</v>
      </c>
      <c r="R220" s="8">
        <v>0</v>
      </c>
      <c r="S220" s="9">
        <v>100</v>
      </c>
      <c r="T220" s="9">
        <v>0</v>
      </c>
      <c r="U220" s="9">
        <v>0</v>
      </c>
    </row>
    <row r="221" spans="1:21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462</v>
      </c>
      <c r="G221" s="53" t="s">
        <v>466</v>
      </c>
      <c r="H221" s="8">
        <v>12650219</v>
      </c>
      <c r="I221" s="8">
        <v>12650219</v>
      </c>
      <c r="J221" s="8">
        <v>0</v>
      </c>
      <c r="K221" s="8">
        <v>0</v>
      </c>
      <c r="L221" s="9">
        <v>100</v>
      </c>
      <c r="M221" s="9">
        <v>0</v>
      </c>
      <c r="N221" s="9">
        <v>0</v>
      </c>
      <c r="O221" s="8">
        <v>450276.43</v>
      </c>
      <c r="P221" s="8">
        <v>450276.43</v>
      </c>
      <c r="Q221" s="8">
        <v>0</v>
      </c>
      <c r="R221" s="8">
        <v>0</v>
      </c>
      <c r="S221" s="9">
        <v>100</v>
      </c>
      <c r="T221" s="9">
        <v>0</v>
      </c>
      <c r="U221" s="9">
        <v>0</v>
      </c>
    </row>
    <row r="222" spans="1:21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467</v>
      </c>
      <c r="G222" s="53" t="s">
        <v>468</v>
      </c>
      <c r="H222" s="8">
        <v>4235350</v>
      </c>
      <c r="I222" s="8">
        <v>4235350</v>
      </c>
      <c r="J222" s="8">
        <v>0</v>
      </c>
      <c r="K222" s="8">
        <v>0</v>
      </c>
      <c r="L222" s="9">
        <v>100</v>
      </c>
      <c r="M222" s="9">
        <v>0</v>
      </c>
      <c r="N222" s="9">
        <v>0</v>
      </c>
      <c r="O222" s="8">
        <v>1178838</v>
      </c>
      <c r="P222" s="8">
        <v>1058838</v>
      </c>
      <c r="Q222" s="8">
        <v>120000</v>
      </c>
      <c r="R222" s="8">
        <v>0</v>
      </c>
      <c r="S222" s="9">
        <v>89.82</v>
      </c>
      <c r="T222" s="9">
        <v>10.17</v>
      </c>
      <c r="U222" s="9">
        <v>0</v>
      </c>
    </row>
    <row r="223" spans="1:21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467</v>
      </c>
      <c r="G223" s="53" t="s">
        <v>469</v>
      </c>
      <c r="H223" s="8">
        <v>4354848</v>
      </c>
      <c r="I223" s="8">
        <v>4354848</v>
      </c>
      <c r="J223" s="8">
        <v>0</v>
      </c>
      <c r="K223" s="8">
        <v>0</v>
      </c>
      <c r="L223" s="9">
        <v>100</v>
      </c>
      <c r="M223" s="9">
        <v>0</v>
      </c>
      <c r="N223" s="9">
        <v>0</v>
      </c>
      <c r="O223" s="8">
        <v>1039116</v>
      </c>
      <c r="P223" s="8">
        <v>1039116</v>
      </c>
      <c r="Q223" s="8">
        <v>0</v>
      </c>
      <c r="R223" s="8">
        <v>0</v>
      </c>
      <c r="S223" s="9">
        <v>100</v>
      </c>
      <c r="T223" s="9">
        <v>0</v>
      </c>
      <c r="U223" s="9">
        <v>0</v>
      </c>
    </row>
    <row r="224" spans="1:21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467</v>
      </c>
      <c r="G224" s="53" t="s">
        <v>470</v>
      </c>
      <c r="H224" s="8">
        <v>3836928</v>
      </c>
      <c r="I224" s="8">
        <v>3836928</v>
      </c>
      <c r="J224" s="8">
        <v>0</v>
      </c>
      <c r="K224" s="8">
        <v>0</v>
      </c>
      <c r="L224" s="9">
        <v>100</v>
      </c>
      <c r="M224" s="9">
        <v>0</v>
      </c>
      <c r="N224" s="9">
        <v>0</v>
      </c>
      <c r="O224" s="8">
        <v>959232</v>
      </c>
      <c r="P224" s="8">
        <v>959232</v>
      </c>
      <c r="Q224" s="8">
        <v>0</v>
      </c>
      <c r="R224" s="8">
        <v>0</v>
      </c>
      <c r="S224" s="9">
        <v>100</v>
      </c>
      <c r="T224" s="9">
        <v>0</v>
      </c>
      <c r="U224" s="9">
        <v>0</v>
      </c>
    </row>
    <row r="225" spans="1:21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467</v>
      </c>
      <c r="G225" s="53" t="s">
        <v>471</v>
      </c>
      <c r="H225" s="8">
        <v>597000</v>
      </c>
      <c r="I225" s="8">
        <v>597000</v>
      </c>
      <c r="J225" s="8">
        <v>0</v>
      </c>
      <c r="K225" s="8">
        <v>0</v>
      </c>
      <c r="L225" s="9">
        <v>100</v>
      </c>
      <c r="M225" s="9">
        <v>0</v>
      </c>
      <c r="N225" s="9">
        <v>0</v>
      </c>
      <c r="O225" s="8">
        <v>149500</v>
      </c>
      <c r="P225" s="8">
        <v>149500</v>
      </c>
      <c r="Q225" s="8">
        <v>0</v>
      </c>
      <c r="R225" s="8">
        <v>0</v>
      </c>
      <c r="S225" s="9">
        <v>100</v>
      </c>
      <c r="T225" s="9">
        <v>0</v>
      </c>
      <c r="U225" s="9">
        <v>0</v>
      </c>
    </row>
    <row r="226" spans="1:21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467</v>
      </c>
      <c r="G226" s="53" t="s">
        <v>472</v>
      </c>
      <c r="H226" s="8">
        <v>5307372.32</v>
      </c>
      <c r="I226" s="8">
        <v>1372329.32</v>
      </c>
      <c r="J226" s="8">
        <v>3935043</v>
      </c>
      <c r="K226" s="8">
        <v>0</v>
      </c>
      <c r="L226" s="9">
        <v>25.85</v>
      </c>
      <c r="M226" s="9">
        <v>74.14</v>
      </c>
      <c r="N226" s="9">
        <v>0</v>
      </c>
      <c r="O226" s="8">
        <v>2372329.32</v>
      </c>
      <c r="P226" s="8">
        <v>1372329.32</v>
      </c>
      <c r="Q226" s="8">
        <v>1000000</v>
      </c>
      <c r="R226" s="8">
        <v>0</v>
      </c>
      <c r="S226" s="9">
        <v>57.84</v>
      </c>
      <c r="T226" s="9">
        <v>42.15</v>
      </c>
      <c r="U226" s="9">
        <v>0</v>
      </c>
    </row>
    <row r="227" spans="1:21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467</v>
      </c>
      <c r="G227" s="53" t="s">
        <v>473</v>
      </c>
      <c r="H227" s="8">
        <v>1822543.7</v>
      </c>
      <c r="I227" s="8">
        <v>1822543.7</v>
      </c>
      <c r="J227" s="8">
        <v>0</v>
      </c>
      <c r="K227" s="8">
        <v>0</v>
      </c>
      <c r="L227" s="9">
        <v>100</v>
      </c>
      <c r="M227" s="9">
        <v>0</v>
      </c>
      <c r="N227" s="9">
        <v>0</v>
      </c>
      <c r="O227" s="8">
        <v>2635979</v>
      </c>
      <c r="P227" s="8">
        <v>435979</v>
      </c>
      <c r="Q227" s="8">
        <v>2200000</v>
      </c>
      <c r="R227" s="8">
        <v>0</v>
      </c>
      <c r="S227" s="9">
        <v>16.53</v>
      </c>
      <c r="T227" s="9">
        <v>83.46</v>
      </c>
      <c r="U227" s="9">
        <v>0</v>
      </c>
    </row>
    <row r="228" spans="1:21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467</v>
      </c>
      <c r="G228" s="53" t="s">
        <v>474</v>
      </c>
      <c r="H228" s="8">
        <v>2338495.92</v>
      </c>
      <c r="I228" s="8">
        <v>2102495.92</v>
      </c>
      <c r="J228" s="8">
        <v>236000</v>
      </c>
      <c r="K228" s="8">
        <v>0</v>
      </c>
      <c r="L228" s="9">
        <v>89.9</v>
      </c>
      <c r="M228" s="9">
        <v>10.09</v>
      </c>
      <c r="N228" s="9">
        <v>0</v>
      </c>
      <c r="O228" s="8">
        <v>761623.98</v>
      </c>
      <c r="P228" s="8">
        <v>525623.98</v>
      </c>
      <c r="Q228" s="8">
        <v>236000</v>
      </c>
      <c r="R228" s="8">
        <v>0</v>
      </c>
      <c r="S228" s="9">
        <v>69.01</v>
      </c>
      <c r="T228" s="9">
        <v>30.98</v>
      </c>
      <c r="U228" s="9">
        <v>0</v>
      </c>
    </row>
    <row r="229" spans="1:21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467</v>
      </c>
      <c r="G229" s="53" t="s">
        <v>475</v>
      </c>
      <c r="H229" s="8">
        <v>20921226.71</v>
      </c>
      <c r="I229" s="8">
        <v>3085464</v>
      </c>
      <c r="J229" s="8">
        <v>12153589</v>
      </c>
      <c r="K229" s="8">
        <v>5682173.71</v>
      </c>
      <c r="L229" s="9">
        <v>14.74</v>
      </c>
      <c r="M229" s="9">
        <v>58.09</v>
      </c>
      <c r="N229" s="9">
        <v>27.15</v>
      </c>
      <c r="O229" s="8">
        <v>2771476</v>
      </c>
      <c r="P229" s="8">
        <v>2502616</v>
      </c>
      <c r="Q229" s="8">
        <v>268860</v>
      </c>
      <c r="R229" s="8">
        <v>0</v>
      </c>
      <c r="S229" s="9">
        <v>90.29</v>
      </c>
      <c r="T229" s="9">
        <v>9.7</v>
      </c>
      <c r="U229" s="9">
        <v>0</v>
      </c>
    </row>
    <row r="230" spans="1:21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467</v>
      </c>
      <c r="G230" s="53" t="s">
        <v>476</v>
      </c>
      <c r="H230" s="8">
        <v>10325631</v>
      </c>
      <c r="I230" s="8">
        <v>7625631</v>
      </c>
      <c r="J230" s="8">
        <v>2700000</v>
      </c>
      <c r="K230" s="8">
        <v>0</v>
      </c>
      <c r="L230" s="9">
        <v>73.85</v>
      </c>
      <c r="M230" s="9">
        <v>26.14</v>
      </c>
      <c r="N230" s="9">
        <v>0</v>
      </c>
      <c r="O230" s="8">
        <v>4403326.44</v>
      </c>
      <c r="P230" s="8">
        <v>1703326.44</v>
      </c>
      <c r="Q230" s="8">
        <v>2700000</v>
      </c>
      <c r="R230" s="8">
        <v>0</v>
      </c>
      <c r="S230" s="9">
        <v>38.68</v>
      </c>
      <c r="T230" s="9">
        <v>61.31</v>
      </c>
      <c r="U230" s="9">
        <v>0</v>
      </c>
    </row>
    <row r="231" spans="1:21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467</v>
      </c>
      <c r="G231" s="53" t="s">
        <v>477</v>
      </c>
      <c r="H231" s="8">
        <v>693060</v>
      </c>
      <c r="I231" s="8">
        <v>693060</v>
      </c>
      <c r="J231" s="8">
        <v>0</v>
      </c>
      <c r="K231" s="8">
        <v>0</v>
      </c>
      <c r="L231" s="9">
        <v>100</v>
      </c>
      <c r="M231" s="9">
        <v>0</v>
      </c>
      <c r="N231" s="9">
        <v>0</v>
      </c>
      <c r="O231" s="8">
        <v>173265</v>
      </c>
      <c r="P231" s="8">
        <v>173265</v>
      </c>
      <c r="Q231" s="8">
        <v>0</v>
      </c>
      <c r="R231" s="8">
        <v>0</v>
      </c>
      <c r="S231" s="9">
        <v>100</v>
      </c>
      <c r="T231" s="9">
        <v>0</v>
      </c>
      <c r="U231" s="9">
        <v>0</v>
      </c>
    </row>
    <row r="232" spans="1:21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467</v>
      </c>
      <c r="G232" s="53" t="s">
        <v>478</v>
      </c>
      <c r="H232" s="8">
        <v>5261047.44</v>
      </c>
      <c r="I232" s="8">
        <v>5261047.44</v>
      </c>
      <c r="J232" s="8">
        <v>0</v>
      </c>
      <c r="K232" s="8">
        <v>0</v>
      </c>
      <c r="L232" s="9">
        <v>100</v>
      </c>
      <c r="M232" s="9">
        <v>0</v>
      </c>
      <c r="N232" s="9">
        <v>0</v>
      </c>
      <c r="O232" s="8">
        <v>1234011.86</v>
      </c>
      <c r="P232" s="8">
        <v>1234011.86</v>
      </c>
      <c r="Q232" s="8">
        <v>0</v>
      </c>
      <c r="R232" s="8">
        <v>0</v>
      </c>
      <c r="S232" s="9">
        <v>100</v>
      </c>
      <c r="T232" s="9">
        <v>0</v>
      </c>
      <c r="U232" s="9">
        <v>0</v>
      </c>
    </row>
    <row r="233" spans="1:21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467</v>
      </c>
      <c r="G233" s="53" t="s">
        <v>479</v>
      </c>
      <c r="H233" s="8">
        <v>4972000</v>
      </c>
      <c r="I233" s="8">
        <v>1372000</v>
      </c>
      <c r="J233" s="8">
        <v>0</v>
      </c>
      <c r="K233" s="8">
        <v>3600000</v>
      </c>
      <c r="L233" s="9">
        <v>27.59</v>
      </c>
      <c r="M233" s="9">
        <v>0</v>
      </c>
      <c r="N233" s="9">
        <v>72.4</v>
      </c>
      <c r="O233" s="8">
        <v>293000</v>
      </c>
      <c r="P233" s="8">
        <v>293000</v>
      </c>
      <c r="Q233" s="8">
        <v>0</v>
      </c>
      <c r="R233" s="8">
        <v>0</v>
      </c>
      <c r="S233" s="9">
        <v>100</v>
      </c>
      <c r="T233" s="9">
        <v>0</v>
      </c>
      <c r="U233" s="9">
        <v>0</v>
      </c>
    </row>
    <row r="234" spans="1:21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467</v>
      </c>
      <c r="G234" s="53" t="s">
        <v>480</v>
      </c>
      <c r="H234" s="8">
        <v>1923892.52</v>
      </c>
      <c r="I234" s="8">
        <v>1923892.52</v>
      </c>
      <c r="J234" s="8">
        <v>0</v>
      </c>
      <c r="K234" s="8">
        <v>0</v>
      </c>
      <c r="L234" s="9">
        <v>100</v>
      </c>
      <c r="M234" s="9">
        <v>0</v>
      </c>
      <c r="N234" s="9">
        <v>0</v>
      </c>
      <c r="O234" s="8">
        <v>127102.89</v>
      </c>
      <c r="P234" s="8">
        <v>127102.89</v>
      </c>
      <c r="Q234" s="8">
        <v>0</v>
      </c>
      <c r="R234" s="8">
        <v>0</v>
      </c>
      <c r="S234" s="9">
        <v>100</v>
      </c>
      <c r="T234" s="9">
        <v>0</v>
      </c>
      <c r="U234" s="9">
        <v>0</v>
      </c>
    </row>
    <row r="235" spans="1:21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467</v>
      </c>
      <c r="G235" s="53" t="s">
        <v>481</v>
      </c>
      <c r="H235" s="8">
        <v>2000000</v>
      </c>
      <c r="I235" s="8">
        <v>2000000</v>
      </c>
      <c r="J235" s="8">
        <v>0</v>
      </c>
      <c r="K235" s="8">
        <v>0</v>
      </c>
      <c r="L235" s="9">
        <v>100</v>
      </c>
      <c r="M235" s="9">
        <v>0</v>
      </c>
      <c r="N235" s="9">
        <v>0</v>
      </c>
      <c r="O235" s="8">
        <v>2000000</v>
      </c>
      <c r="P235" s="8">
        <v>2000000</v>
      </c>
      <c r="Q235" s="8">
        <v>0</v>
      </c>
      <c r="R235" s="8">
        <v>0</v>
      </c>
      <c r="S235" s="9">
        <v>100</v>
      </c>
      <c r="T235" s="9">
        <v>0</v>
      </c>
      <c r="U235" s="9">
        <v>0</v>
      </c>
    </row>
    <row r="236" spans="1:21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467</v>
      </c>
      <c r="G236" s="53" t="s">
        <v>482</v>
      </c>
      <c r="H236" s="8">
        <v>920000</v>
      </c>
      <c r="I236" s="8">
        <v>920000</v>
      </c>
      <c r="J236" s="8">
        <v>0</v>
      </c>
      <c r="K236" s="8">
        <v>0</v>
      </c>
      <c r="L236" s="9">
        <v>100</v>
      </c>
      <c r="M236" s="9">
        <v>0</v>
      </c>
      <c r="N236" s="9">
        <v>0</v>
      </c>
      <c r="O236" s="8">
        <v>155000</v>
      </c>
      <c r="P236" s="8">
        <v>155000</v>
      </c>
      <c r="Q236" s="8">
        <v>0</v>
      </c>
      <c r="R236" s="8">
        <v>0</v>
      </c>
      <c r="S236" s="9">
        <v>100</v>
      </c>
      <c r="T236" s="9">
        <v>0</v>
      </c>
      <c r="U236" s="9">
        <v>0</v>
      </c>
    </row>
    <row r="237" spans="1:21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467</v>
      </c>
      <c r="G237" s="53" t="s">
        <v>483</v>
      </c>
      <c r="H237" s="8">
        <v>1888500</v>
      </c>
      <c r="I237" s="8">
        <v>1888500</v>
      </c>
      <c r="J237" s="8">
        <v>0</v>
      </c>
      <c r="K237" s="8">
        <v>0</v>
      </c>
      <c r="L237" s="9">
        <v>100</v>
      </c>
      <c r="M237" s="9">
        <v>0</v>
      </c>
      <c r="N237" s="9">
        <v>0</v>
      </c>
      <c r="O237" s="8">
        <v>472125</v>
      </c>
      <c r="P237" s="8">
        <v>472125</v>
      </c>
      <c r="Q237" s="8">
        <v>0</v>
      </c>
      <c r="R237" s="8">
        <v>0</v>
      </c>
      <c r="S237" s="9">
        <v>100</v>
      </c>
      <c r="T237" s="9">
        <v>0</v>
      </c>
      <c r="U237" s="9">
        <v>0</v>
      </c>
    </row>
    <row r="238" spans="1:21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467</v>
      </c>
      <c r="G238" s="53" t="s">
        <v>484</v>
      </c>
      <c r="H238" s="8">
        <v>1775333.56</v>
      </c>
      <c r="I238" s="8">
        <v>1775333.56</v>
      </c>
      <c r="J238" s="8">
        <v>0</v>
      </c>
      <c r="K238" s="8">
        <v>0</v>
      </c>
      <c r="L238" s="9">
        <v>100</v>
      </c>
      <c r="M238" s="9">
        <v>0</v>
      </c>
      <c r="N238" s="9">
        <v>0</v>
      </c>
      <c r="O238" s="8">
        <v>1775333.56</v>
      </c>
      <c r="P238" s="8">
        <v>1775333.56</v>
      </c>
      <c r="Q238" s="8">
        <v>0</v>
      </c>
      <c r="R238" s="8">
        <v>0</v>
      </c>
      <c r="S238" s="9">
        <v>100</v>
      </c>
      <c r="T238" s="9">
        <v>0</v>
      </c>
      <c r="U238" s="9">
        <v>0</v>
      </c>
    </row>
    <row r="239" spans="1:21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467</v>
      </c>
      <c r="G239" s="53" t="s">
        <v>485</v>
      </c>
      <c r="H239" s="8">
        <v>1805000</v>
      </c>
      <c r="I239" s="8">
        <v>1805000</v>
      </c>
      <c r="J239" s="8">
        <v>0</v>
      </c>
      <c r="K239" s="8">
        <v>0</v>
      </c>
      <c r="L239" s="9">
        <v>100</v>
      </c>
      <c r="M239" s="9">
        <v>0</v>
      </c>
      <c r="N239" s="9">
        <v>0</v>
      </c>
      <c r="O239" s="8">
        <v>160000</v>
      </c>
      <c r="P239" s="8">
        <v>160000</v>
      </c>
      <c r="Q239" s="8">
        <v>0</v>
      </c>
      <c r="R239" s="8">
        <v>0</v>
      </c>
      <c r="S239" s="9">
        <v>100</v>
      </c>
      <c r="T239" s="9">
        <v>0</v>
      </c>
      <c r="U239" s="9">
        <v>0</v>
      </c>
    </row>
    <row r="240" spans="1:21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467</v>
      </c>
      <c r="G240" s="53" t="s">
        <v>486</v>
      </c>
      <c r="H240" s="8">
        <v>1860000</v>
      </c>
      <c r="I240" s="8">
        <v>1860000</v>
      </c>
      <c r="J240" s="8">
        <v>0</v>
      </c>
      <c r="K240" s="8">
        <v>0</v>
      </c>
      <c r="L240" s="9">
        <v>100</v>
      </c>
      <c r="M240" s="9">
        <v>0</v>
      </c>
      <c r="N240" s="9">
        <v>0</v>
      </c>
      <c r="O240" s="8">
        <v>465000</v>
      </c>
      <c r="P240" s="8">
        <v>465000</v>
      </c>
      <c r="Q240" s="8">
        <v>0</v>
      </c>
      <c r="R240" s="8">
        <v>0</v>
      </c>
      <c r="S240" s="9">
        <v>100</v>
      </c>
      <c r="T240" s="9">
        <v>0</v>
      </c>
      <c r="U240" s="9">
        <v>0</v>
      </c>
    </row>
    <row r="241" spans="1:21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467</v>
      </c>
      <c r="G241" s="53" t="s">
        <v>487</v>
      </c>
      <c r="H241" s="8">
        <v>5000000</v>
      </c>
      <c r="I241" s="8">
        <v>5000000</v>
      </c>
      <c r="J241" s="8">
        <v>0</v>
      </c>
      <c r="K241" s="8">
        <v>0</v>
      </c>
      <c r="L241" s="9">
        <v>100</v>
      </c>
      <c r="M241" s="9">
        <v>0</v>
      </c>
      <c r="N241" s="9">
        <v>0</v>
      </c>
      <c r="O241" s="8">
        <v>1303000</v>
      </c>
      <c r="P241" s="8">
        <v>1303000</v>
      </c>
      <c r="Q241" s="8">
        <v>0</v>
      </c>
      <c r="R241" s="8">
        <v>0</v>
      </c>
      <c r="S241" s="9">
        <v>100</v>
      </c>
      <c r="T241" s="9">
        <v>0</v>
      </c>
      <c r="U241" s="9">
        <v>0</v>
      </c>
    </row>
    <row r="242" spans="1:21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488</v>
      </c>
      <c r="G242" s="53" t="s">
        <v>489</v>
      </c>
      <c r="H242" s="8">
        <v>42375067.99</v>
      </c>
      <c r="I242" s="8">
        <v>39473752</v>
      </c>
      <c r="J242" s="8">
        <v>2901315.99</v>
      </c>
      <c r="K242" s="8">
        <v>0</v>
      </c>
      <c r="L242" s="9">
        <v>93.15</v>
      </c>
      <c r="M242" s="9">
        <v>6.84</v>
      </c>
      <c r="N242" s="9">
        <v>0</v>
      </c>
      <c r="O242" s="8">
        <v>39473752</v>
      </c>
      <c r="P242" s="8">
        <v>39473752</v>
      </c>
      <c r="Q242" s="8">
        <v>0</v>
      </c>
      <c r="R242" s="8">
        <v>0</v>
      </c>
      <c r="S242" s="9">
        <v>100</v>
      </c>
      <c r="T242" s="9">
        <v>0</v>
      </c>
      <c r="U242" s="9">
        <v>0</v>
      </c>
    </row>
    <row r="243" spans="1:21" ht="12.75">
      <c r="A243" s="34">
        <v>6</v>
      </c>
      <c r="B243" s="34">
        <v>8</v>
      </c>
      <c r="C243" s="34">
        <v>1</v>
      </c>
      <c r="D243" s="35" t="s">
        <v>490</v>
      </c>
      <c r="E243" s="36">
        <v>271</v>
      </c>
      <c r="F243" s="7" t="s">
        <v>490</v>
      </c>
      <c r="G243" s="53" t="s">
        <v>491</v>
      </c>
      <c r="H243" s="8">
        <v>258000</v>
      </c>
      <c r="I243" s="8">
        <v>258000</v>
      </c>
      <c r="J243" s="8">
        <v>0</v>
      </c>
      <c r="K243" s="8">
        <v>0</v>
      </c>
      <c r="L243" s="9">
        <v>100</v>
      </c>
      <c r="M243" s="9">
        <v>0</v>
      </c>
      <c r="N243" s="9">
        <v>0</v>
      </c>
      <c r="O243" s="8">
        <v>64500</v>
      </c>
      <c r="P243" s="8">
        <v>64500</v>
      </c>
      <c r="Q243" s="8">
        <v>0</v>
      </c>
      <c r="R243" s="8">
        <v>0</v>
      </c>
      <c r="S243" s="9">
        <v>100</v>
      </c>
      <c r="T243" s="9">
        <v>0</v>
      </c>
      <c r="U243" s="9">
        <v>0</v>
      </c>
    </row>
    <row r="244" spans="1:21" ht="24">
      <c r="A244" s="34">
        <v>6</v>
      </c>
      <c r="B244" s="34">
        <v>19</v>
      </c>
      <c r="C244" s="34">
        <v>1</v>
      </c>
      <c r="D244" s="35" t="s">
        <v>490</v>
      </c>
      <c r="E244" s="36">
        <v>270</v>
      </c>
      <c r="F244" s="7" t="s">
        <v>490</v>
      </c>
      <c r="G244" s="53" t="s">
        <v>492</v>
      </c>
      <c r="H244" s="8">
        <v>201060</v>
      </c>
      <c r="I244" s="8">
        <v>201060</v>
      </c>
      <c r="J244" s="8">
        <v>0</v>
      </c>
      <c r="K244" s="8">
        <v>0</v>
      </c>
      <c r="L244" s="9">
        <v>100</v>
      </c>
      <c r="M244" s="9">
        <v>0</v>
      </c>
      <c r="N244" s="9">
        <v>0</v>
      </c>
      <c r="O244" s="8">
        <v>50265</v>
      </c>
      <c r="P244" s="8">
        <v>50265</v>
      </c>
      <c r="Q244" s="8">
        <v>0</v>
      </c>
      <c r="R244" s="8">
        <v>0</v>
      </c>
      <c r="S244" s="9">
        <v>100</v>
      </c>
      <c r="T244" s="9">
        <v>0</v>
      </c>
      <c r="U244" s="9">
        <v>0</v>
      </c>
    </row>
    <row r="245" spans="1:21" ht="12.75">
      <c r="A245" s="34">
        <v>6</v>
      </c>
      <c r="B245" s="34">
        <v>7</v>
      </c>
      <c r="C245" s="34">
        <v>1</v>
      </c>
      <c r="D245" s="35" t="s">
        <v>490</v>
      </c>
      <c r="E245" s="36">
        <v>187</v>
      </c>
      <c r="F245" s="7" t="s">
        <v>490</v>
      </c>
      <c r="G245" s="53" t="s">
        <v>493</v>
      </c>
      <c r="H245" s="8">
        <v>626420</v>
      </c>
      <c r="I245" s="8">
        <v>0</v>
      </c>
      <c r="J245" s="8">
        <v>0</v>
      </c>
      <c r="K245" s="8">
        <v>626420</v>
      </c>
      <c r="L245" s="9">
        <v>0</v>
      </c>
      <c r="M245" s="9">
        <v>0</v>
      </c>
      <c r="N245" s="9">
        <v>100</v>
      </c>
      <c r="O245" s="8">
        <v>0</v>
      </c>
      <c r="P245" s="8">
        <v>0</v>
      </c>
      <c r="Q245" s="8">
        <v>0</v>
      </c>
      <c r="R245" s="8">
        <v>0</v>
      </c>
      <c r="S245" s="9"/>
      <c r="T245" s="9"/>
      <c r="U245" s="9"/>
    </row>
    <row r="246" spans="1:21" ht="12.75">
      <c r="A246" s="34">
        <v>6</v>
      </c>
      <c r="B246" s="34">
        <v>1</v>
      </c>
      <c r="C246" s="34">
        <v>1</v>
      </c>
      <c r="D246" s="35" t="s">
        <v>490</v>
      </c>
      <c r="E246" s="36">
        <v>188</v>
      </c>
      <c r="F246" s="7" t="s">
        <v>490</v>
      </c>
      <c r="G246" s="53" t="s">
        <v>493</v>
      </c>
      <c r="H246" s="8">
        <v>0</v>
      </c>
      <c r="I246" s="8">
        <v>0</v>
      </c>
      <c r="J246" s="8">
        <v>0</v>
      </c>
      <c r="K246" s="8">
        <v>0</v>
      </c>
      <c r="L246" s="9"/>
      <c r="M246" s="9"/>
      <c r="N246" s="9"/>
      <c r="O246" s="8">
        <v>0</v>
      </c>
      <c r="P246" s="8">
        <v>0</v>
      </c>
      <c r="Q246" s="8">
        <v>0</v>
      </c>
      <c r="R246" s="8">
        <v>0</v>
      </c>
      <c r="S246" s="9"/>
      <c r="T246" s="9"/>
      <c r="U246" s="9"/>
    </row>
    <row r="247" spans="1:21" ht="12.75">
      <c r="A247" s="34">
        <v>6</v>
      </c>
      <c r="B247" s="34">
        <v>13</v>
      </c>
      <c r="C247" s="34">
        <v>4</v>
      </c>
      <c r="D247" s="35" t="s">
        <v>490</v>
      </c>
      <c r="E247" s="36">
        <v>186</v>
      </c>
      <c r="F247" s="7" t="s">
        <v>490</v>
      </c>
      <c r="G247" s="53" t="s">
        <v>494</v>
      </c>
      <c r="H247" s="8">
        <v>0</v>
      </c>
      <c r="I247" s="8">
        <v>0</v>
      </c>
      <c r="J247" s="8">
        <v>0</v>
      </c>
      <c r="K247" s="8">
        <v>0</v>
      </c>
      <c r="L247" s="9"/>
      <c r="M247" s="9"/>
      <c r="N247" s="9"/>
      <c r="O247" s="8">
        <v>0</v>
      </c>
      <c r="P247" s="8">
        <v>0</v>
      </c>
      <c r="Q247" s="8">
        <v>0</v>
      </c>
      <c r="R247" s="8">
        <v>0</v>
      </c>
      <c r="S247" s="9"/>
      <c r="T247" s="9"/>
      <c r="U247" s="9"/>
    </row>
    <row r="248" spans="1:21" ht="24">
      <c r="A248" s="34">
        <v>6</v>
      </c>
      <c r="B248" s="34">
        <v>15</v>
      </c>
      <c r="C248" s="34">
        <v>0</v>
      </c>
      <c r="D248" s="35" t="s">
        <v>490</v>
      </c>
      <c r="E248" s="36">
        <v>220</v>
      </c>
      <c r="F248" s="7" t="s">
        <v>490</v>
      </c>
      <c r="G248" s="53" t="s">
        <v>497</v>
      </c>
      <c r="H248" s="8">
        <v>0</v>
      </c>
      <c r="I248" s="8">
        <v>0</v>
      </c>
      <c r="J248" s="8">
        <v>0</v>
      </c>
      <c r="K248" s="8">
        <v>0</v>
      </c>
      <c r="L248" s="9"/>
      <c r="M248" s="9"/>
      <c r="N248" s="9"/>
      <c r="O248" s="8">
        <v>0</v>
      </c>
      <c r="P248" s="8">
        <v>0</v>
      </c>
      <c r="Q248" s="8">
        <v>0</v>
      </c>
      <c r="R248" s="8">
        <v>0</v>
      </c>
      <c r="S248" s="9"/>
      <c r="T248" s="9"/>
      <c r="U248" s="9"/>
    </row>
    <row r="249" spans="1:21" ht="12.75">
      <c r="A249" s="34">
        <v>6</v>
      </c>
      <c r="B249" s="34">
        <v>9</v>
      </c>
      <c r="C249" s="34">
        <v>1</v>
      </c>
      <c r="D249" s="35" t="s">
        <v>490</v>
      </c>
      <c r="E249" s="36">
        <v>140</v>
      </c>
      <c r="F249" s="7" t="s">
        <v>490</v>
      </c>
      <c r="G249" s="53" t="s">
        <v>495</v>
      </c>
      <c r="H249" s="8">
        <v>0</v>
      </c>
      <c r="I249" s="8">
        <v>0</v>
      </c>
      <c r="J249" s="8">
        <v>0</v>
      </c>
      <c r="K249" s="8">
        <v>0</v>
      </c>
      <c r="L249" s="9"/>
      <c r="M249" s="9"/>
      <c r="N249" s="9"/>
      <c r="O249" s="8">
        <v>0</v>
      </c>
      <c r="P249" s="8">
        <v>0</v>
      </c>
      <c r="Q249" s="8">
        <v>0</v>
      </c>
      <c r="R249" s="8">
        <v>0</v>
      </c>
      <c r="S249" s="9"/>
      <c r="T249" s="9"/>
      <c r="U249" s="9"/>
    </row>
    <row r="250" spans="1:21" ht="12.75">
      <c r="A250" s="34">
        <v>6</v>
      </c>
      <c r="B250" s="34">
        <v>8</v>
      </c>
      <c r="C250" s="34">
        <v>1</v>
      </c>
      <c r="D250" s="35" t="s">
        <v>490</v>
      </c>
      <c r="E250" s="36">
        <v>265</v>
      </c>
      <c r="F250" s="7" t="s">
        <v>490</v>
      </c>
      <c r="G250" s="53" t="s">
        <v>496</v>
      </c>
      <c r="H250" s="8">
        <v>800000</v>
      </c>
      <c r="I250" s="8">
        <v>800000</v>
      </c>
      <c r="J250" s="8">
        <v>0</v>
      </c>
      <c r="K250" s="8">
        <v>0</v>
      </c>
      <c r="L250" s="9">
        <v>100</v>
      </c>
      <c r="M250" s="9">
        <v>0</v>
      </c>
      <c r="N250" s="9">
        <v>0</v>
      </c>
      <c r="O250" s="8">
        <v>0</v>
      </c>
      <c r="P250" s="8">
        <v>0</v>
      </c>
      <c r="Q250" s="8">
        <v>0</v>
      </c>
      <c r="R250" s="8">
        <v>0</v>
      </c>
      <c r="S250" s="9"/>
      <c r="T250" s="9"/>
      <c r="U250" s="9"/>
    </row>
  </sheetData>
  <sheetProtection/>
  <mergeCells count="19">
    <mergeCell ref="S7:U7"/>
    <mergeCell ref="P5:R5"/>
    <mergeCell ref="H5:H6"/>
    <mergeCell ref="O5:O6"/>
    <mergeCell ref="H7:K7"/>
    <mergeCell ref="F4:G6"/>
    <mergeCell ref="L7:N7"/>
    <mergeCell ref="O7:R7"/>
    <mergeCell ref="A7:G7"/>
    <mergeCell ref="S4:U5"/>
    <mergeCell ref="E4:E6"/>
    <mergeCell ref="A4:A6"/>
    <mergeCell ref="B4:B6"/>
    <mergeCell ref="C4:C6"/>
    <mergeCell ref="D4:D6"/>
    <mergeCell ref="O4:R4"/>
    <mergeCell ref="I5:K5"/>
    <mergeCell ref="H4:K4"/>
    <mergeCell ref="L4:N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B251"/>
  <sheetViews>
    <sheetView zoomScale="80" zoomScaleNormal="80" zoomScalePageLayoutView="0" workbookViewId="0" topLeftCell="A1">
      <pane xSplit="7" ySplit="9" topLeftCell="H23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8" sqref="G248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1" width="14.7109375" style="17" customWidth="1"/>
    <col min="12" max="14" width="8.7109375" style="17" customWidth="1"/>
    <col min="15" max="16" width="14.28125" style="17" customWidth="1"/>
    <col min="17" max="16384" width="9.140625" style="17" customWidth="1"/>
  </cols>
  <sheetData>
    <row r="1" spans="1:28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14" s="19" customFormat="1" ht="18">
      <c r="A2" s="18" t="str">
        <f>'Spis tabel'!B7</f>
        <v>Tabela 5. Zadłużenie budżetów jst wg stanu na koniec  1 kwartału 2021 roku.</v>
      </c>
      <c r="J2" s="18"/>
      <c r="K2" s="18"/>
      <c r="L2" s="18"/>
      <c r="M2" s="18"/>
      <c r="N2" s="18"/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4" ht="31.5" customHeight="1">
      <c r="A4" s="150" t="s">
        <v>0</v>
      </c>
      <c r="B4" s="150" t="s">
        <v>1</v>
      </c>
      <c r="C4" s="150" t="s">
        <v>2</v>
      </c>
      <c r="D4" s="150" t="s">
        <v>3</v>
      </c>
      <c r="E4" s="150" t="s">
        <v>53</v>
      </c>
      <c r="F4" s="150" t="s">
        <v>56</v>
      </c>
      <c r="G4" s="150"/>
      <c r="H4" s="150" t="s">
        <v>59</v>
      </c>
      <c r="I4" s="150"/>
      <c r="J4" s="150"/>
      <c r="K4" s="150"/>
      <c r="L4" s="150" t="s">
        <v>23</v>
      </c>
      <c r="M4" s="150"/>
      <c r="N4" s="150"/>
    </row>
    <row r="5" spans="1:14" ht="12.75" customHeight="1">
      <c r="A5" s="150"/>
      <c r="B5" s="150"/>
      <c r="C5" s="150"/>
      <c r="D5" s="150"/>
      <c r="E5" s="150"/>
      <c r="F5" s="150"/>
      <c r="G5" s="150"/>
      <c r="H5" s="158" t="s">
        <v>24</v>
      </c>
      <c r="I5" s="158" t="s">
        <v>60</v>
      </c>
      <c r="J5" s="158"/>
      <c r="K5" s="158"/>
      <c r="L5" s="162" t="s">
        <v>27</v>
      </c>
      <c r="M5" s="162" t="s">
        <v>26</v>
      </c>
      <c r="N5" s="162" t="s">
        <v>28</v>
      </c>
    </row>
    <row r="6" spans="1:14" ht="12.75" customHeight="1">
      <c r="A6" s="150"/>
      <c r="B6" s="150"/>
      <c r="C6" s="150"/>
      <c r="D6" s="150"/>
      <c r="E6" s="150"/>
      <c r="F6" s="150"/>
      <c r="G6" s="150"/>
      <c r="H6" s="158"/>
      <c r="I6" s="159" t="s">
        <v>61</v>
      </c>
      <c r="J6" s="159" t="s">
        <v>62</v>
      </c>
      <c r="K6" s="159" t="s">
        <v>63</v>
      </c>
      <c r="L6" s="162"/>
      <c r="M6" s="162"/>
      <c r="N6" s="162"/>
    </row>
    <row r="7" spans="1:14" ht="66.75" customHeight="1">
      <c r="A7" s="150"/>
      <c r="B7" s="150"/>
      <c r="C7" s="150"/>
      <c r="D7" s="150"/>
      <c r="E7" s="150"/>
      <c r="F7" s="150"/>
      <c r="G7" s="150"/>
      <c r="H7" s="158"/>
      <c r="I7" s="159"/>
      <c r="J7" s="159"/>
      <c r="K7" s="159"/>
      <c r="L7" s="162"/>
      <c r="M7" s="162"/>
      <c r="N7" s="162"/>
    </row>
    <row r="8" spans="1:14" s="21" customFormat="1" ht="15">
      <c r="A8" s="160"/>
      <c r="B8" s="160"/>
      <c r="C8" s="160"/>
      <c r="D8" s="160"/>
      <c r="E8" s="160"/>
      <c r="F8" s="160"/>
      <c r="G8" s="160"/>
      <c r="H8" s="160" t="s">
        <v>10</v>
      </c>
      <c r="I8" s="160"/>
      <c r="J8" s="160"/>
      <c r="K8" s="160"/>
      <c r="L8" s="161" t="s">
        <v>11</v>
      </c>
      <c r="M8" s="161"/>
      <c r="N8" s="161"/>
    </row>
    <row r="9" spans="1:14" ht="15" customHeight="1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157">
        <v>6</v>
      </c>
      <c r="G9" s="157"/>
      <c r="H9" s="43">
        <v>7</v>
      </c>
      <c r="I9" s="43">
        <v>8</v>
      </c>
      <c r="J9" s="43">
        <v>9</v>
      </c>
      <c r="K9" s="43">
        <v>10</v>
      </c>
      <c r="L9" s="43">
        <v>11</v>
      </c>
      <c r="M9" s="43">
        <v>12</v>
      </c>
      <c r="N9" s="43">
        <v>13</v>
      </c>
    </row>
    <row r="10" spans="1:14" s="27" customFormat="1" ht="12.75">
      <c r="A10" s="34">
        <v>6</v>
      </c>
      <c r="B10" s="34">
        <v>2</v>
      </c>
      <c r="C10" s="34">
        <v>1</v>
      </c>
      <c r="D10" s="35">
        <v>1</v>
      </c>
      <c r="E10" s="36"/>
      <c r="F10" s="28" t="s">
        <v>267</v>
      </c>
      <c r="G10" s="55" t="s">
        <v>268</v>
      </c>
      <c r="H10" s="29">
        <v>28697063</v>
      </c>
      <c r="I10" s="29">
        <v>0</v>
      </c>
      <c r="J10" s="29">
        <v>28697063</v>
      </c>
      <c r="K10" s="29">
        <v>0</v>
      </c>
      <c r="L10" s="30">
        <v>0</v>
      </c>
      <c r="M10" s="30">
        <v>100</v>
      </c>
      <c r="N10" s="30">
        <v>0</v>
      </c>
    </row>
    <row r="11" spans="1:14" ht="12.75">
      <c r="A11" s="34">
        <v>6</v>
      </c>
      <c r="B11" s="34">
        <v>16</v>
      </c>
      <c r="C11" s="34">
        <v>1</v>
      </c>
      <c r="D11" s="35">
        <v>1</v>
      </c>
      <c r="E11" s="36"/>
      <c r="F11" s="28" t="s">
        <v>267</v>
      </c>
      <c r="G11" s="55" t="s">
        <v>269</v>
      </c>
      <c r="H11" s="29">
        <v>47440000</v>
      </c>
      <c r="I11" s="29">
        <v>0</v>
      </c>
      <c r="J11" s="29">
        <v>47440000</v>
      </c>
      <c r="K11" s="29">
        <v>0</v>
      </c>
      <c r="L11" s="30">
        <v>0</v>
      </c>
      <c r="M11" s="30">
        <v>100</v>
      </c>
      <c r="N11" s="30">
        <v>0</v>
      </c>
    </row>
    <row r="12" spans="1:14" ht="12.75">
      <c r="A12" s="34">
        <v>6</v>
      </c>
      <c r="B12" s="34">
        <v>4</v>
      </c>
      <c r="C12" s="34">
        <v>1</v>
      </c>
      <c r="D12" s="35">
        <v>1</v>
      </c>
      <c r="E12" s="36"/>
      <c r="F12" s="28" t="s">
        <v>267</v>
      </c>
      <c r="G12" s="55" t="s">
        <v>270</v>
      </c>
      <c r="H12" s="29">
        <v>34746000</v>
      </c>
      <c r="I12" s="29">
        <v>0</v>
      </c>
      <c r="J12" s="29">
        <v>34746000</v>
      </c>
      <c r="K12" s="29">
        <v>0</v>
      </c>
      <c r="L12" s="30">
        <v>0</v>
      </c>
      <c r="M12" s="30">
        <v>100</v>
      </c>
      <c r="N12" s="30">
        <v>0</v>
      </c>
    </row>
    <row r="13" spans="1:14" ht="12.75">
      <c r="A13" s="34">
        <v>6</v>
      </c>
      <c r="B13" s="34">
        <v>6</v>
      </c>
      <c r="C13" s="34">
        <v>1</v>
      </c>
      <c r="D13" s="35">
        <v>1</v>
      </c>
      <c r="E13" s="36"/>
      <c r="F13" s="28" t="s">
        <v>267</v>
      </c>
      <c r="G13" s="55" t="s">
        <v>271</v>
      </c>
      <c r="H13" s="29">
        <v>10856884.52</v>
      </c>
      <c r="I13" s="29">
        <v>0</v>
      </c>
      <c r="J13" s="29">
        <v>10856884.52</v>
      </c>
      <c r="K13" s="29">
        <v>0</v>
      </c>
      <c r="L13" s="30">
        <v>0</v>
      </c>
      <c r="M13" s="30">
        <v>100</v>
      </c>
      <c r="N13" s="30">
        <v>0</v>
      </c>
    </row>
    <row r="14" spans="1:14" ht="12.75">
      <c r="A14" s="34">
        <v>6</v>
      </c>
      <c r="B14" s="34">
        <v>7</v>
      </c>
      <c r="C14" s="34">
        <v>1</v>
      </c>
      <c r="D14" s="35">
        <v>1</v>
      </c>
      <c r="E14" s="36"/>
      <c r="F14" s="28" t="s">
        <v>267</v>
      </c>
      <c r="G14" s="55" t="s">
        <v>272</v>
      </c>
      <c r="H14" s="29">
        <v>43773730.51</v>
      </c>
      <c r="I14" s="29">
        <v>0</v>
      </c>
      <c r="J14" s="29">
        <v>43773730.51</v>
      </c>
      <c r="K14" s="29">
        <v>0</v>
      </c>
      <c r="L14" s="30">
        <v>0</v>
      </c>
      <c r="M14" s="30">
        <v>100</v>
      </c>
      <c r="N14" s="30">
        <v>0</v>
      </c>
    </row>
    <row r="15" spans="1:14" ht="12.75">
      <c r="A15" s="34">
        <v>6</v>
      </c>
      <c r="B15" s="34">
        <v>8</v>
      </c>
      <c r="C15" s="34">
        <v>1</v>
      </c>
      <c r="D15" s="35">
        <v>1</v>
      </c>
      <c r="E15" s="36"/>
      <c r="F15" s="28" t="s">
        <v>267</v>
      </c>
      <c r="G15" s="55" t="s">
        <v>273</v>
      </c>
      <c r="H15" s="29">
        <v>27827900</v>
      </c>
      <c r="I15" s="29">
        <v>0</v>
      </c>
      <c r="J15" s="29">
        <v>27827900</v>
      </c>
      <c r="K15" s="29">
        <v>0</v>
      </c>
      <c r="L15" s="30">
        <v>0</v>
      </c>
      <c r="M15" s="30">
        <v>100</v>
      </c>
      <c r="N15" s="30">
        <v>0</v>
      </c>
    </row>
    <row r="16" spans="1:14" ht="12.75">
      <c r="A16" s="34">
        <v>6</v>
      </c>
      <c r="B16" s="34">
        <v>11</v>
      </c>
      <c r="C16" s="34">
        <v>1</v>
      </c>
      <c r="D16" s="35">
        <v>1</v>
      </c>
      <c r="E16" s="36"/>
      <c r="F16" s="28" t="s">
        <v>267</v>
      </c>
      <c r="G16" s="55" t="s">
        <v>274</v>
      </c>
      <c r="H16" s="29">
        <v>19618710</v>
      </c>
      <c r="I16" s="29">
        <v>0</v>
      </c>
      <c r="J16" s="29">
        <v>19618710</v>
      </c>
      <c r="K16" s="29">
        <v>0</v>
      </c>
      <c r="L16" s="30">
        <v>0</v>
      </c>
      <c r="M16" s="30">
        <v>100</v>
      </c>
      <c r="N16" s="30">
        <v>0</v>
      </c>
    </row>
    <row r="17" spans="1:14" ht="12.75">
      <c r="A17" s="34">
        <v>6</v>
      </c>
      <c r="B17" s="34">
        <v>1</v>
      </c>
      <c r="C17" s="34">
        <v>1</v>
      </c>
      <c r="D17" s="35">
        <v>1</v>
      </c>
      <c r="E17" s="36"/>
      <c r="F17" s="28" t="s">
        <v>267</v>
      </c>
      <c r="G17" s="55" t="s">
        <v>275</v>
      </c>
      <c r="H17" s="29">
        <v>25920100</v>
      </c>
      <c r="I17" s="29">
        <v>0</v>
      </c>
      <c r="J17" s="29">
        <v>25920100</v>
      </c>
      <c r="K17" s="29">
        <v>0</v>
      </c>
      <c r="L17" s="30">
        <v>0</v>
      </c>
      <c r="M17" s="30">
        <v>100</v>
      </c>
      <c r="N17" s="30">
        <v>0</v>
      </c>
    </row>
    <row r="18" spans="1:14" ht="12.75">
      <c r="A18" s="34">
        <v>6</v>
      </c>
      <c r="B18" s="34">
        <v>14</v>
      </c>
      <c r="C18" s="34">
        <v>1</v>
      </c>
      <c r="D18" s="35">
        <v>1</v>
      </c>
      <c r="E18" s="36"/>
      <c r="F18" s="28" t="s">
        <v>267</v>
      </c>
      <c r="G18" s="55" t="s">
        <v>276</v>
      </c>
      <c r="H18" s="29">
        <v>164132369.35</v>
      </c>
      <c r="I18" s="29">
        <v>24000000</v>
      </c>
      <c r="J18" s="29">
        <v>140132369.35</v>
      </c>
      <c r="K18" s="29">
        <v>0</v>
      </c>
      <c r="L18" s="30">
        <v>14.62</v>
      </c>
      <c r="M18" s="30">
        <v>85.37</v>
      </c>
      <c r="N18" s="30">
        <v>0</v>
      </c>
    </row>
    <row r="19" spans="1:14" ht="12.75">
      <c r="A19" s="34">
        <v>6</v>
      </c>
      <c r="B19" s="34">
        <v>15</v>
      </c>
      <c r="C19" s="34">
        <v>1</v>
      </c>
      <c r="D19" s="35">
        <v>1</v>
      </c>
      <c r="E19" s="36"/>
      <c r="F19" s="28" t="s">
        <v>267</v>
      </c>
      <c r="G19" s="55" t="s">
        <v>277</v>
      </c>
      <c r="H19" s="29">
        <v>11307850</v>
      </c>
      <c r="I19" s="29">
        <v>0</v>
      </c>
      <c r="J19" s="29">
        <v>11307850</v>
      </c>
      <c r="K19" s="29">
        <v>0</v>
      </c>
      <c r="L19" s="30">
        <v>0</v>
      </c>
      <c r="M19" s="30">
        <v>100</v>
      </c>
      <c r="N19" s="30">
        <v>0</v>
      </c>
    </row>
    <row r="20" spans="1:14" ht="12.75">
      <c r="A20" s="34">
        <v>6</v>
      </c>
      <c r="B20" s="34">
        <v>3</v>
      </c>
      <c r="C20" s="34">
        <v>1</v>
      </c>
      <c r="D20" s="35">
        <v>1</v>
      </c>
      <c r="E20" s="36"/>
      <c r="F20" s="28" t="s">
        <v>267</v>
      </c>
      <c r="G20" s="55" t="s">
        <v>278</v>
      </c>
      <c r="H20" s="29">
        <v>11399188.45</v>
      </c>
      <c r="I20" s="29">
        <v>0</v>
      </c>
      <c r="J20" s="29">
        <v>11397500</v>
      </c>
      <c r="K20" s="29">
        <v>1688.45</v>
      </c>
      <c r="L20" s="30">
        <v>0</v>
      </c>
      <c r="M20" s="30">
        <v>99.98</v>
      </c>
      <c r="N20" s="30">
        <v>0.01</v>
      </c>
    </row>
    <row r="21" spans="1:14" ht="12.75">
      <c r="A21" s="34">
        <v>6</v>
      </c>
      <c r="B21" s="34">
        <v>11</v>
      </c>
      <c r="C21" s="34">
        <v>2</v>
      </c>
      <c r="D21" s="35">
        <v>1</v>
      </c>
      <c r="E21" s="36"/>
      <c r="F21" s="28" t="s">
        <v>267</v>
      </c>
      <c r="G21" s="55" t="s">
        <v>279</v>
      </c>
      <c r="H21" s="29">
        <v>1215662.16</v>
      </c>
      <c r="I21" s="29">
        <v>0</v>
      </c>
      <c r="J21" s="29">
        <v>1215662.16</v>
      </c>
      <c r="K21" s="29">
        <v>0</v>
      </c>
      <c r="L21" s="30">
        <v>0</v>
      </c>
      <c r="M21" s="30">
        <v>100</v>
      </c>
      <c r="N21" s="30">
        <v>0</v>
      </c>
    </row>
    <row r="22" spans="1:14" ht="12.75">
      <c r="A22" s="34">
        <v>6</v>
      </c>
      <c r="B22" s="34">
        <v>17</v>
      </c>
      <c r="C22" s="34">
        <v>1</v>
      </c>
      <c r="D22" s="35">
        <v>1</v>
      </c>
      <c r="E22" s="36"/>
      <c r="F22" s="28" t="s">
        <v>267</v>
      </c>
      <c r="G22" s="55" t="s">
        <v>280</v>
      </c>
      <c r="H22" s="29">
        <v>50600000</v>
      </c>
      <c r="I22" s="29">
        <v>0</v>
      </c>
      <c r="J22" s="29">
        <v>50600000</v>
      </c>
      <c r="K22" s="29">
        <v>0</v>
      </c>
      <c r="L22" s="30">
        <v>0</v>
      </c>
      <c r="M22" s="30">
        <v>100</v>
      </c>
      <c r="N22" s="30">
        <v>0</v>
      </c>
    </row>
    <row r="23" spans="1:14" ht="12.75">
      <c r="A23" s="34">
        <v>6</v>
      </c>
      <c r="B23" s="34">
        <v>1</v>
      </c>
      <c r="C23" s="34">
        <v>2</v>
      </c>
      <c r="D23" s="35">
        <v>1</v>
      </c>
      <c r="E23" s="36"/>
      <c r="F23" s="28" t="s">
        <v>267</v>
      </c>
      <c r="G23" s="55" t="s">
        <v>281</v>
      </c>
      <c r="H23" s="29">
        <v>6900500</v>
      </c>
      <c r="I23" s="29">
        <v>0</v>
      </c>
      <c r="J23" s="29">
        <v>6900500</v>
      </c>
      <c r="K23" s="29">
        <v>0</v>
      </c>
      <c r="L23" s="30">
        <v>0</v>
      </c>
      <c r="M23" s="30">
        <v>100</v>
      </c>
      <c r="N23" s="30">
        <v>0</v>
      </c>
    </row>
    <row r="24" spans="1:14" ht="12.75">
      <c r="A24" s="34">
        <v>6</v>
      </c>
      <c r="B24" s="34">
        <v>18</v>
      </c>
      <c r="C24" s="34">
        <v>1</v>
      </c>
      <c r="D24" s="35">
        <v>1</v>
      </c>
      <c r="E24" s="36"/>
      <c r="F24" s="28" t="s">
        <v>267</v>
      </c>
      <c r="G24" s="55" t="s">
        <v>282</v>
      </c>
      <c r="H24" s="29">
        <v>22543057.08</v>
      </c>
      <c r="I24" s="29">
        <v>0</v>
      </c>
      <c r="J24" s="29">
        <v>22540665</v>
      </c>
      <c r="K24" s="29">
        <v>2392.08</v>
      </c>
      <c r="L24" s="30">
        <v>0</v>
      </c>
      <c r="M24" s="30">
        <v>99.98</v>
      </c>
      <c r="N24" s="30">
        <v>0.01</v>
      </c>
    </row>
    <row r="25" spans="1:14" ht="12.75">
      <c r="A25" s="34">
        <v>6</v>
      </c>
      <c r="B25" s="34">
        <v>19</v>
      </c>
      <c r="C25" s="34">
        <v>1</v>
      </c>
      <c r="D25" s="35">
        <v>1</v>
      </c>
      <c r="E25" s="36"/>
      <c r="F25" s="28" t="s">
        <v>267</v>
      </c>
      <c r="G25" s="55" t="s">
        <v>283</v>
      </c>
      <c r="H25" s="29">
        <v>16706937.81</v>
      </c>
      <c r="I25" s="29">
        <v>0</v>
      </c>
      <c r="J25" s="29">
        <v>16706937.81</v>
      </c>
      <c r="K25" s="29">
        <v>0</v>
      </c>
      <c r="L25" s="30">
        <v>0</v>
      </c>
      <c r="M25" s="30">
        <v>100</v>
      </c>
      <c r="N25" s="30">
        <v>0</v>
      </c>
    </row>
    <row r="26" spans="1:14" ht="12.75">
      <c r="A26" s="34">
        <v>6</v>
      </c>
      <c r="B26" s="34">
        <v>8</v>
      </c>
      <c r="C26" s="34">
        <v>2</v>
      </c>
      <c r="D26" s="35">
        <v>2</v>
      </c>
      <c r="E26" s="36"/>
      <c r="F26" s="28" t="s">
        <v>267</v>
      </c>
      <c r="G26" s="55" t="s">
        <v>284</v>
      </c>
      <c r="H26" s="29">
        <v>0</v>
      </c>
      <c r="I26" s="29">
        <v>0</v>
      </c>
      <c r="J26" s="29">
        <v>0</v>
      </c>
      <c r="K26" s="29">
        <v>0</v>
      </c>
      <c r="L26" s="30"/>
      <c r="M26" s="30"/>
      <c r="N26" s="30"/>
    </row>
    <row r="27" spans="1:14" ht="12.75">
      <c r="A27" s="34">
        <v>6</v>
      </c>
      <c r="B27" s="34">
        <v>11</v>
      </c>
      <c r="C27" s="34">
        <v>3</v>
      </c>
      <c r="D27" s="35">
        <v>2</v>
      </c>
      <c r="E27" s="36"/>
      <c r="F27" s="28" t="s">
        <v>267</v>
      </c>
      <c r="G27" s="55" t="s">
        <v>285</v>
      </c>
      <c r="H27" s="29">
        <v>5750000</v>
      </c>
      <c r="I27" s="29">
        <v>0</v>
      </c>
      <c r="J27" s="29">
        <v>5750000</v>
      </c>
      <c r="K27" s="29">
        <v>0</v>
      </c>
      <c r="L27" s="30">
        <v>0</v>
      </c>
      <c r="M27" s="30">
        <v>100</v>
      </c>
      <c r="N27" s="30">
        <v>0</v>
      </c>
    </row>
    <row r="28" spans="1:14" ht="12.75">
      <c r="A28" s="34">
        <v>6</v>
      </c>
      <c r="B28" s="34">
        <v>20</v>
      </c>
      <c r="C28" s="34">
        <v>1</v>
      </c>
      <c r="D28" s="35">
        <v>2</v>
      </c>
      <c r="E28" s="36"/>
      <c r="F28" s="28" t="s">
        <v>267</v>
      </c>
      <c r="G28" s="55" t="s">
        <v>285</v>
      </c>
      <c r="H28" s="29">
        <v>3497221.22</v>
      </c>
      <c r="I28" s="29">
        <v>0</v>
      </c>
      <c r="J28" s="29">
        <v>3497221.22</v>
      </c>
      <c r="K28" s="29">
        <v>0</v>
      </c>
      <c r="L28" s="30">
        <v>0</v>
      </c>
      <c r="M28" s="30">
        <v>100</v>
      </c>
      <c r="N28" s="30">
        <v>0</v>
      </c>
    </row>
    <row r="29" spans="1:14" ht="12.75">
      <c r="A29" s="34">
        <v>6</v>
      </c>
      <c r="B29" s="34">
        <v>2</v>
      </c>
      <c r="C29" s="34">
        <v>2</v>
      </c>
      <c r="D29" s="35">
        <v>2</v>
      </c>
      <c r="E29" s="36"/>
      <c r="F29" s="28" t="s">
        <v>267</v>
      </c>
      <c r="G29" s="55" t="s">
        <v>286</v>
      </c>
      <c r="H29" s="29">
        <v>0</v>
      </c>
      <c r="I29" s="29">
        <v>0</v>
      </c>
      <c r="J29" s="29">
        <v>0</v>
      </c>
      <c r="K29" s="29">
        <v>0</v>
      </c>
      <c r="L29" s="30"/>
      <c r="M29" s="30"/>
      <c r="N29" s="30"/>
    </row>
    <row r="30" spans="1:14" ht="12.75">
      <c r="A30" s="34">
        <v>6</v>
      </c>
      <c r="B30" s="34">
        <v>14</v>
      </c>
      <c r="C30" s="34">
        <v>2</v>
      </c>
      <c r="D30" s="35">
        <v>2</v>
      </c>
      <c r="E30" s="36"/>
      <c r="F30" s="28" t="s">
        <v>267</v>
      </c>
      <c r="G30" s="55" t="s">
        <v>287</v>
      </c>
      <c r="H30" s="29">
        <v>142000</v>
      </c>
      <c r="I30" s="29">
        <v>0</v>
      </c>
      <c r="J30" s="29">
        <v>142000</v>
      </c>
      <c r="K30" s="29">
        <v>0</v>
      </c>
      <c r="L30" s="30">
        <v>0</v>
      </c>
      <c r="M30" s="30">
        <v>100</v>
      </c>
      <c r="N30" s="30">
        <v>0</v>
      </c>
    </row>
    <row r="31" spans="1:14" ht="12.75">
      <c r="A31" s="34">
        <v>6</v>
      </c>
      <c r="B31" s="34">
        <v>5</v>
      </c>
      <c r="C31" s="34">
        <v>1</v>
      </c>
      <c r="D31" s="35">
        <v>2</v>
      </c>
      <c r="E31" s="36"/>
      <c r="F31" s="28" t="s">
        <v>267</v>
      </c>
      <c r="G31" s="55" t="s">
        <v>288</v>
      </c>
      <c r="H31" s="29">
        <v>5769441</v>
      </c>
      <c r="I31" s="29">
        <v>0</v>
      </c>
      <c r="J31" s="29">
        <v>5769441</v>
      </c>
      <c r="K31" s="29">
        <v>0</v>
      </c>
      <c r="L31" s="30">
        <v>0</v>
      </c>
      <c r="M31" s="30">
        <v>100</v>
      </c>
      <c r="N31" s="30">
        <v>0</v>
      </c>
    </row>
    <row r="32" spans="1:14" ht="12.75">
      <c r="A32" s="34">
        <v>6</v>
      </c>
      <c r="B32" s="34">
        <v>18</v>
      </c>
      <c r="C32" s="34">
        <v>2</v>
      </c>
      <c r="D32" s="35">
        <v>2</v>
      </c>
      <c r="E32" s="36"/>
      <c r="F32" s="28" t="s">
        <v>267</v>
      </c>
      <c r="G32" s="55" t="s">
        <v>289</v>
      </c>
      <c r="H32" s="29">
        <v>4964997.98</v>
      </c>
      <c r="I32" s="29">
        <v>0</v>
      </c>
      <c r="J32" s="29">
        <v>4964997.98</v>
      </c>
      <c r="K32" s="29">
        <v>0</v>
      </c>
      <c r="L32" s="30">
        <v>0</v>
      </c>
      <c r="M32" s="30">
        <v>100</v>
      </c>
      <c r="N32" s="30">
        <v>0</v>
      </c>
    </row>
    <row r="33" spans="1:14" ht="12.75">
      <c r="A33" s="34">
        <v>6</v>
      </c>
      <c r="B33" s="34">
        <v>1</v>
      </c>
      <c r="C33" s="34">
        <v>3</v>
      </c>
      <c r="D33" s="35">
        <v>2</v>
      </c>
      <c r="E33" s="36"/>
      <c r="F33" s="28" t="s">
        <v>267</v>
      </c>
      <c r="G33" s="55" t="s">
        <v>290</v>
      </c>
      <c r="H33" s="29">
        <v>3345135.2</v>
      </c>
      <c r="I33" s="29">
        <v>0</v>
      </c>
      <c r="J33" s="29">
        <v>3345135.2</v>
      </c>
      <c r="K33" s="29">
        <v>0</v>
      </c>
      <c r="L33" s="30">
        <v>0</v>
      </c>
      <c r="M33" s="30">
        <v>100</v>
      </c>
      <c r="N33" s="30">
        <v>0</v>
      </c>
    </row>
    <row r="34" spans="1:14" ht="12.75">
      <c r="A34" s="34">
        <v>6</v>
      </c>
      <c r="B34" s="34">
        <v>3</v>
      </c>
      <c r="C34" s="34">
        <v>2</v>
      </c>
      <c r="D34" s="35">
        <v>2</v>
      </c>
      <c r="E34" s="36"/>
      <c r="F34" s="28" t="s">
        <v>267</v>
      </c>
      <c r="G34" s="55" t="s">
        <v>291</v>
      </c>
      <c r="H34" s="29">
        <v>2391350</v>
      </c>
      <c r="I34" s="29">
        <v>0</v>
      </c>
      <c r="J34" s="29">
        <v>2391350</v>
      </c>
      <c r="K34" s="29">
        <v>0</v>
      </c>
      <c r="L34" s="30">
        <v>0</v>
      </c>
      <c r="M34" s="30">
        <v>100</v>
      </c>
      <c r="N34" s="30">
        <v>0</v>
      </c>
    </row>
    <row r="35" spans="1:14" ht="12.75">
      <c r="A35" s="34">
        <v>6</v>
      </c>
      <c r="B35" s="34">
        <v>2</v>
      </c>
      <c r="C35" s="34">
        <v>3</v>
      </c>
      <c r="D35" s="35">
        <v>2</v>
      </c>
      <c r="E35" s="36"/>
      <c r="F35" s="28" t="s">
        <v>267</v>
      </c>
      <c r="G35" s="55" t="s">
        <v>268</v>
      </c>
      <c r="H35" s="29">
        <v>10900000</v>
      </c>
      <c r="I35" s="29">
        <v>0</v>
      </c>
      <c r="J35" s="29">
        <v>10900000</v>
      </c>
      <c r="K35" s="29">
        <v>0</v>
      </c>
      <c r="L35" s="30">
        <v>0</v>
      </c>
      <c r="M35" s="30">
        <v>100</v>
      </c>
      <c r="N35" s="30">
        <v>0</v>
      </c>
    </row>
    <row r="36" spans="1:14" ht="12.75">
      <c r="A36" s="34">
        <v>6</v>
      </c>
      <c r="B36" s="34">
        <v>2</v>
      </c>
      <c r="C36" s="34">
        <v>4</v>
      </c>
      <c r="D36" s="35">
        <v>2</v>
      </c>
      <c r="E36" s="36"/>
      <c r="F36" s="28" t="s">
        <v>267</v>
      </c>
      <c r="G36" s="55" t="s">
        <v>292</v>
      </c>
      <c r="H36" s="29">
        <v>8776944.55</v>
      </c>
      <c r="I36" s="29">
        <v>0</v>
      </c>
      <c r="J36" s="29">
        <v>8770398.42</v>
      </c>
      <c r="K36" s="29">
        <v>6546.13</v>
      </c>
      <c r="L36" s="30">
        <v>0</v>
      </c>
      <c r="M36" s="30">
        <v>99.92</v>
      </c>
      <c r="N36" s="30">
        <v>0.07</v>
      </c>
    </row>
    <row r="37" spans="1:14" ht="12.75">
      <c r="A37" s="34">
        <v>6</v>
      </c>
      <c r="B37" s="34">
        <v>15</v>
      </c>
      <c r="C37" s="34">
        <v>2</v>
      </c>
      <c r="D37" s="35">
        <v>2</v>
      </c>
      <c r="E37" s="36"/>
      <c r="F37" s="28" t="s">
        <v>267</v>
      </c>
      <c r="G37" s="55" t="s">
        <v>293</v>
      </c>
      <c r="H37" s="29">
        <v>8572375</v>
      </c>
      <c r="I37" s="29">
        <v>0</v>
      </c>
      <c r="J37" s="29">
        <v>8572375</v>
      </c>
      <c r="K37" s="29">
        <v>0</v>
      </c>
      <c r="L37" s="30">
        <v>0</v>
      </c>
      <c r="M37" s="30">
        <v>100</v>
      </c>
      <c r="N37" s="30">
        <v>0</v>
      </c>
    </row>
    <row r="38" spans="1:14" ht="12.75">
      <c r="A38" s="34">
        <v>6</v>
      </c>
      <c r="B38" s="34">
        <v>9</v>
      </c>
      <c r="C38" s="34">
        <v>2</v>
      </c>
      <c r="D38" s="35">
        <v>2</v>
      </c>
      <c r="E38" s="36"/>
      <c r="F38" s="28" t="s">
        <v>267</v>
      </c>
      <c r="G38" s="55" t="s">
        <v>294</v>
      </c>
      <c r="H38" s="29">
        <v>4191949</v>
      </c>
      <c r="I38" s="29">
        <v>0</v>
      </c>
      <c r="J38" s="29">
        <v>4191949</v>
      </c>
      <c r="K38" s="29">
        <v>0</v>
      </c>
      <c r="L38" s="30">
        <v>0</v>
      </c>
      <c r="M38" s="30">
        <v>100</v>
      </c>
      <c r="N38" s="30">
        <v>0</v>
      </c>
    </row>
    <row r="39" spans="1:14" ht="12.75">
      <c r="A39" s="34">
        <v>6</v>
      </c>
      <c r="B39" s="34">
        <v>3</v>
      </c>
      <c r="C39" s="34">
        <v>3</v>
      </c>
      <c r="D39" s="35">
        <v>2</v>
      </c>
      <c r="E39" s="36"/>
      <c r="F39" s="28" t="s">
        <v>267</v>
      </c>
      <c r="G39" s="55" t="s">
        <v>295</v>
      </c>
      <c r="H39" s="29">
        <v>18222058.82</v>
      </c>
      <c r="I39" s="29">
        <v>0</v>
      </c>
      <c r="J39" s="29">
        <v>18222058.82</v>
      </c>
      <c r="K39" s="29">
        <v>0</v>
      </c>
      <c r="L39" s="30">
        <v>0</v>
      </c>
      <c r="M39" s="30">
        <v>100</v>
      </c>
      <c r="N39" s="30">
        <v>0</v>
      </c>
    </row>
    <row r="40" spans="1:14" ht="12.75">
      <c r="A40" s="34">
        <v>6</v>
      </c>
      <c r="B40" s="34">
        <v>12</v>
      </c>
      <c r="C40" s="34">
        <v>1</v>
      </c>
      <c r="D40" s="35">
        <v>2</v>
      </c>
      <c r="E40" s="36"/>
      <c r="F40" s="28" t="s">
        <v>267</v>
      </c>
      <c r="G40" s="55" t="s">
        <v>296</v>
      </c>
      <c r="H40" s="29">
        <v>1484997</v>
      </c>
      <c r="I40" s="29">
        <v>0</v>
      </c>
      <c r="J40" s="29">
        <v>1484997</v>
      </c>
      <c r="K40" s="29">
        <v>0</v>
      </c>
      <c r="L40" s="30">
        <v>0</v>
      </c>
      <c r="M40" s="30">
        <v>100</v>
      </c>
      <c r="N40" s="30">
        <v>0</v>
      </c>
    </row>
    <row r="41" spans="1:14" ht="12.75">
      <c r="A41" s="34">
        <v>6</v>
      </c>
      <c r="B41" s="34">
        <v>5</v>
      </c>
      <c r="C41" s="34">
        <v>2</v>
      </c>
      <c r="D41" s="35">
        <v>2</v>
      </c>
      <c r="E41" s="36"/>
      <c r="F41" s="28" t="s">
        <v>267</v>
      </c>
      <c r="G41" s="55" t="s">
        <v>297</v>
      </c>
      <c r="H41" s="29">
        <v>4378125</v>
      </c>
      <c r="I41" s="29">
        <v>0</v>
      </c>
      <c r="J41" s="29">
        <v>4378125</v>
      </c>
      <c r="K41" s="29">
        <v>0</v>
      </c>
      <c r="L41" s="30">
        <v>0</v>
      </c>
      <c r="M41" s="30">
        <v>100</v>
      </c>
      <c r="N41" s="30">
        <v>0</v>
      </c>
    </row>
    <row r="42" spans="1:14" ht="12.75">
      <c r="A42" s="34">
        <v>6</v>
      </c>
      <c r="B42" s="34">
        <v>10</v>
      </c>
      <c r="C42" s="34">
        <v>1</v>
      </c>
      <c r="D42" s="35">
        <v>2</v>
      </c>
      <c r="E42" s="36"/>
      <c r="F42" s="28" t="s">
        <v>267</v>
      </c>
      <c r="G42" s="55" t="s">
        <v>298</v>
      </c>
      <c r="H42" s="29">
        <v>2112112</v>
      </c>
      <c r="I42" s="29">
        <v>0</v>
      </c>
      <c r="J42" s="29">
        <v>2112112</v>
      </c>
      <c r="K42" s="29">
        <v>0</v>
      </c>
      <c r="L42" s="30">
        <v>0</v>
      </c>
      <c r="M42" s="30">
        <v>100</v>
      </c>
      <c r="N42" s="30">
        <v>0</v>
      </c>
    </row>
    <row r="43" spans="1:14" ht="12.75">
      <c r="A43" s="34">
        <v>6</v>
      </c>
      <c r="B43" s="34">
        <v>15</v>
      </c>
      <c r="C43" s="34">
        <v>3</v>
      </c>
      <c r="D43" s="35">
        <v>2</v>
      </c>
      <c r="E43" s="36"/>
      <c r="F43" s="28" t="s">
        <v>267</v>
      </c>
      <c r="G43" s="55" t="s">
        <v>299</v>
      </c>
      <c r="H43" s="29">
        <v>5150946</v>
      </c>
      <c r="I43" s="29">
        <v>0</v>
      </c>
      <c r="J43" s="29">
        <v>5150000</v>
      </c>
      <c r="K43" s="29">
        <v>946</v>
      </c>
      <c r="L43" s="30">
        <v>0</v>
      </c>
      <c r="M43" s="30">
        <v>99.98</v>
      </c>
      <c r="N43" s="30">
        <v>0.01</v>
      </c>
    </row>
    <row r="44" spans="1:14" ht="12.75">
      <c r="A44" s="34">
        <v>6</v>
      </c>
      <c r="B44" s="34">
        <v>13</v>
      </c>
      <c r="C44" s="34">
        <v>1</v>
      </c>
      <c r="D44" s="35">
        <v>2</v>
      </c>
      <c r="E44" s="36"/>
      <c r="F44" s="28" t="s">
        <v>267</v>
      </c>
      <c r="G44" s="55" t="s">
        <v>300</v>
      </c>
      <c r="H44" s="29">
        <v>5432495.35</v>
      </c>
      <c r="I44" s="29">
        <v>0</v>
      </c>
      <c r="J44" s="29">
        <v>5431904</v>
      </c>
      <c r="K44" s="29">
        <v>591.35</v>
      </c>
      <c r="L44" s="30">
        <v>0</v>
      </c>
      <c r="M44" s="30">
        <v>99.98</v>
      </c>
      <c r="N44" s="30">
        <v>0.01</v>
      </c>
    </row>
    <row r="45" spans="1:14" ht="12.75">
      <c r="A45" s="34">
        <v>6</v>
      </c>
      <c r="B45" s="34">
        <v>4</v>
      </c>
      <c r="C45" s="34">
        <v>2</v>
      </c>
      <c r="D45" s="35">
        <v>2</v>
      </c>
      <c r="E45" s="36"/>
      <c r="F45" s="28" t="s">
        <v>267</v>
      </c>
      <c r="G45" s="55" t="s">
        <v>301</v>
      </c>
      <c r="H45" s="29">
        <v>2899786.67</v>
      </c>
      <c r="I45" s="29">
        <v>0</v>
      </c>
      <c r="J45" s="29">
        <v>2832253.2</v>
      </c>
      <c r="K45" s="29">
        <v>67533.47</v>
      </c>
      <c r="L45" s="30">
        <v>0</v>
      </c>
      <c r="M45" s="30">
        <v>97.67</v>
      </c>
      <c r="N45" s="30">
        <v>2.32</v>
      </c>
    </row>
    <row r="46" spans="1:14" ht="12.75">
      <c r="A46" s="34">
        <v>6</v>
      </c>
      <c r="B46" s="34">
        <v>3</v>
      </c>
      <c r="C46" s="34">
        <v>4</v>
      </c>
      <c r="D46" s="35">
        <v>2</v>
      </c>
      <c r="E46" s="36"/>
      <c r="F46" s="28" t="s">
        <v>267</v>
      </c>
      <c r="G46" s="55" t="s">
        <v>302</v>
      </c>
      <c r="H46" s="29">
        <v>2000000</v>
      </c>
      <c r="I46" s="29">
        <v>0</v>
      </c>
      <c r="J46" s="29">
        <v>2000000</v>
      </c>
      <c r="K46" s="29">
        <v>0</v>
      </c>
      <c r="L46" s="30">
        <v>0</v>
      </c>
      <c r="M46" s="30">
        <v>100</v>
      </c>
      <c r="N46" s="30">
        <v>0</v>
      </c>
    </row>
    <row r="47" spans="1:14" ht="12.75">
      <c r="A47" s="34">
        <v>6</v>
      </c>
      <c r="B47" s="34">
        <v>1</v>
      </c>
      <c r="C47" s="34">
        <v>4</v>
      </c>
      <c r="D47" s="35">
        <v>2</v>
      </c>
      <c r="E47" s="36"/>
      <c r="F47" s="28" t="s">
        <v>267</v>
      </c>
      <c r="G47" s="55" t="s">
        <v>303</v>
      </c>
      <c r="H47" s="29">
        <v>9425000</v>
      </c>
      <c r="I47" s="29">
        <v>0</v>
      </c>
      <c r="J47" s="29">
        <v>9425000</v>
      </c>
      <c r="K47" s="29">
        <v>0</v>
      </c>
      <c r="L47" s="30">
        <v>0</v>
      </c>
      <c r="M47" s="30">
        <v>100</v>
      </c>
      <c r="N47" s="30">
        <v>0</v>
      </c>
    </row>
    <row r="48" spans="1:14" ht="12.75">
      <c r="A48" s="34">
        <v>6</v>
      </c>
      <c r="B48" s="34">
        <v>3</v>
      </c>
      <c r="C48" s="34">
        <v>5</v>
      </c>
      <c r="D48" s="35">
        <v>2</v>
      </c>
      <c r="E48" s="36"/>
      <c r="F48" s="28" t="s">
        <v>267</v>
      </c>
      <c r="G48" s="55" t="s">
        <v>304</v>
      </c>
      <c r="H48" s="29">
        <v>1198869.88</v>
      </c>
      <c r="I48" s="29">
        <v>0</v>
      </c>
      <c r="J48" s="29">
        <v>1198869.88</v>
      </c>
      <c r="K48" s="29">
        <v>0</v>
      </c>
      <c r="L48" s="30">
        <v>0</v>
      </c>
      <c r="M48" s="30">
        <v>100</v>
      </c>
      <c r="N48" s="30">
        <v>0</v>
      </c>
    </row>
    <row r="49" spans="1:14" ht="12.75">
      <c r="A49" s="34">
        <v>6</v>
      </c>
      <c r="B49" s="34">
        <v>7</v>
      </c>
      <c r="C49" s="34">
        <v>3</v>
      </c>
      <c r="D49" s="35">
        <v>2</v>
      </c>
      <c r="E49" s="36"/>
      <c r="F49" s="28" t="s">
        <v>267</v>
      </c>
      <c r="G49" s="55" t="s">
        <v>305</v>
      </c>
      <c r="H49" s="29">
        <v>1487000</v>
      </c>
      <c r="I49" s="29">
        <v>0</v>
      </c>
      <c r="J49" s="29">
        <v>1487000</v>
      </c>
      <c r="K49" s="29">
        <v>0</v>
      </c>
      <c r="L49" s="30">
        <v>0</v>
      </c>
      <c r="M49" s="30">
        <v>100</v>
      </c>
      <c r="N49" s="30">
        <v>0</v>
      </c>
    </row>
    <row r="50" spans="1:14" ht="12.75">
      <c r="A50" s="34">
        <v>6</v>
      </c>
      <c r="B50" s="34">
        <v>5</v>
      </c>
      <c r="C50" s="34">
        <v>3</v>
      </c>
      <c r="D50" s="35">
        <v>2</v>
      </c>
      <c r="E50" s="36"/>
      <c r="F50" s="28" t="s">
        <v>267</v>
      </c>
      <c r="G50" s="55" t="s">
        <v>306</v>
      </c>
      <c r="H50" s="29">
        <v>3747756.28</v>
      </c>
      <c r="I50" s="29">
        <v>0</v>
      </c>
      <c r="J50" s="29">
        <v>3747756.28</v>
      </c>
      <c r="K50" s="29">
        <v>0</v>
      </c>
      <c r="L50" s="30">
        <v>0</v>
      </c>
      <c r="M50" s="30">
        <v>100</v>
      </c>
      <c r="N50" s="30">
        <v>0</v>
      </c>
    </row>
    <row r="51" spans="1:14" ht="12.75">
      <c r="A51" s="34">
        <v>6</v>
      </c>
      <c r="B51" s="34">
        <v>6</v>
      </c>
      <c r="C51" s="34">
        <v>2</v>
      </c>
      <c r="D51" s="35">
        <v>2</v>
      </c>
      <c r="E51" s="36"/>
      <c r="F51" s="28" t="s">
        <v>267</v>
      </c>
      <c r="G51" s="55" t="s">
        <v>307</v>
      </c>
      <c r="H51" s="29">
        <v>4420625</v>
      </c>
      <c r="I51" s="29">
        <v>0</v>
      </c>
      <c r="J51" s="29">
        <v>4420625</v>
      </c>
      <c r="K51" s="29">
        <v>0</v>
      </c>
      <c r="L51" s="30">
        <v>0</v>
      </c>
      <c r="M51" s="30">
        <v>100</v>
      </c>
      <c r="N51" s="30">
        <v>0</v>
      </c>
    </row>
    <row r="52" spans="1:14" ht="12.75">
      <c r="A52" s="34">
        <v>6</v>
      </c>
      <c r="B52" s="34">
        <v>8</v>
      </c>
      <c r="C52" s="34">
        <v>3</v>
      </c>
      <c r="D52" s="35">
        <v>2</v>
      </c>
      <c r="E52" s="36"/>
      <c r="F52" s="28" t="s">
        <v>267</v>
      </c>
      <c r="G52" s="55" t="s">
        <v>308</v>
      </c>
      <c r="H52" s="29">
        <v>8535000</v>
      </c>
      <c r="I52" s="29">
        <v>0</v>
      </c>
      <c r="J52" s="29">
        <v>8535000</v>
      </c>
      <c r="K52" s="29">
        <v>0</v>
      </c>
      <c r="L52" s="30">
        <v>0</v>
      </c>
      <c r="M52" s="30">
        <v>100</v>
      </c>
      <c r="N52" s="30">
        <v>0</v>
      </c>
    </row>
    <row r="53" spans="1:14" ht="12.75">
      <c r="A53" s="34">
        <v>6</v>
      </c>
      <c r="B53" s="34">
        <v>9</v>
      </c>
      <c r="C53" s="34">
        <v>4</v>
      </c>
      <c r="D53" s="35">
        <v>2</v>
      </c>
      <c r="E53" s="36"/>
      <c r="F53" s="28" t="s">
        <v>267</v>
      </c>
      <c r="G53" s="55" t="s">
        <v>309</v>
      </c>
      <c r="H53" s="29">
        <v>0</v>
      </c>
      <c r="I53" s="29">
        <v>0</v>
      </c>
      <c r="J53" s="29">
        <v>0</v>
      </c>
      <c r="K53" s="29">
        <v>0</v>
      </c>
      <c r="L53" s="30"/>
      <c r="M53" s="30"/>
      <c r="N53" s="30"/>
    </row>
    <row r="54" spans="1:14" ht="12.75">
      <c r="A54" s="34">
        <v>6</v>
      </c>
      <c r="B54" s="34">
        <v>9</v>
      </c>
      <c r="C54" s="34">
        <v>5</v>
      </c>
      <c r="D54" s="35">
        <v>2</v>
      </c>
      <c r="E54" s="36"/>
      <c r="F54" s="28" t="s">
        <v>267</v>
      </c>
      <c r="G54" s="55" t="s">
        <v>310</v>
      </c>
      <c r="H54" s="29">
        <v>26531231.5</v>
      </c>
      <c r="I54" s="29">
        <v>0</v>
      </c>
      <c r="J54" s="29">
        <v>26531231.5</v>
      </c>
      <c r="K54" s="29">
        <v>0</v>
      </c>
      <c r="L54" s="30">
        <v>0</v>
      </c>
      <c r="M54" s="30">
        <v>100</v>
      </c>
      <c r="N54" s="30">
        <v>0</v>
      </c>
    </row>
    <row r="55" spans="1:14" ht="12.75">
      <c r="A55" s="34">
        <v>6</v>
      </c>
      <c r="B55" s="34">
        <v>5</v>
      </c>
      <c r="C55" s="34">
        <v>4</v>
      </c>
      <c r="D55" s="35">
        <v>2</v>
      </c>
      <c r="E55" s="36"/>
      <c r="F55" s="28" t="s">
        <v>267</v>
      </c>
      <c r="G55" s="55" t="s">
        <v>311</v>
      </c>
      <c r="H55" s="29">
        <v>6562345.75</v>
      </c>
      <c r="I55" s="29">
        <v>0</v>
      </c>
      <c r="J55" s="29">
        <v>6562345.75</v>
      </c>
      <c r="K55" s="29">
        <v>0</v>
      </c>
      <c r="L55" s="30">
        <v>0</v>
      </c>
      <c r="M55" s="30">
        <v>100</v>
      </c>
      <c r="N55" s="30">
        <v>0</v>
      </c>
    </row>
    <row r="56" spans="1:14" ht="12.75">
      <c r="A56" s="34">
        <v>6</v>
      </c>
      <c r="B56" s="34">
        <v>6</v>
      </c>
      <c r="C56" s="34">
        <v>3</v>
      </c>
      <c r="D56" s="35">
        <v>2</v>
      </c>
      <c r="E56" s="36"/>
      <c r="F56" s="28" t="s">
        <v>267</v>
      </c>
      <c r="G56" s="55" t="s">
        <v>312</v>
      </c>
      <c r="H56" s="29">
        <v>575000</v>
      </c>
      <c r="I56" s="29">
        <v>0</v>
      </c>
      <c r="J56" s="29">
        <v>575000</v>
      </c>
      <c r="K56" s="29">
        <v>0</v>
      </c>
      <c r="L56" s="30">
        <v>0</v>
      </c>
      <c r="M56" s="30">
        <v>100</v>
      </c>
      <c r="N56" s="30">
        <v>0</v>
      </c>
    </row>
    <row r="57" spans="1:14" ht="12.75">
      <c r="A57" s="34">
        <v>6</v>
      </c>
      <c r="B57" s="34">
        <v>7</v>
      </c>
      <c r="C57" s="34">
        <v>4</v>
      </c>
      <c r="D57" s="35">
        <v>2</v>
      </c>
      <c r="E57" s="36"/>
      <c r="F57" s="28" t="s">
        <v>267</v>
      </c>
      <c r="G57" s="55" t="s">
        <v>313</v>
      </c>
      <c r="H57" s="29">
        <v>4546875</v>
      </c>
      <c r="I57" s="29">
        <v>0</v>
      </c>
      <c r="J57" s="29">
        <v>4546875</v>
      </c>
      <c r="K57" s="29">
        <v>0</v>
      </c>
      <c r="L57" s="30">
        <v>0</v>
      </c>
      <c r="M57" s="30">
        <v>100</v>
      </c>
      <c r="N57" s="30">
        <v>0</v>
      </c>
    </row>
    <row r="58" spans="1:14" ht="12.75">
      <c r="A58" s="34">
        <v>6</v>
      </c>
      <c r="B58" s="34">
        <v>20</v>
      </c>
      <c r="C58" s="34">
        <v>2</v>
      </c>
      <c r="D58" s="35">
        <v>2</v>
      </c>
      <c r="E58" s="36"/>
      <c r="F58" s="28" t="s">
        <v>267</v>
      </c>
      <c r="G58" s="55" t="s">
        <v>314</v>
      </c>
      <c r="H58" s="29">
        <v>2846000</v>
      </c>
      <c r="I58" s="29">
        <v>0</v>
      </c>
      <c r="J58" s="29">
        <v>2846000</v>
      </c>
      <c r="K58" s="29">
        <v>0</v>
      </c>
      <c r="L58" s="30">
        <v>0</v>
      </c>
      <c r="M58" s="30">
        <v>100</v>
      </c>
      <c r="N58" s="30">
        <v>0</v>
      </c>
    </row>
    <row r="59" spans="1:14" ht="12.75">
      <c r="A59" s="34">
        <v>6</v>
      </c>
      <c r="B59" s="34">
        <v>19</v>
      </c>
      <c r="C59" s="34">
        <v>2</v>
      </c>
      <c r="D59" s="35">
        <v>2</v>
      </c>
      <c r="E59" s="36"/>
      <c r="F59" s="28" t="s">
        <v>267</v>
      </c>
      <c r="G59" s="55" t="s">
        <v>315</v>
      </c>
      <c r="H59" s="29">
        <v>2238610.69</v>
      </c>
      <c r="I59" s="29">
        <v>0</v>
      </c>
      <c r="J59" s="29">
        <v>2238610.69</v>
      </c>
      <c r="K59" s="29">
        <v>0</v>
      </c>
      <c r="L59" s="30">
        <v>0</v>
      </c>
      <c r="M59" s="30">
        <v>100</v>
      </c>
      <c r="N59" s="30">
        <v>0</v>
      </c>
    </row>
    <row r="60" spans="1:14" ht="12.75">
      <c r="A60" s="34">
        <v>6</v>
      </c>
      <c r="B60" s="34">
        <v>19</v>
      </c>
      <c r="C60" s="34">
        <v>3</v>
      </c>
      <c r="D60" s="35">
        <v>2</v>
      </c>
      <c r="E60" s="36"/>
      <c r="F60" s="28" t="s">
        <v>267</v>
      </c>
      <c r="G60" s="55" t="s">
        <v>316</v>
      </c>
      <c r="H60" s="29">
        <v>1069845</v>
      </c>
      <c r="I60" s="29">
        <v>0</v>
      </c>
      <c r="J60" s="29">
        <v>1069845</v>
      </c>
      <c r="K60" s="29">
        <v>0</v>
      </c>
      <c r="L60" s="30">
        <v>0</v>
      </c>
      <c r="M60" s="30">
        <v>100</v>
      </c>
      <c r="N60" s="30">
        <v>0</v>
      </c>
    </row>
    <row r="61" spans="1:14" ht="12.75">
      <c r="A61" s="34">
        <v>6</v>
      </c>
      <c r="B61" s="34">
        <v>4</v>
      </c>
      <c r="C61" s="34">
        <v>3</v>
      </c>
      <c r="D61" s="35">
        <v>2</v>
      </c>
      <c r="E61" s="36"/>
      <c r="F61" s="28" t="s">
        <v>267</v>
      </c>
      <c r="G61" s="55" t="s">
        <v>317</v>
      </c>
      <c r="H61" s="29">
        <v>3771250</v>
      </c>
      <c r="I61" s="29">
        <v>0</v>
      </c>
      <c r="J61" s="29">
        <v>3771250</v>
      </c>
      <c r="K61" s="29">
        <v>0</v>
      </c>
      <c r="L61" s="30">
        <v>0</v>
      </c>
      <c r="M61" s="30">
        <v>100</v>
      </c>
      <c r="N61" s="30">
        <v>0</v>
      </c>
    </row>
    <row r="62" spans="1:14" ht="12.75">
      <c r="A62" s="34">
        <v>6</v>
      </c>
      <c r="B62" s="34">
        <v>4</v>
      </c>
      <c r="C62" s="34">
        <v>4</v>
      </c>
      <c r="D62" s="35">
        <v>2</v>
      </c>
      <c r="E62" s="36"/>
      <c r="F62" s="28" t="s">
        <v>267</v>
      </c>
      <c r="G62" s="55" t="s">
        <v>270</v>
      </c>
      <c r="H62" s="29">
        <v>5150450</v>
      </c>
      <c r="I62" s="29">
        <v>0</v>
      </c>
      <c r="J62" s="29">
        <v>5150450</v>
      </c>
      <c r="K62" s="29">
        <v>0</v>
      </c>
      <c r="L62" s="30">
        <v>0</v>
      </c>
      <c r="M62" s="30">
        <v>100</v>
      </c>
      <c r="N62" s="30">
        <v>0</v>
      </c>
    </row>
    <row r="63" spans="1:14" ht="12.75">
      <c r="A63" s="34">
        <v>6</v>
      </c>
      <c r="B63" s="34">
        <v>6</v>
      </c>
      <c r="C63" s="34">
        <v>4</v>
      </c>
      <c r="D63" s="35">
        <v>2</v>
      </c>
      <c r="E63" s="36"/>
      <c r="F63" s="28" t="s">
        <v>267</v>
      </c>
      <c r="G63" s="55" t="s">
        <v>318</v>
      </c>
      <c r="H63" s="29">
        <v>18237000</v>
      </c>
      <c r="I63" s="29">
        <v>0</v>
      </c>
      <c r="J63" s="29">
        <v>18237000</v>
      </c>
      <c r="K63" s="29">
        <v>0</v>
      </c>
      <c r="L63" s="30">
        <v>0</v>
      </c>
      <c r="M63" s="30">
        <v>100</v>
      </c>
      <c r="N63" s="30">
        <v>0</v>
      </c>
    </row>
    <row r="64" spans="1:14" ht="12.75">
      <c r="A64" s="34">
        <v>6</v>
      </c>
      <c r="B64" s="34">
        <v>9</v>
      </c>
      <c r="C64" s="34">
        <v>6</v>
      </c>
      <c r="D64" s="35">
        <v>2</v>
      </c>
      <c r="E64" s="36"/>
      <c r="F64" s="28" t="s">
        <v>267</v>
      </c>
      <c r="G64" s="55" t="s">
        <v>319</v>
      </c>
      <c r="H64" s="29">
        <v>8846011.86</v>
      </c>
      <c r="I64" s="29">
        <v>0</v>
      </c>
      <c r="J64" s="29">
        <v>8846011.86</v>
      </c>
      <c r="K64" s="29">
        <v>0</v>
      </c>
      <c r="L64" s="30">
        <v>0</v>
      </c>
      <c r="M64" s="30">
        <v>100</v>
      </c>
      <c r="N64" s="30">
        <v>0</v>
      </c>
    </row>
    <row r="65" spans="1:14" ht="12.75">
      <c r="A65" s="34">
        <v>6</v>
      </c>
      <c r="B65" s="34">
        <v>13</v>
      </c>
      <c r="C65" s="34">
        <v>2</v>
      </c>
      <c r="D65" s="35">
        <v>2</v>
      </c>
      <c r="E65" s="36"/>
      <c r="F65" s="28" t="s">
        <v>267</v>
      </c>
      <c r="G65" s="55" t="s">
        <v>320</v>
      </c>
      <c r="H65" s="29">
        <v>9237610</v>
      </c>
      <c r="I65" s="29">
        <v>0</v>
      </c>
      <c r="J65" s="29">
        <v>9237610</v>
      </c>
      <c r="K65" s="29">
        <v>0</v>
      </c>
      <c r="L65" s="30">
        <v>0</v>
      </c>
      <c r="M65" s="30">
        <v>100</v>
      </c>
      <c r="N65" s="30">
        <v>0</v>
      </c>
    </row>
    <row r="66" spans="1:14" ht="12.75">
      <c r="A66" s="34">
        <v>6</v>
      </c>
      <c r="B66" s="34">
        <v>14</v>
      </c>
      <c r="C66" s="34">
        <v>3</v>
      </c>
      <c r="D66" s="35">
        <v>2</v>
      </c>
      <c r="E66" s="36"/>
      <c r="F66" s="28" t="s">
        <v>267</v>
      </c>
      <c r="G66" s="55" t="s">
        <v>321</v>
      </c>
      <c r="H66" s="29">
        <v>6158560.39</v>
      </c>
      <c r="I66" s="29">
        <v>0</v>
      </c>
      <c r="J66" s="29">
        <v>6158560.39</v>
      </c>
      <c r="K66" s="29">
        <v>0</v>
      </c>
      <c r="L66" s="30">
        <v>0</v>
      </c>
      <c r="M66" s="30">
        <v>100</v>
      </c>
      <c r="N66" s="30">
        <v>0</v>
      </c>
    </row>
    <row r="67" spans="1:14" ht="12.75">
      <c r="A67" s="34">
        <v>6</v>
      </c>
      <c r="B67" s="34">
        <v>1</v>
      </c>
      <c r="C67" s="34">
        <v>5</v>
      </c>
      <c r="D67" s="35">
        <v>2</v>
      </c>
      <c r="E67" s="36"/>
      <c r="F67" s="28" t="s">
        <v>267</v>
      </c>
      <c r="G67" s="55" t="s">
        <v>322</v>
      </c>
      <c r="H67" s="29">
        <v>0</v>
      </c>
      <c r="I67" s="29">
        <v>0</v>
      </c>
      <c r="J67" s="29">
        <v>0</v>
      </c>
      <c r="K67" s="29">
        <v>0</v>
      </c>
      <c r="L67" s="30"/>
      <c r="M67" s="30"/>
      <c r="N67" s="30"/>
    </row>
    <row r="68" spans="1:14" ht="12.75">
      <c r="A68" s="34">
        <v>6</v>
      </c>
      <c r="B68" s="34">
        <v>18</v>
      </c>
      <c r="C68" s="34">
        <v>3</v>
      </c>
      <c r="D68" s="35">
        <v>2</v>
      </c>
      <c r="E68" s="36"/>
      <c r="F68" s="28" t="s">
        <v>267</v>
      </c>
      <c r="G68" s="55" t="s">
        <v>323</v>
      </c>
      <c r="H68" s="29">
        <v>4328016.27</v>
      </c>
      <c r="I68" s="29">
        <v>0</v>
      </c>
      <c r="J68" s="29">
        <v>4328016.27</v>
      </c>
      <c r="K68" s="29">
        <v>0</v>
      </c>
      <c r="L68" s="30">
        <v>0</v>
      </c>
      <c r="M68" s="30">
        <v>100</v>
      </c>
      <c r="N68" s="30">
        <v>0</v>
      </c>
    </row>
    <row r="69" spans="1:14" ht="12.75">
      <c r="A69" s="34">
        <v>6</v>
      </c>
      <c r="B69" s="34">
        <v>9</v>
      </c>
      <c r="C69" s="34">
        <v>7</v>
      </c>
      <c r="D69" s="35">
        <v>2</v>
      </c>
      <c r="E69" s="36"/>
      <c r="F69" s="28" t="s">
        <v>267</v>
      </c>
      <c r="G69" s="55" t="s">
        <v>324</v>
      </c>
      <c r="H69" s="29">
        <v>31288381.73</v>
      </c>
      <c r="I69" s="29">
        <v>0</v>
      </c>
      <c r="J69" s="29">
        <v>31288381.73</v>
      </c>
      <c r="K69" s="29">
        <v>0</v>
      </c>
      <c r="L69" s="30">
        <v>0</v>
      </c>
      <c r="M69" s="30">
        <v>100</v>
      </c>
      <c r="N69" s="30">
        <v>0</v>
      </c>
    </row>
    <row r="70" spans="1:14" ht="12.75">
      <c r="A70" s="34">
        <v>6</v>
      </c>
      <c r="B70" s="34">
        <v>8</v>
      </c>
      <c r="C70" s="34">
        <v>4</v>
      </c>
      <c r="D70" s="35">
        <v>2</v>
      </c>
      <c r="E70" s="36"/>
      <c r="F70" s="28" t="s">
        <v>267</v>
      </c>
      <c r="G70" s="55" t="s">
        <v>325</v>
      </c>
      <c r="H70" s="29">
        <v>650000</v>
      </c>
      <c r="I70" s="29">
        <v>0</v>
      </c>
      <c r="J70" s="29">
        <v>650000</v>
      </c>
      <c r="K70" s="29">
        <v>0</v>
      </c>
      <c r="L70" s="30">
        <v>0</v>
      </c>
      <c r="M70" s="30">
        <v>100</v>
      </c>
      <c r="N70" s="30">
        <v>0</v>
      </c>
    </row>
    <row r="71" spans="1:14" ht="12.75">
      <c r="A71" s="34">
        <v>6</v>
      </c>
      <c r="B71" s="34">
        <v>3</v>
      </c>
      <c r="C71" s="34">
        <v>6</v>
      </c>
      <c r="D71" s="35">
        <v>2</v>
      </c>
      <c r="E71" s="36"/>
      <c r="F71" s="28" t="s">
        <v>267</v>
      </c>
      <c r="G71" s="55" t="s">
        <v>326</v>
      </c>
      <c r="H71" s="29">
        <v>1955000</v>
      </c>
      <c r="I71" s="29">
        <v>0</v>
      </c>
      <c r="J71" s="29">
        <v>1955000</v>
      </c>
      <c r="K71" s="29">
        <v>0</v>
      </c>
      <c r="L71" s="30">
        <v>0</v>
      </c>
      <c r="M71" s="30">
        <v>100</v>
      </c>
      <c r="N71" s="30">
        <v>0</v>
      </c>
    </row>
    <row r="72" spans="1:14" ht="12.75">
      <c r="A72" s="34">
        <v>6</v>
      </c>
      <c r="B72" s="34">
        <v>12</v>
      </c>
      <c r="C72" s="34">
        <v>3</v>
      </c>
      <c r="D72" s="35">
        <v>2</v>
      </c>
      <c r="E72" s="36"/>
      <c r="F72" s="28" t="s">
        <v>267</v>
      </c>
      <c r="G72" s="55" t="s">
        <v>327</v>
      </c>
      <c r="H72" s="29">
        <v>7121265.98</v>
      </c>
      <c r="I72" s="29">
        <v>0</v>
      </c>
      <c r="J72" s="29">
        <v>7121250</v>
      </c>
      <c r="K72" s="29">
        <v>15.98</v>
      </c>
      <c r="L72" s="30">
        <v>0</v>
      </c>
      <c r="M72" s="30">
        <v>99.99</v>
      </c>
      <c r="N72" s="30">
        <v>0</v>
      </c>
    </row>
    <row r="73" spans="1:14" ht="12.75">
      <c r="A73" s="34">
        <v>6</v>
      </c>
      <c r="B73" s="34">
        <v>15</v>
      </c>
      <c r="C73" s="34">
        <v>4</v>
      </c>
      <c r="D73" s="35">
        <v>2</v>
      </c>
      <c r="E73" s="36"/>
      <c r="F73" s="28" t="s">
        <v>267</v>
      </c>
      <c r="G73" s="55" t="s">
        <v>328</v>
      </c>
      <c r="H73" s="29">
        <v>7714432.94</v>
      </c>
      <c r="I73" s="29">
        <v>0</v>
      </c>
      <c r="J73" s="29">
        <v>7714432.94</v>
      </c>
      <c r="K73" s="29">
        <v>0</v>
      </c>
      <c r="L73" s="30">
        <v>0</v>
      </c>
      <c r="M73" s="30">
        <v>100</v>
      </c>
      <c r="N73" s="30">
        <v>0</v>
      </c>
    </row>
    <row r="74" spans="1:14" ht="12.75">
      <c r="A74" s="34">
        <v>6</v>
      </c>
      <c r="B74" s="34">
        <v>16</v>
      </c>
      <c r="C74" s="34">
        <v>2</v>
      </c>
      <c r="D74" s="35">
        <v>2</v>
      </c>
      <c r="E74" s="36"/>
      <c r="F74" s="28" t="s">
        <v>267</v>
      </c>
      <c r="G74" s="55" t="s">
        <v>329</v>
      </c>
      <c r="H74" s="29">
        <v>1700000</v>
      </c>
      <c r="I74" s="29">
        <v>0</v>
      </c>
      <c r="J74" s="29">
        <v>1700000</v>
      </c>
      <c r="K74" s="29">
        <v>0</v>
      </c>
      <c r="L74" s="30">
        <v>0</v>
      </c>
      <c r="M74" s="30">
        <v>100</v>
      </c>
      <c r="N74" s="30">
        <v>0</v>
      </c>
    </row>
    <row r="75" spans="1:14" ht="12.75">
      <c r="A75" s="34">
        <v>6</v>
      </c>
      <c r="B75" s="34">
        <v>1</v>
      </c>
      <c r="C75" s="34">
        <v>6</v>
      </c>
      <c r="D75" s="35">
        <v>2</v>
      </c>
      <c r="E75" s="36"/>
      <c r="F75" s="28" t="s">
        <v>267</v>
      </c>
      <c r="G75" s="55" t="s">
        <v>330</v>
      </c>
      <c r="H75" s="29">
        <v>5657750</v>
      </c>
      <c r="I75" s="29">
        <v>0</v>
      </c>
      <c r="J75" s="29">
        <v>5657750</v>
      </c>
      <c r="K75" s="29">
        <v>0</v>
      </c>
      <c r="L75" s="30">
        <v>0</v>
      </c>
      <c r="M75" s="30">
        <v>100</v>
      </c>
      <c r="N75" s="30">
        <v>0</v>
      </c>
    </row>
    <row r="76" spans="1:14" ht="12.75">
      <c r="A76" s="34">
        <v>6</v>
      </c>
      <c r="B76" s="34">
        <v>15</v>
      </c>
      <c r="C76" s="34">
        <v>5</v>
      </c>
      <c r="D76" s="35">
        <v>2</v>
      </c>
      <c r="E76" s="36"/>
      <c r="F76" s="28" t="s">
        <v>267</v>
      </c>
      <c r="G76" s="55" t="s">
        <v>331</v>
      </c>
      <c r="H76" s="29">
        <v>6421101.14</v>
      </c>
      <c r="I76" s="29">
        <v>0</v>
      </c>
      <c r="J76" s="29">
        <v>6421101.14</v>
      </c>
      <c r="K76" s="29">
        <v>0</v>
      </c>
      <c r="L76" s="30">
        <v>0</v>
      </c>
      <c r="M76" s="30">
        <v>100</v>
      </c>
      <c r="N76" s="30">
        <v>0</v>
      </c>
    </row>
    <row r="77" spans="1:14" ht="12.75">
      <c r="A77" s="34">
        <v>6</v>
      </c>
      <c r="B77" s="34">
        <v>20</v>
      </c>
      <c r="C77" s="34">
        <v>3</v>
      </c>
      <c r="D77" s="35">
        <v>2</v>
      </c>
      <c r="E77" s="36"/>
      <c r="F77" s="28" t="s">
        <v>267</v>
      </c>
      <c r="G77" s="55" t="s">
        <v>332</v>
      </c>
      <c r="H77" s="29">
        <v>4247100</v>
      </c>
      <c r="I77" s="29">
        <v>0</v>
      </c>
      <c r="J77" s="29">
        <v>4247100</v>
      </c>
      <c r="K77" s="29">
        <v>0</v>
      </c>
      <c r="L77" s="30">
        <v>0</v>
      </c>
      <c r="M77" s="30">
        <v>100</v>
      </c>
      <c r="N77" s="30">
        <v>0</v>
      </c>
    </row>
    <row r="78" spans="1:14" ht="12.75">
      <c r="A78" s="34">
        <v>6</v>
      </c>
      <c r="B78" s="34">
        <v>9</v>
      </c>
      <c r="C78" s="34">
        <v>8</v>
      </c>
      <c r="D78" s="35">
        <v>2</v>
      </c>
      <c r="E78" s="36"/>
      <c r="F78" s="28" t="s">
        <v>267</v>
      </c>
      <c r="G78" s="55" t="s">
        <v>333</v>
      </c>
      <c r="H78" s="29">
        <v>7961651.34</v>
      </c>
      <c r="I78" s="29">
        <v>0</v>
      </c>
      <c r="J78" s="29">
        <v>7961651.34</v>
      </c>
      <c r="K78" s="29">
        <v>0</v>
      </c>
      <c r="L78" s="30">
        <v>0</v>
      </c>
      <c r="M78" s="30">
        <v>100</v>
      </c>
      <c r="N78" s="30">
        <v>0</v>
      </c>
    </row>
    <row r="79" spans="1:14" ht="12.75">
      <c r="A79" s="34">
        <v>6</v>
      </c>
      <c r="B79" s="34">
        <v>1</v>
      </c>
      <c r="C79" s="34">
        <v>7</v>
      </c>
      <c r="D79" s="35">
        <v>2</v>
      </c>
      <c r="E79" s="36"/>
      <c r="F79" s="28" t="s">
        <v>267</v>
      </c>
      <c r="G79" s="55" t="s">
        <v>334</v>
      </c>
      <c r="H79" s="29">
        <v>2829342</v>
      </c>
      <c r="I79" s="29">
        <v>0</v>
      </c>
      <c r="J79" s="29">
        <v>2829342</v>
      </c>
      <c r="K79" s="29">
        <v>0</v>
      </c>
      <c r="L79" s="30">
        <v>0</v>
      </c>
      <c r="M79" s="30">
        <v>100</v>
      </c>
      <c r="N79" s="30">
        <v>0</v>
      </c>
    </row>
    <row r="80" spans="1:14" ht="12.75">
      <c r="A80" s="34">
        <v>6</v>
      </c>
      <c r="B80" s="34">
        <v>14</v>
      </c>
      <c r="C80" s="34">
        <v>5</v>
      </c>
      <c r="D80" s="35">
        <v>2</v>
      </c>
      <c r="E80" s="36"/>
      <c r="F80" s="28" t="s">
        <v>267</v>
      </c>
      <c r="G80" s="55" t="s">
        <v>335</v>
      </c>
      <c r="H80" s="29">
        <v>7779156.22</v>
      </c>
      <c r="I80" s="29">
        <v>0</v>
      </c>
      <c r="J80" s="29">
        <v>7779156.22</v>
      </c>
      <c r="K80" s="29">
        <v>0</v>
      </c>
      <c r="L80" s="30">
        <v>0</v>
      </c>
      <c r="M80" s="30">
        <v>100</v>
      </c>
      <c r="N80" s="30">
        <v>0</v>
      </c>
    </row>
    <row r="81" spans="1:14" ht="12.75">
      <c r="A81" s="34">
        <v>6</v>
      </c>
      <c r="B81" s="34">
        <v>6</v>
      </c>
      <c r="C81" s="34">
        <v>5</v>
      </c>
      <c r="D81" s="35">
        <v>2</v>
      </c>
      <c r="E81" s="36"/>
      <c r="F81" s="28" t="s">
        <v>267</v>
      </c>
      <c r="G81" s="55" t="s">
        <v>271</v>
      </c>
      <c r="H81" s="29">
        <v>12394460</v>
      </c>
      <c r="I81" s="29">
        <v>0</v>
      </c>
      <c r="J81" s="29">
        <v>12394460</v>
      </c>
      <c r="K81" s="29">
        <v>0</v>
      </c>
      <c r="L81" s="30">
        <v>0</v>
      </c>
      <c r="M81" s="30">
        <v>100</v>
      </c>
      <c r="N81" s="30">
        <v>0</v>
      </c>
    </row>
    <row r="82" spans="1:14" ht="12.75">
      <c r="A82" s="34">
        <v>6</v>
      </c>
      <c r="B82" s="34">
        <v>6</v>
      </c>
      <c r="C82" s="34">
        <v>6</v>
      </c>
      <c r="D82" s="35">
        <v>2</v>
      </c>
      <c r="E82" s="36"/>
      <c r="F82" s="28" t="s">
        <v>267</v>
      </c>
      <c r="G82" s="55" t="s">
        <v>336</v>
      </c>
      <c r="H82" s="29">
        <v>3925000</v>
      </c>
      <c r="I82" s="29">
        <v>0</v>
      </c>
      <c r="J82" s="29">
        <v>3925000</v>
      </c>
      <c r="K82" s="29">
        <v>0</v>
      </c>
      <c r="L82" s="30">
        <v>0</v>
      </c>
      <c r="M82" s="30">
        <v>100</v>
      </c>
      <c r="N82" s="30">
        <v>0</v>
      </c>
    </row>
    <row r="83" spans="1:14" ht="12.75">
      <c r="A83" s="34">
        <v>6</v>
      </c>
      <c r="B83" s="34">
        <v>7</v>
      </c>
      <c r="C83" s="34">
        <v>5</v>
      </c>
      <c r="D83" s="35">
        <v>2</v>
      </c>
      <c r="E83" s="36"/>
      <c r="F83" s="28" t="s">
        <v>267</v>
      </c>
      <c r="G83" s="55" t="s">
        <v>272</v>
      </c>
      <c r="H83" s="29">
        <v>2835500</v>
      </c>
      <c r="I83" s="29">
        <v>0</v>
      </c>
      <c r="J83" s="29">
        <v>2835500</v>
      </c>
      <c r="K83" s="29">
        <v>0</v>
      </c>
      <c r="L83" s="30">
        <v>0</v>
      </c>
      <c r="M83" s="30">
        <v>100</v>
      </c>
      <c r="N83" s="30">
        <v>0</v>
      </c>
    </row>
    <row r="84" spans="1:14" ht="12.75">
      <c r="A84" s="34">
        <v>6</v>
      </c>
      <c r="B84" s="34">
        <v>18</v>
      </c>
      <c r="C84" s="34">
        <v>4</v>
      </c>
      <c r="D84" s="35">
        <v>2</v>
      </c>
      <c r="E84" s="36"/>
      <c r="F84" s="28" t="s">
        <v>267</v>
      </c>
      <c r="G84" s="55" t="s">
        <v>337</v>
      </c>
      <c r="H84" s="29">
        <v>3223575</v>
      </c>
      <c r="I84" s="29">
        <v>0</v>
      </c>
      <c r="J84" s="29">
        <v>3223575</v>
      </c>
      <c r="K84" s="29">
        <v>0</v>
      </c>
      <c r="L84" s="30">
        <v>0</v>
      </c>
      <c r="M84" s="30">
        <v>100</v>
      </c>
      <c r="N84" s="30">
        <v>0</v>
      </c>
    </row>
    <row r="85" spans="1:14" ht="12.75">
      <c r="A85" s="34">
        <v>6</v>
      </c>
      <c r="B85" s="34">
        <v>9</v>
      </c>
      <c r="C85" s="34">
        <v>9</v>
      </c>
      <c r="D85" s="35">
        <v>2</v>
      </c>
      <c r="E85" s="36"/>
      <c r="F85" s="28" t="s">
        <v>267</v>
      </c>
      <c r="G85" s="55" t="s">
        <v>338</v>
      </c>
      <c r="H85" s="29">
        <v>711500</v>
      </c>
      <c r="I85" s="29">
        <v>0</v>
      </c>
      <c r="J85" s="29">
        <v>711500</v>
      </c>
      <c r="K85" s="29">
        <v>0</v>
      </c>
      <c r="L85" s="30">
        <v>0</v>
      </c>
      <c r="M85" s="30">
        <v>100</v>
      </c>
      <c r="N85" s="30">
        <v>0</v>
      </c>
    </row>
    <row r="86" spans="1:14" ht="12.75">
      <c r="A86" s="34">
        <v>6</v>
      </c>
      <c r="B86" s="34">
        <v>11</v>
      </c>
      <c r="C86" s="34">
        <v>4</v>
      </c>
      <c r="D86" s="35">
        <v>2</v>
      </c>
      <c r="E86" s="36"/>
      <c r="F86" s="28" t="s">
        <v>267</v>
      </c>
      <c r="G86" s="55" t="s">
        <v>339</v>
      </c>
      <c r="H86" s="29">
        <v>8385325</v>
      </c>
      <c r="I86" s="29">
        <v>0</v>
      </c>
      <c r="J86" s="29">
        <v>8385325</v>
      </c>
      <c r="K86" s="29">
        <v>0</v>
      </c>
      <c r="L86" s="30">
        <v>0</v>
      </c>
      <c r="M86" s="30">
        <v>100</v>
      </c>
      <c r="N86" s="30">
        <v>0</v>
      </c>
    </row>
    <row r="87" spans="1:14" ht="12.75">
      <c r="A87" s="34">
        <v>6</v>
      </c>
      <c r="B87" s="34">
        <v>2</v>
      </c>
      <c r="C87" s="34">
        <v>8</v>
      </c>
      <c r="D87" s="35">
        <v>2</v>
      </c>
      <c r="E87" s="36"/>
      <c r="F87" s="28" t="s">
        <v>267</v>
      </c>
      <c r="G87" s="55" t="s">
        <v>340</v>
      </c>
      <c r="H87" s="29">
        <v>0</v>
      </c>
      <c r="I87" s="29">
        <v>0</v>
      </c>
      <c r="J87" s="29">
        <v>0</v>
      </c>
      <c r="K87" s="29">
        <v>0</v>
      </c>
      <c r="L87" s="30"/>
      <c r="M87" s="30"/>
      <c r="N87" s="30"/>
    </row>
    <row r="88" spans="1:14" ht="12.75">
      <c r="A88" s="34">
        <v>6</v>
      </c>
      <c r="B88" s="34">
        <v>14</v>
      </c>
      <c r="C88" s="34">
        <v>6</v>
      </c>
      <c r="D88" s="35">
        <v>2</v>
      </c>
      <c r="E88" s="36"/>
      <c r="F88" s="28" t="s">
        <v>267</v>
      </c>
      <c r="G88" s="55" t="s">
        <v>341</v>
      </c>
      <c r="H88" s="29">
        <v>3259708.48</v>
      </c>
      <c r="I88" s="29">
        <v>0</v>
      </c>
      <c r="J88" s="29">
        <v>3259708.48</v>
      </c>
      <c r="K88" s="29">
        <v>0</v>
      </c>
      <c r="L88" s="30">
        <v>0</v>
      </c>
      <c r="M88" s="30">
        <v>100</v>
      </c>
      <c r="N88" s="30">
        <v>0</v>
      </c>
    </row>
    <row r="89" spans="1:14" ht="12.75">
      <c r="A89" s="34">
        <v>6</v>
      </c>
      <c r="B89" s="34">
        <v>1</v>
      </c>
      <c r="C89" s="34">
        <v>8</v>
      </c>
      <c r="D89" s="35">
        <v>2</v>
      </c>
      <c r="E89" s="36"/>
      <c r="F89" s="28" t="s">
        <v>267</v>
      </c>
      <c r="G89" s="55" t="s">
        <v>342</v>
      </c>
      <c r="H89" s="29">
        <v>3444000</v>
      </c>
      <c r="I89" s="29">
        <v>0</v>
      </c>
      <c r="J89" s="29">
        <v>3444000</v>
      </c>
      <c r="K89" s="29">
        <v>0</v>
      </c>
      <c r="L89" s="30">
        <v>0</v>
      </c>
      <c r="M89" s="30">
        <v>100</v>
      </c>
      <c r="N89" s="30">
        <v>0</v>
      </c>
    </row>
    <row r="90" spans="1:14" ht="12.75">
      <c r="A90" s="34">
        <v>6</v>
      </c>
      <c r="B90" s="34">
        <v>3</v>
      </c>
      <c r="C90" s="34">
        <v>7</v>
      </c>
      <c r="D90" s="35">
        <v>2</v>
      </c>
      <c r="E90" s="36"/>
      <c r="F90" s="28" t="s">
        <v>267</v>
      </c>
      <c r="G90" s="55" t="s">
        <v>343</v>
      </c>
      <c r="H90" s="29">
        <v>847228</v>
      </c>
      <c r="I90" s="29">
        <v>0</v>
      </c>
      <c r="J90" s="29">
        <v>847228</v>
      </c>
      <c r="K90" s="29">
        <v>0</v>
      </c>
      <c r="L90" s="30">
        <v>0</v>
      </c>
      <c r="M90" s="30">
        <v>100</v>
      </c>
      <c r="N90" s="30">
        <v>0</v>
      </c>
    </row>
    <row r="91" spans="1:14" ht="12.75">
      <c r="A91" s="34">
        <v>6</v>
      </c>
      <c r="B91" s="34">
        <v>8</v>
      </c>
      <c r="C91" s="34">
        <v>7</v>
      </c>
      <c r="D91" s="35">
        <v>2</v>
      </c>
      <c r="E91" s="36"/>
      <c r="F91" s="28" t="s">
        <v>267</v>
      </c>
      <c r="G91" s="55" t="s">
        <v>273</v>
      </c>
      <c r="H91" s="29">
        <v>29892359.42</v>
      </c>
      <c r="I91" s="29">
        <v>0</v>
      </c>
      <c r="J91" s="29">
        <v>29892359.42</v>
      </c>
      <c r="K91" s="29">
        <v>0</v>
      </c>
      <c r="L91" s="30">
        <v>0</v>
      </c>
      <c r="M91" s="30">
        <v>100</v>
      </c>
      <c r="N91" s="30">
        <v>0</v>
      </c>
    </row>
    <row r="92" spans="1:14" ht="12.75">
      <c r="A92" s="34">
        <v>6</v>
      </c>
      <c r="B92" s="34">
        <v>10</v>
      </c>
      <c r="C92" s="34">
        <v>2</v>
      </c>
      <c r="D92" s="35">
        <v>2</v>
      </c>
      <c r="E92" s="36"/>
      <c r="F92" s="28" t="s">
        <v>267</v>
      </c>
      <c r="G92" s="55" t="s">
        <v>344</v>
      </c>
      <c r="H92" s="29">
        <v>6408675</v>
      </c>
      <c r="I92" s="29">
        <v>0</v>
      </c>
      <c r="J92" s="29">
        <v>6408675</v>
      </c>
      <c r="K92" s="29">
        <v>0</v>
      </c>
      <c r="L92" s="30">
        <v>0</v>
      </c>
      <c r="M92" s="30">
        <v>100</v>
      </c>
      <c r="N92" s="30">
        <v>0</v>
      </c>
    </row>
    <row r="93" spans="1:14" ht="12.75">
      <c r="A93" s="34">
        <v>6</v>
      </c>
      <c r="B93" s="34">
        <v>20</v>
      </c>
      <c r="C93" s="34">
        <v>5</v>
      </c>
      <c r="D93" s="35">
        <v>2</v>
      </c>
      <c r="E93" s="36"/>
      <c r="F93" s="28" t="s">
        <v>267</v>
      </c>
      <c r="G93" s="55" t="s">
        <v>345</v>
      </c>
      <c r="H93" s="29">
        <v>5112052</v>
      </c>
      <c r="I93" s="29">
        <v>0</v>
      </c>
      <c r="J93" s="29">
        <v>5112052</v>
      </c>
      <c r="K93" s="29">
        <v>0</v>
      </c>
      <c r="L93" s="30">
        <v>0</v>
      </c>
      <c r="M93" s="30">
        <v>100</v>
      </c>
      <c r="N93" s="30">
        <v>0</v>
      </c>
    </row>
    <row r="94" spans="1:14" ht="12.75">
      <c r="A94" s="34">
        <v>6</v>
      </c>
      <c r="B94" s="34">
        <v>12</v>
      </c>
      <c r="C94" s="34">
        <v>4</v>
      </c>
      <c r="D94" s="35">
        <v>2</v>
      </c>
      <c r="E94" s="36"/>
      <c r="F94" s="28" t="s">
        <v>267</v>
      </c>
      <c r="G94" s="55" t="s">
        <v>346</v>
      </c>
      <c r="H94" s="29">
        <v>1080000</v>
      </c>
      <c r="I94" s="29">
        <v>0</v>
      </c>
      <c r="J94" s="29">
        <v>1080000</v>
      </c>
      <c r="K94" s="29">
        <v>0</v>
      </c>
      <c r="L94" s="30">
        <v>0</v>
      </c>
      <c r="M94" s="30">
        <v>100</v>
      </c>
      <c r="N94" s="30">
        <v>0</v>
      </c>
    </row>
    <row r="95" spans="1:14" ht="12.75">
      <c r="A95" s="34">
        <v>6</v>
      </c>
      <c r="B95" s="34">
        <v>1</v>
      </c>
      <c r="C95" s="34">
        <v>9</v>
      </c>
      <c r="D95" s="35">
        <v>2</v>
      </c>
      <c r="E95" s="36"/>
      <c r="F95" s="28" t="s">
        <v>267</v>
      </c>
      <c r="G95" s="55" t="s">
        <v>347</v>
      </c>
      <c r="H95" s="29">
        <v>4445307.1</v>
      </c>
      <c r="I95" s="29">
        <v>0</v>
      </c>
      <c r="J95" s="29">
        <v>4445307.1</v>
      </c>
      <c r="K95" s="29">
        <v>0</v>
      </c>
      <c r="L95" s="30">
        <v>0</v>
      </c>
      <c r="M95" s="30">
        <v>100</v>
      </c>
      <c r="N95" s="30">
        <v>0</v>
      </c>
    </row>
    <row r="96" spans="1:14" ht="12.75">
      <c r="A96" s="34">
        <v>6</v>
      </c>
      <c r="B96" s="34">
        <v>6</v>
      </c>
      <c r="C96" s="34">
        <v>7</v>
      </c>
      <c r="D96" s="35">
        <v>2</v>
      </c>
      <c r="E96" s="36"/>
      <c r="F96" s="28" t="s">
        <v>267</v>
      </c>
      <c r="G96" s="55" t="s">
        <v>348</v>
      </c>
      <c r="H96" s="29">
        <v>7280652.34</v>
      </c>
      <c r="I96" s="29">
        <v>0</v>
      </c>
      <c r="J96" s="29">
        <v>7280652.34</v>
      </c>
      <c r="K96" s="29">
        <v>0</v>
      </c>
      <c r="L96" s="30">
        <v>0</v>
      </c>
      <c r="M96" s="30">
        <v>100</v>
      </c>
      <c r="N96" s="30">
        <v>0</v>
      </c>
    </row>
    <row r="97" spans="1:14" ht="12.75">
      <c r="A97" s="34">
        <v>6</v>
      </c>
      <c r="B97" s="34">
        <v>2</v>
      </c>
      <c r="C97" s="34">
        <v>9</v>
      </c>
      <c r="D97" s="35">
        <v>2</v>
      </c>
      <c r="E97" s="36"/>
      <c r="F97" s="28" t="s">
        <v>267</v>
      </c>
      <c r="G97" s="55" t="s">
        <v>349</v>
      </c>
      <c r="H97" s="29">
        <v>895000</v>
      </c>
      <c r="I97" s="29">
        <v>0</v>
      </c>
      <c r="J97" s="29">
        <v>895000</v>
      </c>
      <c r="K97" s="29">
        <v>0</v>
      </c>
      <c r="L97" s="30">
        <v>0</v>
      </c>
      <c r="M97" s="30">
        <v>100</v>
      </c>
      <c r="N97" s="30">
        <v>0</v>
      </c>
    </row>
    <row r="98" spans="1:14" ht="12.75">
      <c r="A98" s="34">
        <v>6</v>
      </c>
      <c r="B98" s="34">
        <v>11</v>
      </c>
      <c r="C98" s="34">
        <v>5</v>
      </c>
      <c r="D98" s="35">
        <v>2</v>
      </c>
      <c r="E98" s="36"/>
      <c r="F98" s="28" t="s">
        <v>267</v>
      </c>
      <c r="G98" s="55" t="s">
        <v>274</v>
      </c>
      <c r="H98" s="29">
        <v>299700</v>
      </c>
      <c r="I98" s="29">
        <v>0</v>
      </c>
      <c r="J98" s="29">
        <v>299700</v>
      </c>
      <c r="K98" s="29">
        <v>0</v>
      </c>
      <c r="L98" s="30">
        <v>0</v>
      </c>
      <c r="M98" s="30">
        <v>100</v>
      </c>
      <c r="N98" s="30">
        <v>0</v>
      </c>
    </row>
    <row r="99" spans="1:14" ht="12.75">
      <c r="A99" s="34">
        <v>6</v>
      </c>
      <c r="B99" s="34">
        <v>14</v>
      </c>
      <c r="C99" s="34">
        <v>7</v>
      </c>
      <c r="D99" s="35">
        <v>2</v>
      </c>
      <c r="E99" s="36"/>
      <c r="F99" s="28" t="s">
        <v>267</v>
      </c>
      <c r="G99" s="55" t="s">
        <v>350</v>
      </c>
      <c r="H99" s="29">
        <v>3261500</v>
      </c>
      <c r="I99" s="29">
        <v>0</v>
      </c>
      <c r="J99" s="29">
        <v>3261500</v>
      </c>
      <c r="K99" s="29">
        <v>0</v>
      </c>
      <c r="L99" s="30">
        <v>0</v>
      </c>
      <c r="M99" s="30">
        <v>100</v>
      </c>
      <c r="N99" s="30">
        <v>0</v>
      </c>
    </row>
    <row r="100" spans="1:14" ht="12.75">
      <c r="A100" s="34">
        <v>6</v>
      </c>
      <c r="B100" s="34">
        <v>17</v>
      </c>
      <c r="C100" s="34">
        <v>2</v>
      </c>
      <c r="D100" s="35">
        <v>2</v>
      </c>
      <c r="E100" s="36"/>
      <c r="F100" s="28" t="s">
        <v>267</v>
      </c>
      <c r="G100" s="55" t="s">
        <v>351</v>
      </c>
      <c r="H100" s="29">
        <v>3625000</v>
      </c>
      <c r="I100" s="29">
        <v>0</v>
      </c>
      <c r="J100" s="29">
        <v>3625000</v>
      </c>
      <c r="K100" s="29">
        <v>0</v>
      </c>
      <c r="L100" s="30">
        <v>0</v>
      </c>
      <c r="M100" s="30">
        <v>100</v>
      </c>
      <c r="N100" s="30">
        <v>0</v>
      </c>
    </row>
    <row r="101" spans="1:14" ht="12.75">
      <c r="A101" s="34">
        <v>6</v>
      </c>
      <c r="B101" s="34">
        <v>20</v>
      </c>
      <c r="C101" s="34">
        <v>6</v>
      </c>
      <c r="D101" s="35">
        <v>2</v>
      </c>
      <c r="E101" s="36"/>
      <c r="F101" s="28" t="s">
        <v>267</v>
      </c>
      <c r="G101" s="55" t="s">
        <v>352</v>
      </c>
      <c r="H101" s="29">
        <v>2487500</v>
      </c>
      <c r="I101" s="29">
        <v>0</v>
      </c>
      <c r="J101" s="29">
        <v>2487500</v>
      </c>
      <c r="K101" s="29">
        <v>0</v>
      </c>
      <c r="L101" s="30">
        <v>0</v>
      </c>
      <c r="M101" s="30">
        <v>100</v>
      </c>
      <c r="N101" s="30">
        <v>0</v>
      </c>
    </row>
    <row r="102" spans="1:14" ht="12.75">
      <c r="A102" s="34">
        <v>6</v>
      </c>
      <c r="B102" s="34">
        <v>8</v>
      </c>
      <c r="C102" s="34">
        <v>8</v>
      </c>
      <c r="D102" s="35">
        <v>2</v>
      </c>
      <c r="E102" s="36"/>
      <c r="F102" s="28" t="s">
        <v>267</v>
      </c>
      <c r="G102" s="55" t="s">
        <v>353</v>
      </c>
      <c r="H102" s="29">
        <v>7012500</v>
      </c>
      <c r="I102" s="29">
        <v>0</v>
      </c>
      <c r="J102" s="29">
        <v>7012500</v>
      </c>
      <c r="K102" s="29">
        <v>0</v>
      </c>
      <c r="L102" s="30">
        <v>0</v>
      </c>
      <c r="M102" s="30">
        <v>100</v>
      </c>
      <c r="N102" s="30">
        <v>0</v>
      </c>
    </row>
    <row r="103" spans="1:14" ht="12.75">
      <c r="A103" s="34">
        <v>6</v>
      </c>
      <c r="B103" s="34">
        <v>1</v>
      </c>
      <c r="C103" s="34">
        <v>10</v>
      </c>
      <c r="D103" s="35">
        <v>2</v>
      </c>
      <c r="E103" s="36"/>
      <c r="F103" s="28" t="s">
        <v>267</v>
      </c>
      <c r="G103" s="55" t="s">
        <v>275</v>
      </c>
      <c r="H103" s="29">
        <v>11585590.32</v>
      </c>
      <c r="I103" s="29">
        <v>0</v>
      </c>
      <c r="J103" s="29">
        <v>11585590.32</v>
      </c>
      <c r="K103" s="29">
        <v>0</v>
      </c>
      <c r="L103" s="30">
        <v>0</v>
      </c>
      <c r="M103" s="30">
        <v>100</v>
      </c>
      <c r="N103" s="30">
        <v>0</v>
      </c>
    </row>
    <row r="104" spans="1:14" ht="12.75">
      <c r="A104" s="34">
        <v>6</v>
      </c>
      <c r="B104" s="34">
        <v>13</v>
      </c>
      <c r="C104" s="34">
        <v>3</v>
      </c>
      <c r="D104" s="35">
        <v>2</v>
      </c>
      <c r="E104" s="36"/>
      <c r="F104" s="28" t="s">
        <v>267</v>
      </c>
      <c r="G104" s="55" t="s">
        <v>354</v>
      </c>
      <c r="H104" s="29">
        <v>3115000.37</v>
      </c>
      <c r="I104" s="29">
        <v>0</v>
      </c>
      <c r="J104" s="29">
        <v>3115000.37</v>
      </c>
      <c r="K104" s="29">
        <v>0</v>
      </c>
      <c r="L104" s="30">
        <v>0</v>
      </c>
      <c r="M104" s="30">
        <v>100</v>
      </c>
      <c r="N104" s="30">
        <v>0</v>
      </c>
    </row>
    <row r="105" spans="1:14" ht="12.75">
      <c r="A105" s="34">
        <v>6</v>
      </c>
      <c r="B105" s="34">
        <v>10</v>
      </c>
      <c r="C105" s="34">
        <v>4</v>
      </c>
      <c r="D105" s="35">
        <v>2</v>
      </c>
      <c r="E105" s="36"/>
      <c r="F105" s="28" t="s">
        <v>267</v>
      </c>
      <c r="G105" s="55" t="s">
        <v>355</v>
      </c>
      <c r="H105" s="29">
        <v>26246158.27</v>
      </c>
      <c r="I105" s="29">
        <v>0</v>
      </c>
      <c r="J105" s="29">
        <v>25774400</v>
      </c>
      <c r="K105" s="29">
        <v>471758.27</v>
      </c>
      <c r="L105" s="30">
        <v>0</v>
      </c>
      <c r="M105" s="30">
        <v>98.2</v>
      </c>
      <c r="N105" s="30">
        <v>1.79</v>
      </c>
    </row>
    <row r="106" spans="1:14" ht="12.75">
      <c r="A106" s="34">
        <v>6</v>
      </c>
      <c r="B106" s="34">
        <v>4</v>
      </c>
      <c r="C106" s="34">
        <v>5</v>
      </c>
      <c r="D106" s="35">
        <v>2</v>
      </c>
      <c r="E106" s="36"/>
      <c r="F106" s="28" t="s">
        <v>267</v>
      </c>
      <c r="G106" s="55" t="s">
        <v>356</v>
      </c>
      <c r="H106" s="29">
        <v>4927000</v>
      </c>
      <c r="I106" s="29">
        <v>0</v>
      </c>
      <c r="J106" s="29">
        <v>4927000</v>
      </c>
      <c r="K106" s="29">
        <v>0</v>
      </c>
      <c r="L106" s="30">
        <v>0</v>
      </c>
      <c r="M106" s="30">
        <v>100</v>
      </c>
      <c r="N106" s="30">
        <v>0</v>
      </c>
    </row>
    <row r="107" spans="1:14" ht="12.75">
      <c r="A107" s="34">
        <v>6</v>
      </c>
      <c r="B107" s="34">
        <v>9</v>
      </c>
      <c r="C107" s="34">
        <v>10</v>
      </c>
      <c r="D107" s="35">
        <v>2</v>
      </c>
      <c r="E107" s="36"/>
      <c r="F107" s="28" t="s">
        <v>267</v>
      </c>
      <c r="G107" s="55" t="s">
        <v>357</v>
      </c>
      <c r="H107" s="29">
        <v>17227590.5</v>
      </c>
      <c r="I107" s="29">
        <v>0</v>
      </c>
      <c r="J107" s="29">
        <v>17227590.5</v>
      </c>
      <c r="K107" s="29">
        <v>0</v>
      </c>
      <c r="L107" s="30">
        <v>0</v>
      </c>
      <c r="M107" s="30">
        <v>100</v>
      </c>
      <c r="N107" s="30">
        <v>0</v>
      </c>
    </row>
    <row r="108" spans="1:14" ht="12.75">
      <c r="A108" s="34">
        <v>6</v>
      </c>
      <c r="B108" s="34">
        <v>8</v>
      </c>
      <c r="C108" s="34">
        <v>9</v>
      </c>
      <c r="D108" s="35">
        <v>2</v>
      </c>
      <c r="E108" s="36"/>
      <c r="F108" s="28" t="s">
        <v>267</v>
      </c>
      <c r="G108" s="55" t="s">
        <v>358</v>
      </c>
      <c r="H108" s="29">
        <v>5300000</v>
      </c>
      <c r="I108" s="29">
        <v>0</v>
      </c>
      <c r="J108" s="29">
        <v>5300000</v>
      </c>
      <c r="K108" s="29">
        <v>0</v>
      </c>
      <c r="L108" s="30">
        <v>0</v>
      </c>
      <c r="M108" s="30">
        <v>100</v>
      </c>
      <c r="N108" s="30">
        <v>0</v>
      </c>
    </row>
    <row r="109" spans="1:14" ht="12.75">
      <c r="A109" s="34">
        <v>6</v>
      </c>
      <c r="B109" s="34">
        <v>20</v>
      </c>
      <c r="C109" s="34">
        <v>7</v>
      </c>
      <c r="D109" s="35">
        <v>2</v>
      </c>
      <c r="E109" s="36"/>
      <c r="F109" s="28" t="s">
        <v>267</v>
      </c>
      <c r="G109" s="55" t="s">
        <v>359</v>
      </c>
      <c r="H109" s="29">
        <v>11115250</v>
      </c>
      <c r="I109" s="29">
        <v>0</v>
      </c>
      <c r="J109" s="29">
        <v>11115250</v>
      </c>
      <c r="K109" s="29">
        <v>0</v>
      </c>
      <c r="L109" s="30">
        <v>0</v>
      </c>
      <c r="M109" s="30">
        <v>100</v>
      </c>
      <c r="N109" s="30">
        <v>0</v>
      </c>
    </row>
    <row r="110" spans="1:14" ht="12.75">
      <c r="A110" s="34">
        <v>6</v>
      </c>
      <c r="B110" s="34">
        <v>9</v>
      </c>
      <c r="C110" s="34">
        <v>11</v>
      </c>
      <c r="D110" s="35">
        <v>2</v>
      </c>
      <c r="E110" s="36"/>
      <c r="F110" s="28" t="s">
        <v>267</v>
      </c>
      <c r="G110" s="55" t="s">
        <v>360</v>
      </c>
      <c r="H110" s="29">
        <v>29703010.94</v>
      </c>
      <c r="I110" s="29">
        <v>0</v>
      </c>
      <c r="J110" s="29">
        <v>29703010.94</v>
      </c>
      <c r="K110" s="29">
        <v>0</v>
      </c>
      <c r="L110" s="30">
        <v>0</v>
      </c>
      <c r="M110" s="30">
        <v>100</v>
      </c>
      <c r="N110" s="30">
        <v>0</v>
      </c>
    </row>
    <row r="111" spans="1:14" ht="12.75">
      <c r="A111" s="34">
        <v>6</v>
      </c>
      <c r="B111" s="34">
        <v>16</v>
      </c>
      <c r="C111" s="34">
        <v>3</v>
      </c>
      <c r="D111" s="35">
        <v>2</v>
      </c>
      <c r="E111" s="36"/>
      <c r="F111" s="28" t="s">
        <v>267</v>
      </c>
      <c r="G111" s="55" t="s">
        <v>361</v>
      </c>
      <c r="H111" s="29">
        <v>149999</v>
      </c>
      <c r="I111" s="29">
        <v>0</v>
      </c>
      <c r="J111" s="29">
        <v>149999</v>
      </c>
      <c r="K111" s="29">
        <v>0</v>
      </c>
      <c r="L111" s="30">
        <v>0</v>
      </c>
      <c r="M111" s="30">
        <v>100</v>
      </c>
      <c r="N111" s="30">
        <v>0</v>
      </c>
    </row>
    <row r="112" spans="1:14" ht="12.75">
      <c r="A112" s="34">
        <v>6</v>
      </c>
      <c r="B112" s="34">
        <v>2</v>
      </c>
      <c r="C112" s="34">
        <v>10</v>
      </c>
      <c r="D112" s="35">
        <v>2</v>
      </c>
      <c r="E112" s="36"/>
      <c r="F112" s="28" t="s">
        <v>267</v>
      </c>
      <c r="G112" s="55" t="s">
        <v>362</v>
      </c>
      <c r="H112" s="29">
        <v>7190000</v>
      </c>
      <c r="I112" s="29">
        <v>0</v>
      </c>
      <c r="J112" s="29">
        <v>7190000</v>
      </c>
      <c r="K112" s="29">
        <v>0</v>
      </c>
      <c r="L112" s="30">
        <v>0</v>
      </c>
      <c r="M112" s="30">
        <v>100</v>
      </c>
      <c r="N112" s="30">
        <v>0</v>
      </c>
    </row>
    <row r="113" spans="1:14" ht="12.75">
      <c r="A113" s="34">
        <v>6</v>
      </c>
      <c r="B113" s="34">
        <v>8</v>
      </c>
      <c r="C113" s="34">
        <v>11</v>
      </c>
      <c r="D113" s="35">
        <v>2</v>
      </c>
      <c r="E113" s="36"/>
      <c r="F113" s="28" t="s">
        <v>267</v>
      </c>
      <c r="G113" s="55" t="s">
        <v>363</v>
      </c>
      <c r="H113" s="29">
        <v>2510500</v>
      </c>
      <c r="I113" s="29">
        <v>0</v>
      </c>
      <c r="J113" s="29">
        <v>2510500</v>
      </c>
      <c r="K113" s="29">
        <v>0</v>
      </c>
      <c r="L113" s="30">
        <v>0</v>
      </c>
      <c r="M113" s="30">
        <v>100</v>
      </c>
      <c r="N113" s="30">
        <v>0</v>
      </c>
    </row>
    <row r="114" spans="1:14" ht="12.75">
      <c r="A114" s="34">
        <v>6</v>
      </c>
      <c r="B114" s="34">
        <v>1</v>
      </c>
      <c r="C114" s="34">
        <v>11</v>
      </c>
      <c r="D114" s="35">
        <v>2</v>
      </c>
      <c r="E114" s="36"/>
      <c r="F114" s="28" t="s">
        <v>267</v>
      </c>
      <c r="G114" s="55" t="s">
        <v>364</v>
      </c>
      <c r="H114" s="29">
        <v>14016689</v>
      </c>
      <c r="I114" s="29">
        <v>0</v>
      </c>
      <c r="J114" s="29">
        <v>14016689</v>
      </c>
      <c r="K114" s="29">
        <v>0</v>
      </c>
      <c r="L114" s="30">
        <v>0</v>
      </c>
      <c r="M114" s="30">
        <v>100</v>
      </c>
      <c r="N114" s="30">
        <v>0</v>
      </c>
    </row>
    <row r="115" spans="1:14" ht="12.75">
      <c r="A115" s="34">
        <v>6</v>
      </c>
      <c r="B115" s="34">
        <v>13</v>
      </c>
      <c r="C115" s="34">
        <v>5</v>
      </c>
      <c r="D115" s="35">
        <v>2</v>
      </c>
      <c r="E115" s="36"/>
      <c r="F115" s="28" t="s">
        <v>267</v>
      </c>
      <c r="G115" s="55" t="s">
        <v>365</v>
      </c>
      <c r="H115" s="29">
        <v>2060600.97</v>
      </c>
      <c r="I115" s="29">
        <v>0</v>
      </c>
      <c r="J115" s="29">
        <v>2060600.97</v>
      </c>
      <c r="K115" s="29">
        <v>0</v>
      </c>
      <c r="L115" s="30">
        <v>0</v>
      </c>
      <c r="M115" s="30">
        <v>100</v>
      </c>
      <c r="N115" s="30">
        <v>0</v>
      </c>
    </row>
    <row r="116" spans="1:14" ht="12.75">
      <c r="A116" s="34">
        <v>6</v>
      </c>
      <c r="B116" s="34">
        <v>2</v>
      </c>
      <c r="C116" s="34">
        <v>11</v>
      </c>
      <c r="D116" s="35">
        <v>2</v>
      </c>
      <c r="E116" s="36"/>
      <c r="F116" s="28" t="s">
        <v>267</v>
      </c>
      <c r="G116" s="55" t="s">
        <v>366</v>
      </c>
      <c r="H116" s="29">
        <v>0</v>
      </c>
      <c r="I116" s="29">
        <v>0</v>
      </c>
      <c r="J116" s="29">
        <v>0</v>
      </c>
      <c r="K116" s="29">
        <v>0</v>
      </c>
      <c r="L116" s="30"/>
      <c r="M116" s="30"/>
      <c r="N116" s="30"/>
    </row>
    <row r="117" spans="1:14" ht="12.75">
      <c r="A117" s="34">
        <v>6</v>
      </c>
      <c r="B117" s="34">
        <v>5</v>
      </c>
      <c r="C117" s="34">
        <v>7</v>
      </c>
      <c r="D117" s="35">
        <v>2</v>
      </c>
      <c r="E117" s="36"/>
      <c r="F117" s="28" t="s">
        <v>267</v>
      </c>
      <c r="G117" s="55" t="s">
        <v>367</v>
      </c>
      <c r="H117" s="29">
        <v>2728604</v>
      </c>
      <c r="I117" s="29">
        <v>0</v>
      </c>
      <c r="J117" s="29">
        <v>2728604</v>
      </c>
      <c r="K117" s="29">
        <v>0</v>
      </c>
      <c r="L117" s="30">
        <v>0</v>
      </c>
      <c r="M117" s="30">
        <v>100</v>
      </c>
      <c r="N117" s="30">
        <v>0</v>
      </c>
    </row>
    <row r="118" spans="1:14" ht="12.75">
      <c r="A118" s="34">
        <v>6</v>
      </c>
      <c r="B118" s="34">
        <v>10</v>
      </c>
      <c r="C118" s="34">
        <v>5</v>
      </c>
      <c r="D118" s="35">
        <v>2</v>
      </c>
      <c r="E118" s="36"/>
      <c r="F118" s="28" t="s">
        <v>267</v>
      </c>
      <c r="G118" s="55" t="s">
        <v>368</v>
      </c>
      <c r="H118" s="29">
        <v>4950000</v>
      </c>
      <c r="I118" s="29">
        <v>0</v>
      </c>
      <c r="J118" s="29">
        <v>4950000</v>
      </c>
      <c r="K118" s="29">
        <v>0</v>
      </c>
      <c r="L118" s="30">
        <v>0</v>
      </c>
      <c r="M118" s="30">
        <v>100</v>
      </c>
      <c r="N118" s="30">
        <v>0</v>
      </c>
    </row>
    <row r="119" spans="1:14" ht="12.75">
      <c r="A119" s="34">
        <v>6</v>
      </c>
      <c r="B119" s="34">
        <v>14</v>
      </c>
      <c r="C119" s="34">
        <v>9</v>
      </c>
      <c r="D119" s="35">
        <v>2</v>
      </c>
      <c r="E119" s="36"/>
      <c r="F119" s="28" t="s">
        <v>267</v>
      </c>
      <c r="G119" s="55" t="s">
        <v>276</v>
      </c>
      <c r="H119" s="29">
        <v>0</v>
      </c>
      <c r="I119" s="29">
        <v>0</v>
      </c>
      <c r="J119" s="29">
        <v>0</v>
      </c>
      <c r="K119" s="29">
        <v>0</v>
      </c>
      <c r="L119" s="30"/>
      <c r="M119" s="30"/>
      <c r="N119" s="30"/>
    </row>
    <row r="120" spans="1:14" ht="12.75">
      <c r="A120" s="34">
        <v>6</v>
      </c>
      <c r="B120" s="34">
        <v>18</v>
      </c>
      <c r="C120" s="34">
        <v>7</v>
      </c>
      <c r="D120" s="35">
        <v>2</v>
      </c>
      <c r="E120" s="36"/>
      <c r="F120" s="28" t="s">
        <v>267</v>
      </c>
      <c r="G120" s="55" t="s">
        <v>369</v>
      </c>
      <c r="H120" s="29">
        <v>2278091.77</v>
      </c>
      <c r="I120" s="29">
        <v>0</v>
      </c>
      <c r="J120" s="29">
        <v>2277489</v>
      </c>
      <c r="K120" s="29">
        <v>602.77</v>
      </c>
      <c r="L120" s="30">
        <v>0</v>
      </c>
      <c r="M120" s="30">
        <v>99.97</v>
      </c>
      <c r="N120" s="30">
        <v>0.02</v>
      </c>
    </row>
    <row r="121" spans="1:14" ht="12.75">
      <c r="A121" s="34">
        <v>6</v>
      </c>
      <c r="B121" s="34">
        <v>20</v>
      </c>
      <c r="C121" s="34">
        <v>8</v>
      </c>
      <c r="D121" s="35">
        <v>2</v>
      </c>
      <c r="E121" s="36"/>
      <c r="F121" s="28" t="s">
        <v>267</v>
      </c>
      <c r="G121" s="55" t="s">
        <v>370</v>
      </c>
      <c r="H121" s="29">
        <v>2100000</v>
      </c>
      <c r="I121" s="29">
        <v>0</v>
      </c>
      <c r="J121" s="29">
        <v>2100000</v>
      </c>
      <c r="K121" s="29">
        <v>0</v>
      </c>
      <c r="L121" s="30">
        <v>0</v>
      </c>
      <c r="M121" s="30">
        <v>100</v>
      </c>
      <c r="N121" s="30">
        <v>0</v>
      </c>
    </row>
    <row r="122" spans="1:14" ht="12.75">
      <c r="A122" s="34">
        <v>6</v>
      </c>
      <c r="B122" s="34">
        <v>15</v>
      </c>
      <c r="C122" s="34">
        <v>6</v>
      </c>
      <c r="D122" s="35">
        <v>2</v>
      </c>
      <c r="E122" s="36"/>
      <c r="F122" s="28" t="s">
        <v>267</v>
      </c>
      <c r="G122" s="55" t="s">
        <v>277</v>
      </c>
      <c r="H122" s="29">
        <v>5645040.76</v>
      </c>
      <c r="I122" s="29">
        <v>0</v>
      </c>
      <c r="J122" s="29">
        <v>5645040.76</v>
      </c>
      <c r="K122" s="29">
        <v>0</v>
      </c>
      <c r="L122" s="30">
        <v>0</v>
      </c>
      <c r="M122" s="30">
        <v>100</v>
      </c>
      <c r="N122" s="30">
        <v>0</v>
      </c>
    </row>
    <row r="123" spans="1:14" ht="12.75">
      <c r="A123" s="34">
        <v>6</v>
      </c>
      <c r="B123" s="34">
        <v>3</v>
      </c>
      <c r="C123" s="34">
        <v>8</v>
      </c>
      <c r="D123" s="35">
        <v>2</v>
      </c>
      <c r="E123" s="36"/>
      <c r="F123" s="28" t="s">
        <v>267</v>
      </c>
      <c r="G123" s="55" t="s">
        <v>278</v>
      </c>
      <c r="H123" s="29">
        <v>6938305.27</v>
      </c>
      <c r="I123" s="29">
        <v>0</v>
      </c>
      <c r="J123" s="29">
        <v>6938305.27</v>
      </c>
      <c r="K123" s="29">
        <v>0</v>
      </c>
      <c r="L123" s="30">
        <v>0</v>
      </c>
      <c r="M123" s="30">
        <v>100</v>
      </c>
      <c r="N123" s="30">
        <v>0</v>
      </c>
    </row>
    <row r="124" spans="1:14" ht="12.75">
      <c r="A124" s="34">
        <v>6</v>
      </c>
      <c r="B124" s="34">
        <v>1</v>
      </c>
      <c r="C124" s="34">
        <v>12</v>
      </c>
      <c r="D124" s="35">
        <v>2</v>
      </c>
      <c r="E124" s="36"/>
      <c r="F124" s="28" t="s">
        <v>267</v>
      </c>
      <c r="G124" s="55" t="s">
        <v>371</v>
      </c>
      <c r="H124" s="29">
        <v>1393750</v>
      </c>
      <c r="I124" s="29">
        <v>0</v>
      </c>
      <c r="J124" s="29">
        <v>1393750</v>
      </c>
      <c r="K124" s="29">
        <v>0</v>
      </c>
      <c r="L124" s="30">
        <v>0</v>
      </c>
      <c r="M124" s="30">
        <v>100</v>
      </c>
      <c r="N124" s="30">
        <v>0</v>
      </c>
    </row>
    <row r="125" spans="1:14" ht="12.75">
      <c r="A125" s="34">
        <v>6</v>
      </c>
      <c r="B125" s="34">
        <v>1</v>
      </c>
      <c r="C125" s="34">
        <v>13</v>
      </c>
      <c r="D125" s="35">
        <v>2</v>
      </c>
      <c r="E125" s="36"/>
      <c r="F125" s="28" t="s">
        <v>267</v>
      </c>
      <c r="G125" s="55" t="s">
        <v>372</v>
      </c>
      <c r="H125" s="29">
        <v>270000</v>
      </c>
      <c r="I125" s="29">
        <v>0</v>
      </c>
      <c r="J125" s="29">
        <v>270000</v>
      </c>
      <c r="K125" s="29">
        <v>0</v>
      </c>
      <c r="L125" s="30">
        <v>0</v>
      </c>
      <c r="M125" s="30">
        <v>100</v>
      </c>
      <c r="N125" s="30">
        <v>0</v>
      </c>
    </row>
    <row r="126" spans="1:14" ht="12.75">
      <c r="A126" s="34">
        <v>6</v>
      </c>
      <c r="B126" s="34">
        <v>3</v>
      </c>
      <c r="C126" s="34">
        <v>9</v>
      </c>
      <c r="D126" s="35">
        <v>2</v>
      </c>
      <c r="E126" s="36"/>
      <c r="F126" s="28" t="s">
        <v>267</v>
      </c>
      <c r="G126" s="55" t="s">
        <v>373</v>
      </c>
      <c r="H126" s="29">
        <v>4643107.5</v>
      </c>
      <c r="I126" s="29">
        <v>0</v>
      </c>
      <c r="J126" s="29">
        <v>4643107.5</v>
      </c>
      <c r="K126" s="29">
        <v>0</v>
      </c>
      <c r="L126" s="30">
        <v>0</v>
      </c>
      <c r="M126" s="30">
        <v>100</v>
      </c>
      <c r="N126" s="30">
        <v>0</v>
      </c>
    </row>
    <row r="127" spans="1:14" ht="12.75">
      <c r="A127" s="34">
        <v>6</v>
      </c>
      <c r="B127" s="34">
        <v>6</v>
      </c>
      <c r="C127" s="34">
        <v>9</v>
      </c>
      <c r="D127" s="35">
        <v>2</v>
      </c>
      <c r="E127" s="36"/>
      <c r="F127" s="28" t="s">
        <v>267</v>
      </c>
      <c r="G127" s="55" t="s">
        <v>374</v>
      </c>
      <c r="H127" s="29">
        <v>1191500</v>
      </c>
      <c r="I127" s="29">
        <v>0</v>
      </c>
      <c r="J127" s="29">
        <v>1191500</v>
      </c>
      <c r="K127" s="29">
        <v>0</v>
      </c>
      <c r="L127" s="30">
        <v>0</v>
      </c>
      <c r="M127" s="30">
        <v>100</v>
      </c>
      <c r="N127" s="30">
        <v>0</v>
      </c>
    </row>
    <row r="128" spans="1:14" ht="12.75">
      <c r="A128" s="34">
        <v>6</v>
      </c>
      <c r="B128" s="34">
        <v>17</v>
      </c>
      <c r="C128" s="34">
        <v>4</v>
      </c>
      <c r="D128" s="35">
        <v>2</v>
      </c>
      <c r="E128" s="36"/>
      <c r="F128" s="28" t="s">
        <v>267</v>
      </c>
      <c r="G128" s="55" t="s">
        <v>375</v>
      </c>
      <c r="H128" s="29">
        <v>4607448.88</v>
      </c>
      <c r="I128" s="29">
        <v>0</v>
      </c>
      <c r="J128" s="29">
        <v>4607448.88</v>
      </c>
      <c r="K128" s="29">
        <v>0</v>
      </c>
      <c r="L128" s="30">
        <v>0</v>
      </c>
      <c r="M128" s="30">
        <v>100</v>
      </c>
      <c r="N128" s="30">
        <v>0</v>
      </c>
    </row>
    <row r="129" spans="1:14" ht="12.75">
      <c r="A129" s="34">
        <v>6</v>
      </c>
      <c r="B129" s="34">
        <v>3</v>
      </c>
      <c r="C129" s="34">
        <v>10</v>
      </c>
      <c r="D129" s="35">
        <v>2</v>
      </c>
      <c r="E129" s="36"/>
      <c r="F129" s="28" t="s">
        <v>267</v>
      </c>
      <c r="G129" s="55" t="s">
        <v>376</v>
      </c>
      <c r="H129" s="29">
        <v>8954653.35</v>
      </c>
      <c r="I129" s="29">
        <v>0</v>
      </c>
      <c r="J129" s="29">
        <v>8954653.35</v>
      </c>
      <c r="K129" s="29">
        <v>0</v>
      </c>
      <c r="L129" s="30">
        <v>0</v>
      </c>
      <c r="M129" s="30">
        <v>100</v>
      </c>
      <c r="N129" s="30">
        <v>0</v>
      </c>
    </row>
    <row r="130" spans="1:14" ht="12.75">
      <c r="A130" s="34">
        <v>6</v>
      </c>
      <c r="B130" s="34">
        <v>8</v>
      </c>
      <c r="C130" s="34">
        <v>12</v>
      </c>
      <c r="D130" s="35">
        <v>2</v>
      </c>
      <c r="E130" s="36"/>
      <c r="F130" s="28" t="s">
        <v>267</v>
      </c>
      <c r="G130" s="55" t="s">
        <v>377</v>
      </c>
      <c r="H130" s="29">
        <v>0</v>
      </c>
      <c r="I130" s="29">
        <v>0</v>
      </c>
      <c r="J130" s="29">
        <v>0</v>
      </c>
      <c r="K130" s="29">
        <v>0</v>
      </c>
      <c r="L130" s="30"/>
      <c r="M130" s="30"/>
      <c r="N130" s="30"/>
    </row>
    <row r="131" spans="1:14" ht="12.75">
      <c r="A131" s="34">
        <v>6</v>
      </c>
      <c r="B131" s="34">
        <v>11</v>
      </c>
      <c r="C131" s="34">
        <v>6</v>
      </c>
      <c r="D131" s="35">
        <v>2</v>
      </c>
      <c r="E131" s="36"/>
      <c r="F131" s="28" t="s">
        <v>267</v>
      </c>
      <c r="G131" s="55" t="s">
        <v>378</v>
      </c>
      <c r="H131" s="29">
        <v>2450000</v>
      </c>
      <c r="I131" s="29">
        <v>0</v>
      </c>
      <c r="J131" s="29">
        <v>2450000</v>
      </c>
      <c r="K131" s="29">
        <v>0</v>
      </c>
      <c r="L131" s="30">
        <v>0</v>
      </c>
      <c r="M131" s="30">
        <v>100</v>
      </c>
      <c r="N131" s="30">
        <v>0</v>
      </c>
    </row>
    <row r="132" spans="1:14" ht="12.75">
      <c r="A132" s="34">
        <v>6</v>
      </c>
      <c r="B132" s="34">
        <v>13</v>
      </c>
      <c r="C132" s="34">
        <v>6</v>
      </c>
      <c r="D132" s="35">
        <v>2</v>
      </c>
      <c r="E132" s="36"/>
      <c r="F132" s="28" t="s">
        <v>267</v>
      </c>
      <c r="G132" s="55" t="s">
        <v>379</v>
      </c>
      <c r="H132" s="29">
        <v>0</v>
      </c>
      <c r="I132" s="29">
        <v>0</v>
      </c>
      <c r="J132" s="29">
        <v>0</v>
      </c>
      <c r="K132" s="29">
        <v>0</v>
      </c>
      <c r="L132" s="30"/>
      <c r="M132" s="30"/>
      <c r="N132" s="30"/>
    </row>
    <row r="133" spans="1:14" ht="12.75">
      <c r="A133" s="34">
        <v>6</v>
      </c>
      <c r="B133" s="34">
        <v>6</v>
      </c>
      <c r="C133" s="34">
        <v>10</v>
      </c>
      <c r="D133" s="35">
        <v>2</v>
      </c>
      <c r="E133" s="36"/>
      <c r="F133" s="28" t="s">
        <v>267</v>
      </c>
      <c r="G133" s="55" t="s">
        <v>380</v>
      </c>
      <c r="H133" s="29">
        <v>2514500</v>
      </c>
      <c r="I133" s="29">
        <v>0</v>
      </c>
      <c r="J133" s="29">
        <v>2514500</v>
      </c>
      <c r="K133" s="29">
        <v>0</v>
      </c>
      <c r="L133" s="30">
        <v>0</v>
      </c>
      <c r="M133" s="30">
        <v>100</v>
      </c>
      <c r="N133" s="30">
        <v>0</v>
      </c>
    </row>
    <row r="134" spans="1:14" ht="12.75">
      <c r="A134" s="34">
        <v>6</v>
      </c>
      <c r="B134" s="34">
        <v>20</v>
      </c>
      <c r="C134" s="34">
        <v>9</v>
      </c>
      <c r="D134" s="35">
        <v>2</v>
      </c>
      <c r="E134" s="36"/>
      <c r="F134" s="28" t="s">
        <v>267</v>
      </c>
      <c r="G134" s="55" t="s">
        <v>381</v>
      </c>
      <c r="H134" s="29">
        <v>5384518.3</v>
      </c>
      <c r="I134" s="29">
        <v>0</v>
      </c>
      <c r="J134" s="29">
        <v>5384518.3</v>
      </c>
      <c r="K134" s="29">
        <v>0</v>
      </c>
      <c r="L134" s="30">
        <v>0</v>
      </c>
      <c r="M134" s="30">
        <v>100</v>
      </c>
      <c r="N134" s="30">
        <v>0</v>
      </c>
    </row>
    <row r="135" spans="1:14" ht="12.75">
      <c r="A135" s="34">
        <v>6</v>
      </c>
      <c r="B135" s="34">
        <v>20</v>
      </c>
      <c r="C135" s="34">
        <v>10</v>
      </c>
      <c r="D135" s="35">
        <v>2</v>
      </c>
      <c r="E135" s="36"/>
      <c r="F135" s="28" t="s">
        <v>267</v>
      </c>
      <c r="G135" s="55" t="s">
        <v>382</v>
      </c>
      <c r="H135" s="29">
        <v>2580000</v>
      </c>
      <c r="I135" s="29">
        <v>0</v>
      </c>
      <c r="J135" s="29">
        <v>2580000</v>
      </c>
      <c r="K135" s="29">
        <v>0</v>
      </c>
      <c r="L135" s="30">
        <v>0</v>
      </c>
      <c r="M135" s="30">
        <v>100</v>
      </c>
      <c r="N135" s="30">
        <v>0</v>
      </c>
    </row>
    <row r="136" spans="1:14" ht="12.75">
      <c r="A136" s="34">
        <v>6</v>
      </c>
      <c r="B136" s="34">
        <v>1</v>
      </c>
      <c r="C136" s="34">
        <v>14</v>
      </c>
      <c r="D136" s="35">
        <v>2</v>
      </c>
      <c r="E136" s="36"/>
      <c r="F136" s="28" t="s">
        <v>267</v>
      </c>
      <c r="G136" s="55" t="s">
        <v>383</v>
      </c>
      <c r="H136" s="29">
        <v>1835272</v>
      </c>
      <c r="I136" s="29">
        <v>0</v>
      </c>
      <c r="J136" s="29">
        <v>1835272</v>
      </c>
      <c r="K136" s="29">
        <v>0</v>
      </c>
      <c r="L136" s="30">
        <v>0</v>
      </c>
      <c r="M136" s="30">
        <v>100</v>
      </c>
      <c r="N136" s="30">
        <v>0</v>
      </c>
    </row>
    <row r="137" spans="1:14" ht="12.75">
      <c r="A137" s="34">
        <v>6</v>
      </c>
      <c r="B137" s="34">
        <v>13</v>
      </c>
      <c r="C137" s="34">
        <v>7</v>
      </c>
      <c r="D137" s="35">
        <v>2</v>
      </c>
      <c r="E137" s="36"/>
      <c r="F137" s="28" t="s">
        <v>267</v>
      </c>
      <c r="G137" s="55" t="s">
        <v>384</v>
      </c>
      <c r="H137" s="29">
        <v>2632170.61</v>
      </c>
      <c r="I137" s="29">
        <v>0</v>
      </c>
      <c r="J137" s="29">
        <v>2632170.61</v>
      </c>
      <c r="K137" s="29">
        <v>0</v>
      </c>
      <c r="L137" s="30">
        <v>0</v>
      </c>
      <c r="M137" s="30">
        <v>100</v>
      </c>
      <c r="N137" s="30">
        <v>0</v>
      </c>
    </row>
    <row r="138" spans="1:14" ht="12.75">
      <c r="A138" s="34">
        <v>6</v>
      </c>
      <c r="B138" s="34">
        <v>1</v>
      </c>
      <c r="C138" s="34">
        <v>15</v>
      </c>
      <c r="D138" s="35">
        <v>2</v>
      </c>
      <c r="E138" s="36"/>
      <c r="F138" s="28" t="s">
        <v>267</v>
      </c>
      <c r="G138" s="55" t="s">
        <v>385</v>
      </c>
      <c r="H138" s="29">
        <v>0</v>
      </c>
      <c r="I138" s="29">
        <v>0</v>
      </c>
      <c r="J138" s="29">
        <v>0</v>
      </c>
      <c r="K138" s="29">
        <v>0</v>
      </c>
      <c r="L138" s="30"/>
      <c r="M138" s="30"/>
      <c r="N138" s="30"/>
    </row>
    <row r="139" spans="1:14" ht="12.75">
      <c r="A139" s="34">
        <v>6</v>
      </c>
      <c r="B139" s="34">
        <v>10</v>
      </c>
      <c r="C139" s="34">
        <v>6</v>
      </c>
      <c r="D139" s="35">
        <v>2</v>
      </c>
      <c r="E139" s="36"/>
      <c r="F139" s="28" t="s">
        <v>267</v>
      </c>
      <c r="G139" s="55" t="s">
        <v>386</v>
      </c>
      <c r="H139" s="29">
        <v>3818750</v>
      </c>
      <c r="I139" s="29">
        <v>0</v>
      </c>
      <c r="J139" s="29">
        <v>3818750</v>
      </c>
      <c r="K139" s="29">
        <v>0</v>
      </c>
      <c r="L139" s="30">
        <v>0</v>
      </c>
      <c r="M139" s="30">
        <v>100</v>
      </c>
      <c r="N139" s="30">
        <v>0</v>
      </c>
    </row>
    <row r="140" spans="1:14" ht="12.75">
      <c r="A140" s="34">
        <v>6</v>
      </c>
      <c r="B140" s="34">
        <v>11</v>
      </c>
      <c r="C140" s="34">
        <v>7</v>
      </c>
      <c r="D140" s="35">
        <v>2</v>
      </c>
      <c r="E140" s="36"/>
      <c r="F140" s="28" t="s">
        <v>267</v>
      </c>
      <c r="G140" s="55" t="s">
        <v>387</v>
      </c>
      <c r="H140" s="29">
        <v>9010625</v>
      </c>
      <c r="I140" s="29">
        <v>0</v>
      </c>
      <c r="J140" s="29">
        <v>9010625</v>
      </c>
      <c r="K140" s="29">
        <v>0</v>
      </c>
      <c r="L140" s="30">
        <v>0</v>
      </c>
      <c r="M140" s="30">
        <v>100</v>
      </c>
      <c r="N140" s="30">
        <v>0</v>
      </c>
    </row>
    <row r="141" spans="1:14" ht="12.75">
      <c r="A141" s="34">
        <v>6</v>
      </c>
      <c r="B141" s="34">
        <v>19</v>
      </c>
      <c r="C141" s="34">
        <v>4</v>
      </c>
      <c r="D141" s="35">
        <v>2</v>
      </c>
      <c r="E141" s="36"/>
      <c r="F141" s="28" t="s">
        <v>267</v>
      </c>
      <c r="G141" s="55" t="s">
        <v>388</v>
      </c>
      <c r="H141" s="29">
        <v>0</v>
      </c>
      <c r="I141" s="29">
        <v>0</v>
      </c>
      <c r="J141" s="29">
        <v>0</v>
      </c>
      <c r="K141" s="29">
        <v>0</v>
      </c>
      <c r="L141" s="30"/>
      <c r="M141" s="30"/>
      <c r="N141" s="30"/>
    </row>
    <row r="142" spans="1:14" ht="12.75">
      <c r="A142" s="34">
        <v>6</v>
      </c>
      <c r="B142" s="34">
        <v>20</v>
      </c>
      <c r="C142" s="34">
        <v>11</v>
      </c>
      <c r="D142" s="35">
        <v>2</v>
      </c>
      <c r="E142" s="36"/>
      <c r="F142" s="28" t="s">
        <v>267</v>
      </c>
      <c r="G142" s="55" t="s">
        <v>389</v>
      </c>
      <c r="H142" s="29">
        <v>6898718</v>
      </c>
      <c r="I142" s="29">
        <v>0</v>
      </c>
      <c r="J142" s="29">
        <v>6898718</v>
      </c>
      <c r="K142" s="29">
        <v>0</v>
      </c>
      <c r="L142" s="30">
        <v>0</v>
      </c>
      <c r="M142" s="30">
        <v>100</v>
      </c>
      <c r="N142" s="30">
        <v>0</v>
      </c>
    </row>
    <row r="143" spans="1:14" ht="12.75">
      <c r="A143" s="34">
        <v>6</v>
      </c>
      <c r="B143" s="34">
        <v>16</v>
      </c>
      <c r="C143" s="34">
        <v>5</v>
      </c>
      <c r="D143" s="35">
        <v>2</v>
      </c>
      <c r="E143" s="36"/>
      <c r="F143" s="28" t="s">
        <v>267</v>
      </c>
      <c r="G143" s="55" t="s">
        <v>390</v>
      </c>
      <c r="H143" s="29">
        <v>7045889.75</v>
      </c>
      <c r="I143" s="29">
        <v>0</v>
      </c>
      <c r="J143" s="29">
        <v>7045889.75</v>
      </c>
      <c r="K143" s="29">
        <v>0</v>
      </c>
      <c r="L143" s="30">
        <v>0</v>
      </c>
      <c r="M143" s="30">
        <v>100</v>
      </c>
      <c r="N143" s="30">
        <v>0</v>
      </c>
    </row>
    <row r="144" spans="1:14" ht="12.75">
      <c r="A144" s="34">
        <v>6</v>
      </c>
      <c r="B144" s="34">
        <v>11</v>
      </c>
      <c r="C144" s="34">
        <v>8</v>
      </c>
      <c r="D144" s="35">
        <v>2</v>
      </c>
      <c r="E144" s="36"/>
      <c r="F144" s="28" t="s">
        <v>267</v>
      </c>
      <c r="G144" s="55" t="s">
        <v>279</v>
      </c>
      <c r="H144" s="29">
        <v>5104353.56</v>
      </c>
      <c r="I144" s="29">
        <v>0</v>
      </c>
      <c r="J144" s="29">
        <v>5104353.56</v>
      </c>
      <c r="K144" s="29">
        <v>0</v>
      </c>
      <c r="L144" s="30">
        <v>0</v>
      </c>
      <c r="M144" s="30">
        <v>100</v>
      </c>
      <c r="N144" s="30">
        <v>0</v>
      </c>
    </row>
    <row r="145" spans="1:14" ht="12.75">
      <c r="A145" s="34">
        <v>6</v>
      </c>
      <c r="B145" s="34">
        <v>9</v>
      </c>
      <c r="C145" s="34">
        <v>12</v>
      </c>
      <c r="D145" s="35">
        <v>2</v>
      </c>
      <c r="E145" s="36"/>
      <c r="F145" s="28" t="s">
        <v>267</v>
      </c>
      <c r="G145" s="55" t="s">
        <v>391</v>
      </c>
      <c r="H145" s="29">
        <v>15942500</v>
      </c>
      <c r="I145" s="29">
        <v>0</v>
      </c>
      <c r="J145" s="29">
        <v>15942500</v>
      </c>
      <c r="K145" s="29">
        <v>0</v>
      </c>
      <c r="L145" s="30">
        <v>0</v>
      </c>
      <c r="M145" s="30">
        <v>100</v>
      </c>
      <c r="N145" s="30">
        <v>0</v>
      </c>
    </row>
    <row r="146" spans="1:14" ht="12.75">
      <c r="A146" s="34">
        <v>6</v>
      </c>
      <c r="B146" s="34">
        <v>20</v>
      </c>
      <c r="C146" s="34">
        <v>12</v>
      </c>
      <c r="D146" s="35">
        <v>2</v>
      </c>
      <c r="E146" s="36"/>
      <c r="F146" s="28" t="s">
        <v>267</v>
      </c>
      <c r="G146" s="55" t="s">
        <v>392</v>
      </c>
      <c r="H146" s="29">
        <v>7327850</v>
      </c>
      <c r="I146" s="29">
        <v>0</v>
      </c>
      <c r="J146" s="29">
        <v>7327850</v>
      </c>
      <c r="K146" s="29">
        <v>0</v>
      </c>
      <c r="L146" s="30">
        <v>0</v>
      </c>
      <c r="M146" s="30">
        <v>100</v>
      </c>
      <c r="N146" s="30">
        <v>0</v>
      </c>
    </row>
    <row r="147" spans="1:14" ht="12.75">
      <c r="A147" s="34">
        <v>6</v>
      </c>
      <c r="B147" s="34">
        <v>18</v>
      </c>
      <c r="C147" s="34">
        <v>8</v>
      </c>
      <c r="D147" s="35">
        <v>2</v>
      </c>
      <c r="E147" s="36"/>
      <c r="F147" s="28" t="s">
        <v>267</v>
      </c>
      <c r="G147" s="55" t="s">
        <v>393</v>
      </c>
      <c r="H147" s="29">
        <v>3325000</v>
      </c>
      <c r="I147" s="29">
        <v>0</v>
      </c>
      <c r="J147" s="29">
        <v>3325000</v>
      </c>
      <c r="K147" s="29">
        <v>0</v>
      </c>
      <c r="L147" s="30">
        <v>0</v>
      </c>
      <c r="M147" s="30">
        <v>100</v>
      </c>
      <c r="N147" s="30">
        <v>0</v>
      </c>
    </row>
    <row r="148" spans="1:14" ht="12.75">
      <c r="A148" s="34">
        <v>6</v>
      </c>
      <c r="B148" s="34">
        <v>7</v>
      </c>
      <c r="C148" s="34">
        <v>6</v>
      </c>
      <c r="D148" s="35">
        <v>2</v>
      </c>
      <c r="E148" s="36"/>
      <c r="F148" s="28" t="s">
        <v>267</v>
      </c>
      <c r="G148" s="55" t="s">
        <v>394</v>
      </c>
      <c r="H148" s="29">
        <v>4356469.77</v>
      </c>
      <c r="I148" s="29">
        <v>0</v>
      </c>
      <c r="J148" s="29">
        <v>4356469.77</v>
      </c>
      <c r="K148" s="29">
        <v>0</v>
      </c>
      <c r="L148" s="30">
        <v>0</v>
      </c>
      <c r="M148" s="30">
        <v>100</v>
      </c>
      <c r="N148" s="30">
        <v>0</v>
      </c>
    </row>
    <row r="149" spans="1:14" ht="12.75">
      <c r="A149" s="34">
        <v>6</v>
      </c>
      <c r="B149" s="34">
        <v>18</v>
      </c>
      <c r="C149" s="34">
        <v>9</v>
      </c>
      <c r="D149" s="35">
        <v>2</v>
      </c>
      <c r="E149" s="36"/>
      <c r="F149" s="28" t="s">
        <v>267</v>
      </c>
      <c r="G149" s="55" t="s">
        <v>395</v>
      </c>
      <c r="H149" s="29">
        <v>3500416.18</v>
      </c>
      <c r="I149" s="29">
        <v>0</v>
      </c>
      <c r="J149" s="29">
        <v>3500416.18</v>
      </c>
      <c r="K149" s="29">
        <v>0</v>
      </c>
      <c r="L149" s="30">
        <v>0</v>
      </c>
      <c r="M149" s="30">
        <v>100</v>
      </c>
      <c r="N149" s="30">
        <v>0</v>
      </c>
    </row>
    <row r="150" spans="1:14" ht="12.75">
      <c r="A150" s="34">
        <v>6</v>
      </c>
      <c r="B150" s="34">
        <v>18</v>
      </c>
      <c r="C150" s="34">
        <v>10</v>
      </c>
      <c r="D150" s="35">
        <v>2</v>
      </c>
      <c r="E150" s="36"/>
      <c r="F150" s="28" t="s">
        <v>267</v>
      </c>
      <c r="G150" s="55" t="s">
        <v>396</v>
      </c>
      <c r="H150" s="29">
        <v>377088</v>
      </c>
      <c r="I150" s="29">
        <v>0</v>
      </c>
      <c r="J150" s="29">
        <v>377088</v>
      </c>
      <c r="K150" s="29">
        <v>0</v>
      </c>
      <c r="L150" s="30">
        <v>0</v>
      </c>
      <c r="M150" s="30">
        <v>100</v>
      </c>
      <c r="N150" s="30">
        <v>0</v>
      </c>
    </row>
    <row r="151" spans="1:14" ht="12.75">
      <c r="A151" s="34">
        <v>6</v>
      </c>
      <c r="B151" s="34">
        <v>1</v>
      </c>
      <c r="C151" s="34">
        <v>16</v>
      </c>
      <c r="D151" s="35">
        <v>2</v>
      </c>
      <c r="E151" s="36"/>
      <c r="F151" s="28" t="s">
        <v>267</v>
      </c>
      <c r="G151" s="55" t="s">
        <v>281</v>
      </c>
      <c r="H151" s="29">
        <v>534000</v>
      </c>
      <c r="I151" s="29">
        <v>0</v>
      </c>
      <c r="J151" s="29">
        <v>534000</v>
      </c>
      <c r="K151" s="29">
        <v>0</v>
      </c>
      <c r="L151" s="30">
        <v>0</v>
      </c>
      <c r="M151" s="30">
        <v>100</v>
      </c>
      <c r="N151" s="30">
        <v>0</v>
      </c>
    </row>
    <row r="152" spans="1:14" ht="12.75">
      <c r="A152" s="34">
        <v>6</v>
      </c>
      <c r="B152" s="34">
        <v>2</v>
      </c>
      <c r="C152" s="34">
        <v>13</v>
      </c>
      <c r="D152" s="35">
        <v>2</v>
      </c>
      <c r="E152" s="36"/>
      <c r="F152" s="28" t="s">
        <v>267</v>
      </c>
      <c r="G152" s="55" t="s">
        <v>397</v>
      </c>
      <c r="H152" s="29">
        <v>1817741</v>
      </c>
      <c r="I152" s="29">
        <v>0</v>
      </c>
      <c r="J152" s="29">
        <v>1817741</v>
      </c>
      <c r="K152" s="29">
        <v>0</v>
      </c>
      <c r="L152" s="30">
        <v>0</v>
      </c>
      <c r="M152" s="30">
        <v>100</v>
      </c>
      <c r="N152" s="30">
        <v>0</v>
      </c>
    </row>
    <row r="153" spans="1:14" ht="12.75">
      <c r="A153" s="34">
        <v>6</v>
      </c>
      <c r="B153" s="34">
        <v>18</v>
      </c>
      <c r="C153" s="34">
        <v>11</v>
      </c>
      <c r="D153" s="35">
        <v>2</v>
      </c>
      <c r="E153" s="36"/>
      <c r="F153" s="28" t="s">
        <v>267</v>
      </c>
      <c r="G153" s="55" t="s">
        <v>282</v>
      </c>
      <c r="H153" s="29">
        <v>9208250</v>
      </c>
      <c r="I153" s="29">
        <v>0</v>
      </c>
      <c r="J153" s="29">
        <v>9208250</v>
      </c>
      <c r="K153" s="29">
        <v>0</v>
      </c>
      <c r="L153" s="30">
        <v>0</v>
      </c>
      <c r="M153" s="30">
        <v>100</v>
      </c>
      <c r="N153" s="30">
        <v>0</v>
      </c>
    </row>
    <row r="154" spans="1:14" ht="12.75">
      <c r="A154" s="34">
        <v>6</v>
      </c>
      <c r="B154" s="34">
        <v>17</v>
      </c>
      <c r="C154" s="34">
        <v>5</v>
      </c>
      <c r="D154" s="35">
        <v>2</v>
      </c>
      <c r="E154" s="36"/>
      <c r="F154" s="28" t="s">
        <v>267</v>
      </c>
      <c r="G154" s="55" t="s">
        <v>398</v>
      </c>
      <c r="H154" s="29">
        <v>6200000</v>
      </c>
      <c r="I154" s="29">
        <v>0</v>
      </c>
      <c r="J154" s="29">
        <v>6200000</v>
      </c>
      <c r="K154" s="29">
        <v>0</v>
      </c>
      <c r="L154" s="30">
        <v>0</v>
      </c>
      <c r="M154" s="30">
        <v>100</v>
      </c>
      <c r="N154" s="30">
        <v>0</v>
      </c>
    </row>
    <row r="155" spans="1:14" ht="12.75">
      <c r="A155" s="34">
        <v>6</v>
      </c>
      <c r="B155" s="34">
        <v>11</v>
      </c>
      <c r="C155" s="34">
        <v>9</v>
      </c>
      <c r="D155" s="35">
        <v>2</v>
      </c>
      <c r="E155" s="36"/>
      <c r="F155" s="28" t="s">
        <v>267</v>
      </c>
      <c r="G155" s="55" t="s">
        <v>399</v>
      </c>
      <c r="H155" s="29">
        <v>9900000</v>
      </c>
      <c r="I155" s="29">
        <v>0</v>
      </c>
      <c r="J155" s="29">
        <v>9900000</v>
      </c>
      <c r="K155" s="29">
        <v>0</v>
      </c>
      <c r="L155" s="30">
        <v>0</v>
      </c>
      <c r="M155" s="30">
        <v>100</v>
      </c>
      <c r="N155" s="30">
        <v>0</v>
      </c>
    </row>
    <row r="156" spans="1:14" ht="12.75">
      <c r="A156" s="34">
        <v>6</v>
      </c>
      <c r="B156" s="34">
        <v>4</v>
      </c>
      <c r="C156" s="34">
        <v>6</v>
      </c>
      <c r="D156" s="35">
        <v>2</v>
      </c>
      <c r="E156" s="36"/>
      <c r="F156" s="28" t="s">
        <v>267</v>
      </c>
      <c r="G156" s="55" t="s">
        <v>400</v>
      </c>
      <c r="H156" s="29">
        <v>1153933</v>
      </c>
      <c r="I156" s="29">
        <v>0</v>
      </c>
      <c r="J156" s="29">
        <v>1143933</v>
      </c>
      <c r="K156" s="29">
        <v>10000</v>
      </c>
      <c r="L156" s="30">
        <v>0</v>
      </c>
      <c r="M156" s="30">
        <v>99.13</v>
      </c>
      <c r="N156" s="30">
        <v>0.86</v>
      </c>
    </row>
    <row r="157" spans="1:14" ht="12.75">
      <c r="A157" s="34">
        <v>6</v>
      </c>
      <c r="B157" s="34">
        <v>7</v>
      </c>
      <c r="C157" s="34">
        <v>7</v>
      </c>
      <c r="D157" s="35">
        <v>2</v>
      </c>
      <c r="E157" s="36"/>
      <c r="F157" s="28" t="s">
        <v>267</v>
      </c>
      <c r="G157" s="55" t="s">
        <v>401</v>
      </c>
      <c r="H157" s="29">
        <v>7160829.08</v>
      </c>
      <c r="I157" s="29">
        <v>0</v>
      </c>
      <c r="J157" s="29">
        <v>7160820.47</v>
      </c>
      <c r="K157" s="29">
        <v>8.61</v>
      </c>
      <c r="L157" s="30">
        <v>0</v>
      </c>
      <c r="M157" s="30">
        <v>99.99</v>
      </c>
      <c r="N157" s="30">
        <v>0</v>
      </c>
    </row>
    <row r="158" spans="1:14" ht="12.75">
      <c r="A158" s="34">
        <v>6</v>
      </c>
      <c r="B158" s="34">
        <v>1</v>
      </c>
      <c r="C158" s="34">
        <v>17</v>
      </c>
      <c r="D158" s="35">
        <v>2</v>
      </c>
      <c r="E158" s="36"/>
      <c r="F158" s="28" t="s">
        <v>267</v>
      </c>
      <c r="G158" s="55" t="s">
        <v>402</v>
      </c>
      <c r="H158" s="29">
        <v>4616220.58</v>
      </c>
      <c r="I158" s="29">
        <v>0</v>
      </c>
      <c r="J158" s="29">
        <v>4616220.58</v>
      </c>
      <c r="K158" s="29">
        <v>0</v>
      </c>
      <c r="L158" s="30">
        <v>0</v>
      </c>
      <c r="M158" s="30">
        <v>100</v>
      </c>
      <c r="N158" s="30">
        <v>0</v>
      </c>
    </row>
    <row r="159" spans="1:14" ht="12.75">
      <c r="A159" s="34">
        <v>6</v>
      </c>
      <c r="B159" s="34">
        <v>2</v>
      </c>
      <c r="C159" s="34">
        <v>14</v>
      </c>
      <c r="D159" s="35">
        <v>2</v>
      </c>
      <c r="E159" s="36"/>
      <c r="F159" s="28" t="s">
        <v>267</v>
      </c>
      <c r="G159" s="55" t="s">
        <v>403</v>
      </c>
      <c r="H159" s="29">
        <v>1941699</v>
      </c>
      <c r="I159" s="29">
        <v>0</v>
      </c>
      <c r="J159" s="29">
        <v>1941699</v>
      </c>
      <c r="K159" s="29">
        <v>0</v>
      </c>
      <c r="L159" s="30">
        <v>0</v>
      </c>
      <c r="M159" s="30">
        <v>100</v>
      </c>
      <c r="N159" s="30">
        <v>0</v>
      </c>
    </row>
    <row r="160" spans="1:14" ht="12.75">
      <c r="A160" s="34">
        <v>6</v>
      </c>
      <c r="B160" s="34">
        <v>4</v>
      </c>
      <c r="C160" s="34">
        <v>7</v>
      </c>
      <c r="D160" s="35">
        <v>2</v>
      </c>
      <c r="E160" s="36"/>
      <c r="F160" s="28" t="s">
        <v>267</v>
      </c>
      <c r="G160" s="55" t="s">
        <v>404</v>
      </c>
      <c r="H160" s="29">
        <v>4098784</v>
      </c>
      <c r="I160" s="29">
        <v>0</v>
      </c>
      <c r="J160" s="29">
        <v>4098784</v>
      </c>
      <c r="K160" s="29">
        <v>0</v>
      </c>
      <c r="L160" s="30">
        <v>0</v>
      </c>
      <c r="M160" s="30">
        <v>100</v>
      </c>
      <c r="N160" s="30">
        <v>0</v>
      </c>
    </row>
    <row r="161" spans="1:14" ht="12.75">
      <c r="A161" s="34">
        <v>6</v>
      </c>
      <c r="B161" s="34">
        <v>15</v>
      </c>
      <c r="C161" s="34">
        <v>7</v>
      </c>
      <c r="D161" s="35">
        <v>2</v>
      </c>
      <c r="E161" s="36"/>
      <c r="F161" s="28" t="s">
        <v>267</v>
      </c>
      <c r="G161" s="55" t="s">
        <v>405</v>
      </c>
      <c r="H161" s="29">
        <v>1953990</v>
      </c>
      <c r="I161" s="29">
        <v>0</v>
      </c>
      <c r="J161" s="29">
        <v>1953990</v>
      </c>
      <c r="K161" s="29">
        <v>0</v>
      </c>
      <c r="L161" s="30">
        <v>0</v>
      </c>
      <c r="M161" s="30">
        <v>100</v>
      </c>
      <c r="N161" s="30">
        <v>0</v>
      </c>
    </row>
    <row r="162" spans="1:14" ht="12.75">
      <c r="A162" s="34">
        <v>6</v>
      </c>
      <c r="B162" s="34">
        <v>18</v>
      </c>
      <c r="C162" s="34">
        <v>13</v>
      </c>
      <c r="D162" s="35">
        <v>2</v>
      </c>
      <c r="E162" s="36"/>
      <c r="F162" s="28" t="s">
        <v>267</v>
      </c>
      <c r="G162" s="55" t="s">
        <v>406</v>
      </c>
      <c r="H162" s="29">
        <v>6531367.7</v>
      </c>
      <c r="I162" s="29">
        <v>0</v>
      </c>
      <c r="J162" s="29">
        <v>6531367.7</v>
      </c>
      <c r="K162" s="29">
        <v>0</v>
      </c>
      <c r="L162" s="30">
        <v>0</v>
      </c>
      <c r="M162" s="30">
        <v>100</v>
      </c>
      <c r="N162" s="30">
        <v>0</v>
      </c>
    </row>
    <row r="163" spans="1:14" ht="12.75">
      <c r="A163" s="34">
        <v>6</v>
      </c>
      <c r="B163" s="34">
        <v>16</v>
      </c>
      <c r="C163" s="34">
        <v>6</v>
      </c>
      <c r="D163" s="35">
        <v>2</v>
      </c>
      <c r="E163" s="36"/>
      <c r="F163" s="28" t="s">
        <v>267</v>
      </c>
      <c r="G163" s="55" t="s">
        <v>407</v>
      </c>
      <c r="H163" s="29">
        <v>0</v>
      </c>
      <c r="I163" s="29">
        <v>0</v>
      </c>
      <c r="J163" s="29">
        <v>0</v>
      </c>
      <c r="K163" s="29">
        <v>0</v>
      </c>
      <c r="L163" s="30"/>
      <c r="M163" s="30"/>
      <c r="N163" s="30"/>
    </row>
    <row r="164" spans="1:14" ht="12.75">
      <c r="A164" s="34">
        <v>6</v>
      </c>
      <c r="B164" s="34">
        <v>19</v>
      </c>
      <c r="C164" s="34">
        <v>5</v>
      </c>
      <c r="D164" s="35">
        <v>2</v>
      </c>
      <c r="E164" s="36"/>
      <c r="F164" s="28" t="s">
        <v>267</v>
      </c>
      <c r="G164" s="55" t="s">
        <v>408</v>
      </c>
      <c r="H164" s="29">
        <v>10461349.69</v>
      </c>
      <c r="I164" s="29">
        <v>0</v>
      </c>
      <c r="J164" s="29">
        <v>10461349.69</v>
      </c>
      <c r="K164" s="29">
        <v>0</v>
      </c>
      <c r="L164" s="30">
        <v>0</v>
      </c>
      <c r="M164" s="30">
        <v>100</v>
      </c>
      <c r="N164" s="30">
        <v>0</v>
      </c>
    </row>
    <row r="165" spans="1:14" ht="12.75">
      <c r="A165" s="34">
        <v>6</v>
      </c>
      <c r="B165" s="34">
        <v>8</v>
      </c>
      <c r="C165" s="34">
        <v>13</v>
      </c>
      <c r="D165" s="35">
        <v>2</v>
      </c>
      <c r="E165" s="36"/>
      <c r="F165" s="28" t="s">
        <v>267</v>
      </c>
      <c r="G165" s="55" t="s">
        <v>409</v>
      </c>
      <c r="H165" s="29">
        <v>3726834.39</v>
      </c>
      <c r="I165" s="29">
        <v>0</v>
      </c>
      <c r="J165" s="29">
        <v>3726834.39</v>
      </c>
      <c r="K165" s="29">
        <v>0</v>
      </c>
      <c r="L165" s="30">
        <v>0</v>
      </c>
      <c r="M165" s="30">
        <v>100</v>
      </c>
      <c r="N165" s="30">
        <v>0</v>
      </c>
    </row>
    <row r="166" spans="1:14" ht="12.75">
      <c r="A166" s="34">
        <v>6</v>
      </c>
      <c r="B166" s="34">
        <v>14</v>
      </c>
      <c r="C166" s="34">
        <v>10</v>
      </c>
      <c r="D166" s="35">
        <v>2</v>
      </c>
      <c r="E166" s="36"/>
      <c r="F166" s="28" t="s">
        <v>267</v>
      </c>
      <c r="G166" s="55" t="s">
        <v>410</v>
      </c>
      <c r="H166" s="29">
        <v>1932818.17</v>
      </c>
      <c r="I166" s="29">
        <v>0</v>
      </c>
      <c r="J166" s="29">
        <v>1932818.17</v>
      </c>
      <c r="K166" s="29">
        <v>0</v>
      </c>
      <c r="L166" s="30">
        <v>0</v>
      </c>
      <c r="M166" s="30">
        <v>100</v>
      </c>
      <c r="N166" s="30">
        <v>0</v>
      </c>
    </row>
    <row r="167" spans="1:14" ht="12.75">
      <c r="A167" s="34">
        <v>6</v>
      </c>
      <c r="B167" s="34">
        <v>4</v>
      </c>
      <c r="C167" s="34">
        <v>8</v>
      </c>
      <c r="D167" s="35">
        <v>2</v>
      </c>
      <c r="E167" s="36"/>
      <c r="F167" s="28" t="s">
        <v>267</v>
      </c>
      <c r="G167" s="55" t="s">
        <v>411</v>
      </c>
      <c r="H167" s="29">
        <v>10640550.34</v>
      </c>
      <c r="I167" s="29">
        <v>0</v>
      </c>
      <c r="J167" s="29">
        <v>10637618.34</v>
      </c>
      <c r="K167" s="29">
        <v>2932</v>
      </c>
      <c r="L167" s="30">
        <v>0</v>
      </c>
      <c r="M167" s="30">
        <v>99.97</v>
      </c>
      <c r="N167" s="30">
        <v>0.02</v>
      </c>
    </row>
    <row r="168" spans="1:14" ht="12.75">
      <c r="A168" s="34">
        <v>6</v>
      </c>
      <c r="B168" s="34">
        <v>3</v>
      </c>
      <c r="C168" s="34">
        <v>12</v>
      </c>
      <c r="D168" s="35">
        <v>2</v>
      </c>
      <c r="E168" s="36"/>
      <c r="F168" s="28" t="s">
        <v>267</v>
      </c>
      <c r="G168" s="55" t="s">
        <v>412</v>
      </c>
      <c r="H168" s="29">
        <v>8657283</v>
      </c>
      <c r="I168" s="29">
        <v>0</v>
      </c>
      <c r="J168" s="29">
        <v>8657283</v>
      </c>
      <c r="K168" s="29">
        <v>0</v>
      </c>
      <c r="L168" s="30">
        <v>0</v>
      </c>
      <c r="M168" s="30">
        <v>100</v>
      </c>
      <c r="N168" s="30">
        <v>0</v>
      </c>
    </row>
    <row r="169" spans="1:14" ht="12.75">
      <c r="A169" s="34">
        <v>6</v>
      </c>
      <c r="B169" s="34">
        <v>7</v>
      </c>
      <c r="C169" s="34">
        <v>9</v>
      </c>
      <c r="D169" s="35">
        <v>2</v>
      </c>
      <c r="E169" s="36"/>
      <c r="F169" s="28" t="s">
        <v>267</v>
      </c>
      <c r="G169" s="55" t="s">
        <v>413</v>
      </c>
      <c r="H169" s="29">
        <v>6300000</v>
      </c>
      <c r="I169" s="29">
        <v>0</v>
      </c>
      <c r="J169" s="29">
        <v>6300000</v>
      </c>
      <c r="K169" s="29">
        <v>0</v>
      </c>
      <c r="L169" s="30">
        <v>0</v>
      </c>
      <c r="M169" s="30">
        <v>100</v>
      </c>
      <c r="N169" s="30">
        <v>0</v>
      </c>
    </row>
    <row r="170" spans="1:14" ht="12.75">
      <c r="A170" s="34">
        <v>6</v>
      </c>
      <c r="B170" s="34">
        <v>12</v>
      </c>
      <c r="C170" s="34">
        <v>7</v>
      </c>
      <c r="D170" s="35">
        <v>2</v>
      </c>
      <c r="E170" s="36"/>
      <c r="F170" s="28" t="s">
        <v>267</v>
      </c>
      <c r="G170" s="55" t="s">
        <v>414</v>
      </c>
      <c r="H170" s="29">
        <v>2580000</v>
      </c>
      <c r="I170" s="29">
        <v>0</v>
      </c>
      <c r="J170" s="29">
        <v>2580000</v>
      </c>
      <c r="K170" s="29">
        <v>0</v>
      </c>
      <c r="L170" s="30">
        <v>0</v>
      </c>
      <c r="M170" s="30">
        <v>100</v>
      </c>
      <c r="N170" s="30">
        <v>0</v>
      </c>
    </row>
    <row r="171" spans="1:14" ht="12.75">
      <c r="A171" s="34">
        <v>6</v>
      </c>
      <c r="B171" s="34">
        <v>1</v>
      </c>
      <c r="C171" s="34">
        <v>18</v>
      </c>
      <c r="D171" s="35">
        <v>2</v>
      </c>
      <c r="E171" s="36"/>
      <c r="F171" s="28" t="s">
        <v>267</v>
      </c>
      <c r="G171" s="55" t="s">
        <v>415</v>
      </c>
      <c r="H171" s="29">
        <v>7936718</v>
      </c>
      <c r="I171" s="29">
        <v>0</v>
      </c>
      <c r="J171" s="29">
        <v>7936718</v>
      </c>
      <c r="K171" s="29">
        <v>0</v>
      </c>
      <c r="L171" s="30">
        <v>0</v>
      </c>
      <c r="M171" s="30">
        <v>100</v>
      </c>
      <c r="N171" s="30">
        <v>0</v>
      </c>
    </row>
    <row r="172" spans="1:14" ht="12.75">
      <c r="A172" s="34">
        <v>6</v>
      </c>
      <c r="B172" s="34">
        <v>19</v>
      </c>
      <c r="C172" s="34">
        <v>6</v>
      </c>
      <c r="D172" s="35">
        <v>2</v>
      </c>
      <c r="E172" s="36"/>
      <c r="F172" s="28" t="s">
        <v>267</v>
      </c>
      <c r="G172" s="55" t="s">
        <v>283</v>
      </c>
      <c r="H172" s="29">
        <v>6307753.41</v>
      </c>
      <c r="I172" s="29">
        <v>0</v>
      </c>
      <c r="J172" s="29">
        <v>6307753.41</v>
      </c>
      <c r="K172" s="29">
        <v>0</v>
      </c>
      <c r="L172" s="30">
        <v>0</v>
      </c>
      <c r="M172" s="30">
        <v>100</v>
      </c>
      <c r="N172" s="30">
        <v>0</v>
      </c>
    </row>
    <row r="173" spans="1:14" ht="12.75">
      <c r="A173" s="34">
        <v>6</v>
      </c>
      <c r="B173" s="34">
        <v>15</v>
      </c>
      <c r="C173" s="34">
        <v>8</v>
      </c>
      <c r="D173" s="35">
        <v>2</v>
      </c>
      <c r="E173" s="36"/>
      <c r="F173" s="28" t="s">
        <v>267</v>
      </c>
      <c r="G173" s="55" t="s">
        <v>416</v>
      </c>
      <c r="H173" s="29">
        <v>0</v>
      </c>
      <c r="I173" s="29">
        <v>0</v>
      </c>
      <c r="J173" s="29">
        <v>0</v>
      </c>
      <c r="K173" s="29">
        <v>0</v>
      </c>
      <c r="L173" s="30"/>
      <c r="M173" s="30"/>
      <c r="N173" s="30"/>
    </row>
    <row r="174" spans="1:14" ht="12.75">
      <c r="A174" s="34">
        <v>6</v>
      </c>
      <c r="B174" s="34">
        <v>9</v>
      </c>
      <c r="C174" s="34">
        <v>13</v>
      </c>
      <c r="D174" s="35">
        <v>2</v>
      </c>
      <c r="E174" s="36"/>
      <c r="F174" s="28" t="s">
        <v>267</v>
      </c>
      <c r="G174" s="55" t="s">
        <v>417</v>
      </c>
      <c r="H174" s="29">
        <v>6483398.83</v>
      </c>
      <c r="I174" s="29">
        <v>0</v>
      </c>
      <c r="J174" s="29">
        <v>6483398.83</v>
      </c>
      <c r="K174" s="29">
        <v>0</v>
      </c>
      <c r="L174" s="30">
        <v>0</v>
      </c>
      <c r="M174" s="30">
        <v>100</v>
      </c>
      <c r="N174" s="30">
        <v>0</v>
      </c>
    </row>
    <row r="175" spans="1:14" ht="12.75">
      <c r="A175" s="34">
        <v>6</v>
      </c>
      <c r="B175" s="34">
        <v>11</v>
      </c>
      <c r="C175" s="34">
        <v>10</v>
      </c>
      <c r="D175" s="35">
        <v>2</v>
      </c>
      <c r="E175" s="36"/>
      <c r="F175" s="28" t="s">
        <v>267</v>
      </c>
      <c r="G175" s="55" t="s">
        <v>418</v>
      </c>
      <c r="H175" s="29">
        <v>3921135.52</v>
      </c>
      <c r="I175" s="29">
        <v>0</v>
      </c>
      <c r="J175" s="29">
        <v>3921135.52</v>
      </c>
      <c r="K175" s="29">
        <v>0</v>
      </c>
      <c r="L175" s="30">
        <v>0</v>
      </c>
      <c r="M175" s="30">
        <v>100</v>
      </c>
      <c r="N175" s="30">
        <v>0</v>
      </c>
    </row>
    <row r="176" spans="1:14" ht="12.75">
      <c r="A176" s="34">
        <v>6</v>
      </c>
      <c r="B176" s="34">
        <v>3</v>
      </c>
      <c r="C176" s="34">
        <v>13</v>
      </c>
      <c r="D176" s="35">
        <v>2</v>
      </c>
      <c r="E176" s="36"/>
      <c r="F176" s="28" t="s">
        <v>267</v>
      </c>
      <c r="G176" s="55" t="s">
        <v>419</v>
      </c>
      <c r="H176" s="29">
        <v>4615071.9</v>
      </c>
      <c r="I176" s="29">
        <v>0</v>
      </c>
      <c r="J176" s="29">
        <v>4615071.9</v>
      </c>
      <c r="K176" s="29">
        <v>0</v>
      </c>
      <c r="L176" s="30">
        <v>0</v>
      </c>
      <c r="M176" s="30">
        <v>100</v>
      </c>
      <c r="N176" s="30">
        <v>0</v>
      </c>
    </row>
    <row r="177" spans="1:14" ht="12.75">
      <c r="A177" s="34">
        <v>6</v>
      </c>
      <c r="B177" s="34">
        <v>11</v>
      </c>
      <c r="C177" s="34">
        <v>11</v>
      </c>
      <c r="D177" s="35">
        <v>2</v>
      </c>
      <c r="E177" s="36"/>
      <c r="F177" s="28" t="s">
        <v>267</v>
      </c>
      <c r="G177" s="55" t="s">
        <v>420</v>
      </c>
      <c r="H177" s="29">
        <v>1500000</v>
      </c>
      <c r="I177" s="29">
        <v>0</v>
      </c>
      <c r="J177" s="29">
        <v>1500000</v>
      </c>
      <c r="K177" s="29">
        <v>0</v>
      </c>
      <c r="L177" s="30">
        <v>0</v>
      </c>
      <c r="M177" s="30">
        <v>100</v>
      </c>
      <c r="N177" s="30">
        <v>0</v>
      </c>
    </row>
    <row r="178" spans="1:14" ht="12.75">
      <c r="A178" s="34">
        <v>6</v>
      </c>
      <c r="B178" s="34">
        <v>19</v>
      </c>
      <c r="C178" s="34">
        <v>7</v>
      </c>
      <c r="D178" s="35">
        <v>2</v>
      </c>
      <c r="E178" s="36"/>
      <c r="F178" s="28" t="s">
        <v>267</v>
      </c>
      <c r="G178" s="55" t="s">
        <v>421</v>
      </c>
      <c r="H178" s="29">
        <v>4638850</v>
      </c>
      <c r="I178" s="29">
        <v>0</v>
      </c>
      <c r="J178" s="29">
        <v>4638850</v>
      </c>
      <c r="K178" s="29">
        <v>0</v>
      </c>
      <c r="L178" s="30">
        <v>0</v>
      </c>
      <c r="M178" s="30">
        <v>100</v>
      </c>
      <c r="N178" s="30">
        <v>0</v>
      </c>
    </row>
    <row r="179" spans="1:14" ht="12.75">
      <c r="A179" s="34">
        <v>6</v>
      </c>
      <c r="B179" s="34">
        <v>9</v>
      </c>
      <c r="C179" s="34">
        <v>14</v>
      </c>
      <c r="D179" s="35">
        <v>2</v>
      </c>
      <c r="E179" s="36"/>
      <c r="F179" s="28" t="s">
        <v>267</v>
      </c>
      <c r="G179" s="55" t="s">
        <v>422</v>
      </c>
      <c r="H179" s="29">
        <v>30750900</v>
      </c>
      <c r="I179" s="29">
        <v>0</v>
      </c>
      <c r="J179" s="29">
        <v>30750900</v>
      </c>
      <c r="K179" s="29">
        <v>0</v>
      </c>
      <c r="L179" s="30">
        <v>0</v>
      </c>
      <c r="M179" s="30">
        <v>100</v>
      </c>
      <c r="N179" s="30">
        <v>0</v>
      </c>
    </row>
    <row r="180" spans="1:14" ht="12.75">
      <c r="A180" s="34">
        <v>6</v>
      </c>
      <c r="B180" s="34">
        <v>19</v>
      </c>
      <c r="C180" s="34">
        <v>8</v>
      </c>
      <c r="D180" s="35">
        <v>2</v>
      </c>
      <c r="E180" s="36"/>
      <c r="F180" s="28" t="s">
        <v>267</v>
      </c>
      <c r="G180" s="55" t="s">
        <v>423</v>
      </c>
      <c r="H180" s="29">
        <v>490500</v>
      </c>
      <c r="I180" s="29">
        <v>0</v>
      </c>
      <c r="J180" s="29">
        <v>490500</v>
      </c>
      <c r="K180" s="29">
        <v>0</v>
      </c>
      <c r="L180" s="30">
        <v>0</v>
      </c>
      <c r="M180" s="30">
        <v>100</v>
      </c>
      <c r="N180" s="30">
        <v>0</v>
      </c>
    </row>
    <row r="181" spans="1:14" ht="12.75">
      <c r="A181" s="34">
        <v>6</v>
      </c>
      <c r="B181" s="34">
        <v>9</v>
      </c>
      <c r="C181" s="34">
        <v>15</v>
      </c>
      <c r="D181" s="35">
        <v>2</v>
      </c>
      <c r="E181" s="36"/>
      <c r="F181" s="28" t="s">
        <v>267</v>
      </c>
      <c r="G181" s="55" t="s">
        <v>424</v>
      </c>
      <c r="H181" s="29">
        <v>1530000</v>
      </c>
      <c r="I181" s="29">
        <v>0</v>
      </c>
      <c r="J181" s="29">
        <v>1530000</v>
      </c>
      <c r="K181" s="29">
        <v>0</v>
      </c>
      <c r="L181" s="30">
        <v>0</v>
      </c>
      <c r="M181" s="30">
        <v>100</v>
      </c>
      <c r="N181" s="30">
        <v>0</v>
      </c>
    </row>
    <row r="182" spans="1:14" ht="12.75">
      <c r="A182" s="34">
        <v>6</v>
      </c>
      <c r="B182" s="34">
        <v>9</v>
      </c>
      <c r="C182" s="34">
        <v>16</v>
      </c>
      <c r="D182" s="35">
        <v>2</v>
      </c>
      <c r="E182" s="36"/>
      <c r="F182" s="28" t="s">
        <v>267</v>
      </c>
      <c r="G182" s="55" t="s">
        <v>425</v>
      </c>
      <c r="H182" s="29">
        <v>1480000</v>
      </c>
      <c r="I182" s="29">
        <v>0</v>
      </c>
      <c r="J182" s="29">
        <v>1480000</v>
      </c>
      <c r="K182" s="29">
        <v>0</v>
      </c>
      <c r="L182" s="30">
        <v>0</v>
      </c>
      <c r="M182" s="30">
        <v>100</v>
      </c>
      <c r="N182" s="30">
        <v>0</v>
      </c>
    </row>
    <row r="183" spans="1:14" ht="12.75">
      <c r="A183" s="34">
        <v>6</v>
      </c>
      <c r="B183" s="34">
        <v>7</v>
      </c>
      <c r="C183" s="34">
        <v>10</v>
      </c>
      <c r="D183" s="35">
        <v>2</v>
      </c>
      <c r="E183" s="36"/>
      <c r="F183" s="28" t="s">
        <v>267</v>
      </c>
      <c r="G183" s="55" t="s">
        <v>426</v>
      </c>
      <c r="H183" s="29">
        <v>12640992</v>
      </c>
      <c r="I183" s="29">
        <v>0</v>
      </c>
      <c r="J183" s="29">
        <v>12640992</v>
      </c>
      <c r="K183" s="29">
        <v>0</v>
      </c>
      <c r="L183" s="30">
        <v>0</v>
      </c>
      <c r="M183" s="30">
        <v>100</v>
      </c>
      <c r="N183" s="30">
        <v>0</v>
      </c>
    </row>
    <row r="184" spans="1:14" ht="12.75">
      <c r="A184" s="34">
        <v>6</v>
      </c>
      <c r="B184" s="34">
        <v>1</v>
      </c>
      <c r="C184" s="34">
        <v>19</v>
      </c>
      <c r="D184" s="35">
        <v>2</v>
      </c>
      <c r="E184" s="36"/>
      <c r="F184" s="28" t="s">
        <v>267</v>
      </c>
      <c r="G184" s="55" t="s">
        <v>427</v>
      </c>
      <c r="H184" s="29">
        <v>1927750</v>
      </c>
      <c r="I184" s="29">
        <v>0</v>
      </c>
      <c r="J184" s="29">
        <v>1927750</v>
      </c>
      <c r="K184" s="29">
        <v>0</v>
      </c>
      <c r="L184" s="30">
        <v>0</v>
      </c>
      <c r="M184" s="30">
        <v>100</v>
      </c>
      <c r="N184" s="30">
        <v>0</v>
      </c>
    </row>
    <row r="185" spans="1:14" ht="12.75">
      <c r="A185" s="34">
        <v>6</v>
      </c>
      <c r="B185" s="34">
        <v>20</v>
      </c>
      <c r="C185" s="34">
        <v>14</v>
      </c>
      <c r="D185" s="35">
        <v>2</v>
      </c>
      <c r="E185" s="36"/>
      <c r="F185" s="28" t="s">
        <v>267</v>
      </c>
      <c r="G185" s="55" t="s">
        <v>428</v>
      </c>
      <c r="H185" s="29">
        <v>23009750</v>
      </c>
      <c r="I185" s="29">
        <v>0</v>
      </c>
      <c r="J185" s="29">
        <v>23009750</v>
      </c>
      <c r="K185" s="29">
        <v>0</v>
      </c>
      <c r="L185" s="30">
        <v>0</v>
      </c>
      <c r="M185" s="30">
        <v>100</v>
      </c>
      <c r="N185" s="30">
        <v>0</v>
      </c>
    </row>
    <row r="186" spans="1:14" ht="12.75">
      <c r="A186" s="34">
        <v>6</v>
      </c>
      <c r="B186" s="34">
        <v>3</v>
      </c>
      <c r="C186" s="34">
        <v>14</v>
      </c>
      <c r="D186" s="35">
        <v>2</v>
      </c>
      <c r="E186" s="36"/>
      <c r="F186" s="28" t="s">
        <v>267</v>
      </c>
      <c r="G186" s="55" t="s">
        <v>429</v>
      </c>
      <c r="H186" s="29">
        <v>2112287.82</v>
      </c>
      <c r="I186" s="29">
        <v>0</v>
      </c>
      <c r="J186" s="29">
        <v>2112287.82</v>
      </c>
      <c r="K186" s="29">
        <v>0</v>
      </c>
      <c r="L186" s="30">
        <v>0</v>
      </c>
      <c r="M186" s="30">
        <v>100</v>
      </c>
      <c r="N186" s="30">
        <v>0</v>
      </c>
    </row>
    <row r="187" spans="1:14" ht="12.75">
      <c r="A187" s="34">
        <v>6</v>
      </c>
      <c r="B187" s="34">
        <v>6</v>
      </c>
      <c r="C187" s="34">
        <v>11</v>
      </c>
      <c r="D187" s="35">
        <v>2</v>
      </c>
      <c r="E187" s="36"/>
      <c r="F187" s="28" t="s">
        <v>267</v>
      </c>
      <c r="G187" s="55" t="s">
        <v>430</v>
      </c>
      <c r="H187" s="29">
        <v>5646433</v>
      </c>
      <c r="I187" s="29">
        <v>0</v>
      </c>
      <c r="J187" s="29">
        <v>5646433</v>
      </c>
      <c r="K187" s="29">
        <v>0</v>
      </c>
      <c r="L187" s="30">
        <v>0</v>
      </c>
      <c r="M187" s="30">
        <v>100</v>
      </c>
      <c r="N187" s="30">
        <v>0</v>
      </c>
    </row>
    <row r="188" spans="1:14" ht="12.75">
      <c r="A188" s="34">
        <v>6</v>
      </c>
      <c r="B188" s="34">
        <v>14</v>
      </c>
      <c r="C188" s="34">
        <v>11</v>
      </c>
      <c r="D188" s="35">
        <v>2</v>
      </c>
      <c r="E188" s="36"/>
      <c r="F188" s="28" t="s">
        <v>267</v>
      </c>
      <c r="G188" s="55" t="s">
        <v>431</v>
      </c>
      <c r="H188" s="29">
        <v>3935928</v>
      </c>
      <c r="I188" s="29">
        <v>0</v>
      </c>
      <c r="J188" s="29">
        <v>3935928</v>
      </c>
      <c r="K188" s="29">
        <v>0</v>
      </c>
      <c r="L188" s="30">
        <v>0</v>
      </c>
      <c r="M188" s="30">
        <v>100</v>
      </c>
      <c r="N188" s="30">
        <v>0</v>
      </c>
    </row>
    <row r="189" spans="1:14" ht="12.75">
      <c r="A189" s="34">
        <v>6</v>
      </c>
      <c r="B189" s="34">
        <v>7</v>
      </c>
      <c r="C189" s="34">
        <v>2</v>
      </c>
      <c r="D189" s="35">
        <v>3</v>
      </c>
      <c r="E189" s="36"/>
      <c r="F189" s="28" t="s">
        <v>267</v>
      </c>
      <c r="G189" s="55" t="s">
        <v>432</v>
      </c>
      <c r="H189" s="29">
        <v>12030000</v>
      </c>
      <c r="I189" s="29">
        <v>0</v>
      </c>
      <c r="J189" s="29">
        <v>12030000</v>
      </c>
      <c r="K189" s="29">
        <v>0</v>
      </c>
      <c r="L189" s="30">
        <v>0</v>
      </c>
      <c r="M189" s="30">
        <v>100</v>
      </c>
      <c r="N189" s="30">
        <v>0</v>
      </c>
    </row>
    <row r="190" spans="1:14" ht="12.75">
      <c r="A190" s="34">
        <v>6</v>
      </c>
      <c r="B190" s="34">
        <v>9</v>
      </c>
      <c r="C190" s="34">
        <v>1</v>
      </c>
      <c r="D190" s="35">
        <v>3</v>
      </c>
      <c r="E190" s="36"/>
      <c r="F190" s="28" t="s">
        <v>267</v>
      </c>
      <c r="G190" s="55" t="s">
        <v>433</v>
      </c>
      <c r="H190" s="29">
        <v>26100000</v>
      </c>
      <c r="I190" s="29">
        <v>0</v>
      </c>
      <c r="J190" s="29">
        <v>26100000</v>
      </c>
      <c r="K190" s="29">
        <v>0</v>
      </c>
      <c r="L190" s="30">
        <v>0</v>
      </c>
      <c r="M190" s="30">
        <v>100</v>
      </c>
      <c r="N190" s="30">
        <v>0</v>
      </c>
    </row>
    <row r="191" spans="1:14" ht="12.75">
      <c r="A191" s="34">
        <v>6</v>
      </c>
      <c r="B191" s="34">
        <v>9</v>
      </c>
      <c r="C191" s="34">
        <v>3</v>
      </c>
      <c r="D191" s="35">
        <v>3</v>
      </c>
      <c r="E191" s="36"/>
      <c r="F191" s="28" t="s">
        <v>267</v>
      </c>
      <c r="G191" s="55" t="s">
        <v>434</v>
      </c>
      <c r="H191" s="29">
        <v>12901303</v>
      </c>
      <c r="I191" s="29">
        <v>0</v>
      </c>
      <c r="J191" s="29">
        <v>12901303</v>
      </c>
      <c r="K191" s="29">
        <v>0</v>
      </c>
      <c r="L191" s="30">
        <v>0</v>
      </c>
      <c r="M191" s="30">
        <v>100</v>
      </c>
      <c r="N191" s="30">
        <v>0</v>
      </c>
    </row>
    <row r="192" spans="1:14" ht="12.75">
      <c r="A192" s="34">
        <v>6</v>
      </c>
      <c r="B192" s="34">
        <v>2</v>
      </c>
      <c r="C192" s="34">
        <v>5</v>
      </c>
      <c r="D192" s="35">
        <v>3</v>
      </c>
      <c r="E192" s="36"/>
      <c r="F192" s="28" t="s">
        <v>267</v>
      </c>
      <c r="G192" s="55" t="s">
        <v>435</v>
      </c>
      <c r="H192" s="29">
        <v>4195000</v>
      </c>
      <c r="I192" s="29">
        <v>0</v>
      </c>
      <c r="J192" s="29">
        <v>4195000</v>
      </c>
      <c r="K192" s="29">
        <v>0</v>
      </c>
      <c r="L192" s="30">
        <v>0</v>
      </c>
      <c r="M192" s="30">
        <v>100</v>
      </c>
      <c r="N192" s="30">
        <v>0</v>
      </c>
    </row>
    <row r="193" spans="1:14" ht="12.75">
      <c r="A193" s="34">
        <v>6</v>
      </c>
      <c r="B193" s="34">
        <v>2</v>
      </c>
      <c r="C193" s="34">
        <v>6</v>
      </c>
      <c r="D193" s="35">
        <v>3</v>
      </c>
      <c r="E193" s="36"/>
      <c r="F193" s="28" t="s">
        <v>267</v>
      </c>
      <c r="G193" s="55" t="s">
        <v>436</v>
      </c>
      <c r="H193" s="29">
        <v>1547281.03</v>
      </c>
      <c r="I193" s="29">
        <v>0</v>
      </c>
      <c r="J193" s="29">
        <v>1547281.03</v>
      </c>
      <c r="K193" s="29">
        <v>0</v>
      </c>
      <c r="L193" s="30">
        <v>0</v>
      </c>
      <c r="M193" s="30">
        <v>100</v>
      </c>
      <c r="N193" s="30">
        <v>0</v>
      </c>
    </row>
    <row r="194" spans="1:14" ht="12.75">
      <c r="A194" s="34">
        <v>6</v>
      </c>
      <c r="B194" s="34">
        <v>5</v>
      </c>
      <c r="C194" s="34">
        <v>5</v>
      </c>
      <c r="D194" s="35">
        <v>3</v>
      </c>
      <c r="E194" s="36"/>
      <c r="F194" s="28" t="s">
        <v>267</v>
      </c>
      <c r="G194" s="55" t="s">
        <v>437</v>
      </c>
      <c r="H194" s="29">
        <v>17616000</v>
      </c>
      <c r="I194" s="29">
        <v>0</v>
      </c>
      <c r="J194" s="29">
        <v>17616000</v>
      </c>
      <c r="K194" s="29">
        <v>0</v>
      </c>
      <c r="L194" s="30">
        <v>0</v>
      </c>
      <c r="M194" s="30">
        <v>100</v>
      </c>
      <c r="N194" s="30">
        <v>0</v>
      </c>
    </row>
    <row r="195" spans="1:14" ht="12.75">
      <c r="A195" s="34">
        <v>6</v>
      </c>
      <c r="B195" s="34">
        <v>2</v>
      </c>
      <c r="C195" s="34">
        <v>7</v>
      </c>
      <c r="D195" s="35">
        <v>3</v>
      </c>
      <c r="E195" s="36"/>
      <c r="F195" s="28" t="s">
        <v>267</v>
      </c>
      <c r="G195" s="55" t="s">
        <v>438</v>
      </c>
      <c r="H195" s="29">
        <v>15353837.93</v>
      </c>
      <c r="I195" s="29">
        <v>0</v>
      </c>
      <c r="J195" s="29">
        <v>15300000</v>
      </c>
      <c r="K195" s="29">
        <v>53837.93</v>
      </c>
      <c r="L195" s="30">
        <v>0</v>
      </c>
      <c r="M195" s="30">
        <v>99.64</v>
      </c>
      <c r="N195" s="30">
        <v>0.35</v>
      </c>
    </row>
    <row r="196" spans="1:14" ht="12.75">
      <c r="A196" s="34">
        <v>6</v>
      </c>
      <c r="B196" s="34">
        <v>12</v>
      </c>
      <c r="C196" s="34">
        <v>2</v>
      </c>
      <c r="D196" s="35">
        <v>3</v>
      </c>
      <c r="E196" s="36"/>
      <c r="F196" s="28" t="s">
        <v>267</v>
      </c>
      <c r="G196" s="55" t="s">
        <v>439</v>
      </c>
      <c r="H196" s="29">
        <v>3142300</v>
      </c>
      <c r="I196" s="29">
        <v>0</v>
      </c>
      <c r="J196" s="29">
        <v>3142300</v>
      </c>
      <c r="K196" s="29">
        <v>0</v>
      </c>
      <c r="L196" s="30">
        <v>0</v>
      </c>
      <c r="M196" s="30">
        <v>100</v>
      </c>
      <c r="N196" s="30">
        <v>0</v>
      </c>
    </row>
    <row r="197" spans="1:14" ht="12.75">
      <c r="A197" s="34">
        <v>6</v>
      </c>
      <c r="B197" s="34">
        <v>8</v>
      </c>
      <c r="C197" s="34">
        <v>5</v>
      </c>
      <c r="D197" s="35">
        <v>3</v>
      </c>
      <c r="E197" s="36"/>
      <c r="F197" s="28" t="s">
        <v>267</v>
      </c>
      <c r="G197" s="55" t="s">
        <v>440</v>
      </c>
      <c r="H197" s="29">
        <v>10530000</v>
      </c>
      <c r="I197" s="29">
        <v>0</v>
      </c>
      <c r="J197" s="29">
        <v>10530000</v>
      </c>
      <c r="K197" s="29">
        <v>0</v>
      </c>
      <c r="L197" s="30">
        <v>0</v>
      </c>
      <c r="M197" s="30">
        <v>100</v>
      </c>
      <c r="N197" s="30">
        <v>0</v>
      </c>
    </row>
    <row r="198" spans="1:14" ht="12.75">
      <c r="A198" s="34">
        <v>6</v>
      </c>
      <c r="B198" s="34">
        <v>14</v>
      </c>
      <c r="C198" s="34">
        <v>4</v>
      </c>
      <c r="D198" s="35">
        <v>3</v>
      </c>
      <c r="E198" s="36"/>
      <c r="F198" s="28" t="s">
        <v>267</v>
      </c>
      <c r="G198" s="55" t="s">
        <v>441</v>
      </c>
      <c r="H198" s="29">
        <v>13540500</v>
      </c>
      <c r="I198" s="29">
        <v>0</v>
      </c>
      <c r="J198" s="29">
        <v>13540500</v>
      </c>
      <c r="K198" s="29">
        <v>0</v>
      </c>
      <c r="L198" s="30">
        <v>0</v>
      </c>
      <c r="M198" s="30">
        <v>100</v>
      </c>
      <c r="N198" s="30">
        <v>0</v>
      </c>
    </row>
    <row r="199" spans="1:14" ht="12.75">
      <c r="A199" s="34">
        <v>6</v>
      </c>
      <c r="B199" s="34">
        <v>8</v>
      </c>
      <c r="C199" s="34">
        <v>6</v>
      </c>
      <c r="D199" s="35">
        <v>3</v>
      </c>
      <c r="E199" s="36"/>
      <c r="F199" s="28" t="s">
        <v>267</v>
      </c>
      <c r="G199" s="55" t="s">
        <v>442</v>
      </c>
      <c r="H199" s="29">
        <v>5329297.81</v>
      </c>
      <c r="I199" s="29">
        <v>0</v>
      </c>
      <c r="J199" s="29">
        <v>5325807</v>
      </c>
      <c r="K199" s="29">
        <v>3490.81</v>
      </c>
      <c r="L199" s="30">
        <v>0</v>
      </c>
      <c r="M199" s="30">
        <v>99.93</v>
      </c>
      <c r="N199" s="30">
        <v>0.06</v>
      </c>
    </row>
    <row r="200" spans="1:14" ht="12.75">
      <c r="A200" s="34">
        <v>6</v>
      </c>
      <c r="B200" s="34">
        <v>20</v>
      </c>
      <c r="C200" s="34">
        <v>4</v>
      </c>
      <c r="D200" s="35">
        <v>3</v>
      </c>
      <c r="E200" s="36"/>
      <c r="F200" s="28" t="s">
        <v>267</v>
      </c>
      <c r="G200" s="55" t="s">
        <v>443</v>
      </c>
      <c r="H200" s="29">
        <v>12319643.25</v>
      </c>
      <c r="I200" s="29">
        <v>0</v>
      </c>
      <c r="J200" s="29">
        <v>12300000</v>
      </c>
      <c r="K200" s="29">
        <v>19643.25</v>
      </c>
      <c r="L200" s="30">
        <v>0</v>
      </c>
      <c r="M200" s="30">
        <v>99.84</v>
      </c>
      <c r="N200" s="30">
        <v>0.15</v>
      </c>
    </row>
    <row r="201" spans="1:14" ht="12.75">
      <c r="A201" s="34">
        <v>6</v>
      </c>
      <c r="B201" s="34">
        <v>18</v>
      </c>
      <c r="C201" s="34">
        <v>5</v>
      </c>
      <c r="D201" s="35">
        <v>3</v>
      </c>
      <c r="E201" s="36"/>
      <c r="F201" s="28" t="s">
        <v>267</v>
      </c>
      <c r="G201" s="55" t="s">
        <v>444</v>
      </c>
      <c r="H201" s="29">
        <v>13710138.77</v>
      </c>
      <c r="I201" s="29">
        <v>0</v>
      </c>
      <c r="J201" s="29">
        <v>13707748.06</v>
      </c>
      <c r="K201" s="29">
        <v>2390.71</v>
      </c>
      <c r="L201" s="30">
        <v>0</v>
      </c>
      <c r="M201" s="30">
        <v>99.98</v>
      </c>
      <c r="N201" s="30">
        <v>0.01</v>
      </c>
    </row>
    <row r="202" spans="1:14" ht="12.75">
      <c r="A202" s="34">
        <v>6</v>
      </c>
      <c r="B202" s="34">
        <v>18</v>
      </c>
      <c r="C202" s="34">
        <v>6</v>
      </c>
      <c r="D202" s="35">
        <v>3</v>
      </c>
      <c r="E202" s="36"/>
      <c r="F202" s="28" t="s">
        <v>267</v>
      </c>
      <c r="G202" s="55" t="s">
        <v>445</v>
      </c>
      <c r="H202" s="29">
        <v>11750000</v>
      </c>
      <c r="I202" s="29">
        <v>0</v>
      </c>
      <c r="J202" s="29">
        <v>11750000</v>
      </c>
      <c r="K202" s="29">
        <v>0</v>
      </c>
      <c r="L202" s="30">
        <v>0</v>
      </c>
      <c r="M202" s="30">
        <v>100</v>
      </c>
      <c r="N202" s="30">
        <v>0</v>
      </c>
    </row>
    <row r="203" spans="1:14" ht="12.75">
      <c r="A203" s="34">
        <v>6</v>
      </c>
      <c r="B203" s="34">
        <v>10</v>
      </c>
      <c r="C203" s="34">
        <v>3</v>
      </c>
      <c r="D203" s="35">
        <v>3</v>
      </c>
      <c r="E203" s="36"/>
      <c r="F203" s="28" t="s">
        <v>267</v>
      </c>
      <c r="G203" s="55" t="s">
        <v>446</v>
      </c>
      <c r="H203" s="29">
        <v>15582381.35</v>
      </c>
      <c r="I203" s="29">
        <v>0</v>
      </c>
      <c r="J203" s="29">
        <v>15582381.35</v>
      </c>
      <c r="K203" s="29">
        <v>0</v>
      </c>
      <c r="L203" s="30">
        <v>0</v>
      </c>
      <c r="M203" s="30">
        <v>100</v>
      </c>
      <c r="N203" s="30">
        <v>0</v>
      </c>
    </row>
    <row r="204" spans="1:14" ht="12.75">
      <c r="A204" s="34">
        <v>6</v>
      </c>
      <c r="B204" s="34">
        <v>5</v>
      </c>
      <c r="C204" s="34">
        <v>6</v>
      </c>
      <c r="D204" s="35">
        <v>3</v>
      </c>
      <c r="E204" s="36"/>
      <c r="F204" s="28" t="s">
        <v>267</v>
      </c>
      <c r="G204" s="55" t="s">
        <v>447</v>
      </c>
      <c r="H204" s="29">
        <v>10402919</v>
      </c>
      <c r="I204" s="29">
        <v>0</v>
      </c>
      <c r="J204" s="29">
        <v>10402919</v>
      </c>
      <c r="K204" s="29">
        <v>0</v>
      </c>
      <c r="L204" s="30">
        <v>0</v>
      </c>
      <c r="M204" s="30">
        <v>100</v>
      </c>
      <c r="N204" s="30">
        <v>0</v>
      </c>
    </row>
    <row r="205" spans="1:14" ht="12.75">
      <c r="A205" s="34">
        <v>6</v>
      </c>
      <c r="B205" s="34">
        <v>14</v>
      </c>
      <c r="C205" s="34">
        <v>8</v>
      </c>
      <c r="D205" s="35">
        <v>3</v>
      </c>
      <c r="E205" s="36"/>
      <c r="F205" s="28" t="s">
        <v>267</v>
      </c>
      <c r="G205" s="55" t="s">
        <v>448</v>
      </c>
      <c r="H205" s="29">
        <v>0</v>
      </c>
      <c r="I205" s="29">
        <v>0</v>
      </c>
      <c r="J205" s="29">
        <v>0</v>
      </c>
      <c r="K205" s="29">
        <v>0</v>
      </c>
      <c r="L205" s="30"/>
      <c r="M205" s="30"/>
      <c r="N205" s="30"/>
    </row>
    <row r="206" spans="1:14" ht="12.75">
      <c r="A206" s="34">
        <v>6</v>
      </c>
      <c r="B206" s="34">
        <v>12</v>
      </c>
      <c r="C206" s="34">
        <v>5</v>
      </c>
      <c r="D206" s="35">
        <v>3</v>
      </c>
      <c r="E206" s="36"/>
      <c r="F206" s="28" t="s">
        <v>267</v>
      </c>
      <c r="G206" s="55" t="s">
        <v>449</v>
      </c>
      <c r="H206" s="29">
        <v>30008574.6</v>
      </c>
      <c r="I206" s="29">
        <v>0</v>
      </c>
      <c r="J206" s="29">
        <v>30008574.6</v>
      </c>
      <c r="K206" s="29">
        <v>0</v>
      </c>
      <c r="L206" s="30">
        <v>0</v>
      </c>
      <c r="M206" s="30">
        <v>100</v>
      </c>
      <c r="N206" s="30">
        <v>0</v>
      </c>
    </row>
    <row r="207" spans="1:14" ht="12.75">
      <c r="A207" s="34">
        <v>6</v>
      </c>
      <c r="B207" s="34">
        <v>8</v>
      </c>
      <c r="C207" s="34">
        <v>10</v>
      </c>
      <c r="D207" s="35">
        <v>3</v>
      </c>
      <c r="E207" s="36"/>
      <c r="F207" s="28" t="s">
        <v>267</v>
      </c>
      <c r="G207" s="55" t="s">
        <v>450</v>
      </c>
      <c r="H207" s="29">
        <v>11074218.23</v>
      </c>
      <c r="I207" s="29">
        <v>0</v>
      </c>
      <c r="J207" s="29">
        <v>10966236</v>
      </c>
      <c r="K207" s="29">
        <v>107982.23</v>
      </c>
      <c r="L207" s="30">
        <v>0</v>
      </c>
      <c r="M207" s="30">
        <v>99.02</v>
      </c>
      <c r="N207" s="30">
        <v>0.97</v>
      </c>
    </row>
    <row r="208" spans="1:14" ht="12.75">
      <c r="A208" s="34">
        <v>6</v>
      </c>
      <c r="B208" s="34">
        <v>13</v>
      </c>
      <c r="C208" s="34">
        <v>4</v>
      </c>
      <c r="D208" s="35">
        <v>3</v>
      </c>
      <c r="E208" s="36"/>
      <c r="F208" s="28" t="s">
        <v>267</v>
      </c>
      <c r="G208" s="55" t="s">
        <v>451</v>
      </c>
      <c r="H208" s="29">
        <v>13865000</v>
      </c>
      <c r="I208" s="29">
        <v>0</v>
      </c>
      <c r="J208" s="29">
        <v>13865000</v>
      </c>
      <c r="K208" s="29">
        <v>0</v>
      </c>
      <c r="L208" s="30">
        <v>0</v>
      </c>
      <c r="M208" s="30">
        <v>100</v>
      </c>
      <c r="N208" s="30">
        <v>0</v>
      </c>
    </row>
    <row r="209" spans="1:14" ht="12.75">
      <c r="A209" s="34">
        <v>6</v>
      </c>
      <c r="B209" s="34">
        <v>17</v>
      </c>
      <c r="C209" s="34">
        <v>3</v>
      </c>
      <c r="D209" s="35">
        <v>3</v>
      </c>
      <c r="E209" s="36"/>
      <c r="F209" s="28" t="s">
        <v>267</v>
      </c>
      <c r="G209" s="55" t="s">
        <v>452</v>
      </c>
      <c r="H209" s="29">
        <v>9356500</v>
      </c>
      <c r="I209" s="29">
        <v>0</v>
      </c>
      <c r="J209" s="29">
        <v>9356500</v>
      </c>
      <c r="K209" s="29">
        <v>0</v>
      </c>
      <c r="L209" s="30">
        <v>0</v>
      </c>
      <c r="M209" s="30">
        <v>100</v>
      </c>
      <c r="N209" s="30">
        <v>0</v>
      </c>
    </row>
    <row r="210" spans="1:14" ht="12.75">
      <c r="A210" s="34">
        <v>6</v>
      </c>
      <c r="B210" s="34">
        <v>12</v>
      </c>
      <c r="C210" s="34">
        <v>6</v>
      </c>
      <c r="D210" s="35">
        <v>3</v>
      </c>
      <c r="E210" s="36"/>
      <c r="F210" s="28" t="s">
        <v>267</v>
      </c>
      <c r="G210" s="55" t="s">
        <v>453</v>
      </c>
      <c r="H210" s="29">
        <v>13243700</v>
      </c>
      <c r="I210" s="29">
        <v>0</v>
      </c>
      <c r="J210" s="29">
        <v>13243700</v>
      </c>
      <c r="K210" s="29">
        <v>0</v>
      </c>
      <c r="L210" s="30">
        <v>0</v>
      </c>
      <c r="M210" s="30">
        <v>100</v>
      </c>
      <c r="N210" s="30">
        <v>0</v>
      </c>
    </row>
    <row r="211" spans="1:14" ht="12.75">
      <c r="A211" s="34">
        <v>6</v>
      </c>
      <c r="B211" s="34">
        <v>3</v>
      </c>
      <c r="C211" s="34">
        <v>15</v>
      </c>
      <c r="D211" s="35">
        <v>3</v>
      </c>
      <c r="E211" s="36"/>
      <c r="F211" s="28" t="s">
        <v>267</v>
      </c>
      <c r="G211" s="55" t="s">
        <v>454</v>
      </c>
      <c r="H211" s="29">
        <v>3130440</v>
      </c>
      <c r="I211" s="29">
        <v>0</v>
      </c>
      <c r="J211" s="29">
        <v>3130440</v>
      </c>
      <c r="K211" s="29">
        <v>0</v>
      </c>
      <c r="L211" s="30">
        <v>0</v>
      </c>
      <c r="M211" s="30">
        <v>100</v>
      </c>
      <c r="N211" s="30">
        <v>0</v>
      </c>
    </row>
    <row r="212" spans="1:14" ht="12.75">
      <c r="A212" s="34">
        <v>6</v>
      </c>
      <c r="B212" s="34">
        <v>16</v>
      </c>
      <c r="C212" s="34">
        <v>4</v>
      </c>
      <c r="D212" s="35">
        <v>3</v>
      </c>
      <c r="E212" s="36"/>
      <c r="F212" s="28" t="s">
        <v>267</v>
      </c>
      <c r="G212" s="55" t="s">
        <v>455</v>
      </c>
      <c r="H212" s="29">
        <v>12784000</v>
      </c>
      <c r="I212" s="29">
        <v>0</v>
      </c>
      <c r="J212" s="29">
        <v>12784000</v>
      </c>
      <c r="K212" s="29">
        <v>0</v>
      </c>
      <c r="L212" s="30">
        <v>0</v>
      </c>
      <c r="M212" s="30">
        <v>100</v>
      </c>
      <c r="N212" s="30">
        <v>0</v>
      </c>
    </row>
    <row r="213" spans="1:14" ht="12.75">
      <c r="A213" s="34">
        <v>6</v>
      </c>
      <c r="B213" s="34">
        <v>3</v>
      </c>
      <c r="C213" s="34">
        <v>11</v>
      </c>
      <c r="D213" s="35">
        <v>3</v>
      </c>
      <c r="E213" s="36"/>
      <c r="F213" s="28" t="s">
        <v>267</v>
      </c>
      <c r="G213" s="55" t="s">
        <v>456</v>
      </c>
      <c r="H213" s="29">
        <v>2653585</v>
      </c>
      <c r="I213" s="29">
        <v>0</v>
      </c>
      <c r="J213" s="29">
        <v>2653585</v>
      </c>
      <c r="K213" s="29">
        <v>0</v>
      </c>
      <c r="L213" s="30">
        <v>0</v>
      </c>
      <c r="M213" s="30">
        <v>100</v>
      </c>
      <c r="N213" s="30">
        <v>0</v>
      </c>
    </row>
    <row r="214" spans="1:14" ht="12.75">
      <c r="A214" s="34">
        <v>6</v>
      </c>
      <c r="B214" s="34">
        <v>20</v>
      </c>
      <c r="C214" s="34">
        <v>13</v>
      </c>
      <c r="D214" s="35">
        <v>3</v>
      </c>
      <c r="E214" s="36"/>
      <c r="F214" s="28" t="s">
        <v>267</v>
      </c>
      <c r="G214" s="55" t="s">
        <v>457</v>
      </c>
      <c r="H214" s="29">
        <v>10100000</v>
      </c>
      <c r="I214" s="29">
        <v>0</v>
      </c>
      <c r="J214" s="29">
        <v>10100000</v>
      </c>
      <c r="K214" s="29">
        <v>0</v>
      </c>
      <c r="L214" s="30">
        <v>0</v>
      </c>
      <c r="M214" s="30">
        <v>100</v>
      </c>
      <c r="N214" s="30">
        <v>0</v>
      </c>
    </row>
    <row r="215" spans="1:14" ht="12.75">
      <c r="A215" s="34">
        <v>6</v>
      </c>
      <c r="B215" s="34">
        <v>2</v>
      </c>
      <c r="C215" s="34">
        <v>12</v>
      </c>
      <c r="D215" s="35">
        <v>3</v>
      </c>
      <c r="E215" s="36"/>
      <c r="F215" s="28" t="s">
        <v>267</v>
      </c>
      <c r="G215" s="55" t="s">
        <v>458</v>
      </c>
      <c r="H215" s="29">
        <v>4442710.11</v>
      </c>
      <c r="I215" s="29">
        <v>0</v>
      </c>
      <c r="J215" s="29">
        <v>4442710.11</v>
      </c>
      <c r="K215" s="29">
        <v>0</v>
      </c>
      <c r="L215" s="30">
        <v>0</v>
      </c>
      <c r="M215" s="30">
        <v>100</v>
      </c>
      <c r="N215" s="30">
        <v>0</v>
      </c>
    </row>
    <row r="216" spans="1:14" ht="12.75">
      <c r="A216" s="34">
        <v>6</v>
      </c>
      <c r="B216" s="34">
        <v>18</v>
      </c>
      <c r="C216" s="34">
        <v>12</v>
      </c>
      <c r="D216" s="35">
        <v>3</v>
      </c>
      <c r="E216" s="36"/>
      <c r="F216" s="28" t="s">
        <v>267</v>
      </c>
      <c r="G216" s="55" t="s">
        <v>459</v>
      </c>
      <c r="H216" s="29">
        <v>10875278.71</v>
      </c>
      <c r="I216" s="29">
        <v>0</v>
      </c>
      <c r="J216" s="29">
        <v>10875278.71</v>
      </c>
      <c r="K216" s="29">
        <v>0</v>
      </c>
      <c r="L216" s="30">
        <v>0</v>
      </c>
      <c r="M216" s="30">
        <v>100</v>
      </c>
      <c r="N216" s="30">
        <v>0</v>
      </c>
    </row>
    <row r="217" spans="1:14" ht="12.75">
      <c r="A217" s="34">
        <v>6</v>
      </c>
      <c r="B217" s="34">
        <v>7</v>
      </c>
      <c r="C217" s="34">
        <v>8</v>
      </c>
      <c r="D217" s="35">
        <v>3</v>
      </c>
      <c r="E217" s="36"/>
      <c r="F217" s="28" t="s">
        <v>267</v>
      </c>
      <c r="G217" s="55" t="s">
        <v>460</v>
      </c>
      <c r="H217" s="29">
        <v>9471661.91</v>
      </c>
      <c r="I217" s="29">
        <v>0</v>
      </c>
      <c r="J217" s="29">
        <v>9471661.91</v>
      </c>
      <c r="K217" s="29">
        <v>0</v>
      </c>
      <c r="L217" s="30">
        <v>0</v>
      </c>
      <c r="M217" s="30">
        <v>100</v>
      </c>
      <c r="N217" s="30">
        <v>0</v>
      </c>
    </row>
    <row r="218" spans="1:14" ht="12.75">
      <c r="A218" s="34">
        <v>6</v>
      </c>
      <c r="B218" s="34">
        <v>20</v>
      </c>
      <c r="C218" s="34">
        <v>15</v>
      </c>
      <c r="D218" s="35">
        <v>3</v>
      </c>
      <c r="E218" s="36"/>
      <c r="F218" s="28" t="s">
        <v>267</v>
      </c>
      <c r="G218" s="55" t="s">
        <v>461</v>
      </c>
      <c r="H218" s="29">
        <v>12131514</v>
      </c>
      <c r="I218" s="29">
        <v>0</v>
      </c>
      <c r="J218" s="29">
        <v>12131514</v>
      </c>
      <c r="K218" s="29">
        <v>0</v>
      </c>
      <c r="L218" s="30">
        <v>0</v>
      </c>
      <c r="M218" s="30">
        <v>100</v>
      </c>
      <c r="N218" s="30">
        <v>0</v>
      </c>
    </row>
    <row r="219" spans="1:14" ht="12.75">
      <c r="A219" s="34">
        <v>6</v>
      </c>
      <c r="B219" s="34">
        <v>61</v>
      </c>
      <c r="C219" s="34">
        <v>0</v>
      </c>
      <c r="D219" s="35">
        <v>0</v>
      </c>
      <c r="E219" s="36"/>
      <c r="F219" s="28" t="s">
        <v>462</v>
      </c>
      <c r="G219" s="55" t="s">
        <v>463</v>
      </c>
      <c r="H219" s="29">
        <v>42494909</v>
      </c>
      <c r="I219" s="29">
        <v>0</v>
      </c>
      <c r="J219" s="29">
        <v>42494909</v>
      </c>
      <c r="K219" s="29">
        <v>0</v>
      </c>
      <c r="L219" s="30">
        <v>0</v>
      </c>
      <c r="M219" s="30">
        <v>100</v>
      </c>
      <c r="N219" s="30">
        <v>0</v>
      </c>
    </row>
    <row r="220" spans="1:14" ht="12.75">
      <c r="A220" s="34">
        <v>6</v>
      </c>
      <c r="B220" s="34">
        <v>62</v>
      </c>
      <c r="C220" s="34">
        <v>0</v>
      </c>
      <c r="D220" s="35">
        <v>0</v>
      </c>
      <c r="E220" s="36"/>
      <c r="F220" s="28" t="s">
        <v>462</v>
      </c>
      <c r="G220" s="55" t="s">
        <v>464</v>
      </c>
      <c r="H220" s="29">
        <v>157000065.09</v>
      </c>
      <c r="I220" s="29">
        <v>0</v>
      </c>
      <c r="J220" s="29">
        <v>154000065.09</v>
      </c>
      <c r="K220" s="29">
        <v>0</v>
      </c>
      <c r="L220" s="30">
        <v>0</v>
      </c>
      <c r="M220" s="30">
        <v>98.08</v>
      </c>
      <c r="N220" s="30">
        <v>0</v>
      </c>
    </row>
    <row r="221" spans="1:14" ht="12.75">
      <c r="A221" s="34">
        <v>6</v>
      </c>
      <c r="B221" s="34">
        <v>63</v>
      </c>
      <c r="C221" s="34">
        <v>0</v>
      </c>
      <c r="D221" s="35">
        <v>0</v>
      </c>
      <c r="E221" s="36"/>
      <c r="F221" s="28" t="s">
        <v>462</v>
      </c>
      <c r="G221" s="55" t="s">
        <v>465</v>
      </c>
      <c r="H221" s="29">
        <v>1659792943.89</v>
      </c>
      <c r="I221" s="29">
        <v>0</v>
      </c>
      <c r="J221" s="29">
        <v>1659792943.89</v>
      </c>
      <c r="K221" s="29">
        <v>0</v>
      </c>
      <c r="L221" s="30">
        <v>0</v>
      </c>
      <c r="M221" s="30">
        <v>100</v>
      </c>
      <c r="N221" s="30">
        <v>0</v>
      </c>
    </row>
    <row r="222" spans="1:14" ht="12.75">
      <c r="A222" s="34">
        <v>6</v>
      </c>
      <c r="B222" s="34">
        <v>64</v>
      </c>
      <c r="C222" s="34">
        <v>0</v>
      </c>
      <c r="D222" s="35">
        <v>0</v>
      </c>
      <c r="E222" s="36"/>
      <c r="F222" s="28" t="s">
        <v>462</v>
      </c>
      <c r="G222" s="55" t="s">
        <v>466</v>
      </c>
      <c r="H222" s="29">
        <v>160993893.28</v>
      </c>
      <c r="I222" s="29">
        <v>90000000</v>
      </c>
      <c r="J222" s="29">
        <v>70993893.28</v>
      </c>
      <c r="K222" s="29">
        <v>0</v>
      </c>
      <c r="L222" s="30">
        <v>55.9</v>
      </c>
      <c r="M222" s="30">
        <v>44.09</v>
      </c>
      <c r="N222" s="30">
        <v>0</v>
      </c>
    </row>
    <row r="223" spans="1:14" ht="12.75">
      <c r="A223" s="34">
        <v>6</v>
      </c>
      <c r="B223" s="34">
        <v>1</v>
      </c>
      <c r="C223" s="34">
        <v>0</v>
      </c>
      <c r="D223" s="35">
        <v>0</v>
      </c>
      <c r="E223" s="36"/>
      <c r="F223" s="28" t="s">
        <v>467</v>
      </c>
      <c r="G223" s="55" t="s">
        <v>468</v>
      </c>
      <c r="H223" s="29">
        <v>23254992</v>
      </c>
      <c r="I223" s="29">
        <v>0</v>
      </c>
      <c r="J223" s="29">
        <v>23254992</v>
      </c>
      <c r="K223" s="29">
        <v>0</v>
      </c>
      <c r="L223" s="30">
        <v>0</v>
      </c>
      <c r="M223" s="30">
        <v>100</v>
      </c>
      <c r="N223" s="30">
        <v>0</v>
      </c>
    </row>
    <row r="224" spans="1:14" ht="12.75">
      <c r="A224" s="34">
        <v>6</v>
      </c>
      <c r="B224" s="34">
        <v>2</v>
      </c>
      <c r="C224" s="34">
        <v>0</v>
      </c>
      <c r="D224" s="35">
        <v>0</v>
      </c>
      <c r="E224" s="36"/>
      <c r="F224" s="28" t="s">
        <v>467</v>
      </c>
      <c r="G224" s="55" t="s">
        <v>469</v>
      </c>
      <c r="H224" s="29">
        <v>22675273</v>
      </c>
      <c r="I224" s="29">
        <v>0</v>
      </c>
      <c r="J224" s="29">
        <v>22675273</v>
      </c>
      <c r="K224" s="29">
        <v>0</v>
      </c>
      <c r="L224" s="30">
        <v>0</v>
      </c>
      <c r="M224" s="30">
        <v>100</v>
      </c>
      <c r="N224" s="30">
        <v>0</v>
      </c>
    </row>
    <row r="225" spans="1:14" ht="12.75">
      <c r="A225" s="34">
        <v>6</v>
      </c>
      <c r="B225" s="34">
        <v>3</v>
      </c>
      <c r="C225" s="34">
        <v>0</v>
      </c>
      <c r="D225" s="35">
        <v>0</v>
      </c>
      <c r="E225" s="36"/>
      <c r="F225" s="28" t="s">
        <v>467</v>
      </c>
      <c r="G225" s="55" t="s">
        <v>470</v>
      </c>
      <c r="H225" s="29">
        <v>17343056</v>
      </c>
      <c r="I225" s="29">
        <v>0</v>
      </c>
      <c r="J225" s="29">
        <v>17343056</v>
      </c>
      <c r="K225" s="29">
        <v>0</v>
      </c>
      <c r="L225" s="30">
        <v>0</v>
      </c>
      <c r="M225" s="30">
        <v>100</v>
      </c>
      <c r="N225" s="30">
        <v>0</v>
      </c>
    </row>
    <row r="226" spans="1:14" ht="12.75">
      <c r="A226" s="34">
        <v>6</v>
      </c>
      <c r="B226" s="34">
        <v>4</v>
      </c>
      <c r="C226" s="34">
        <v>0</v>
      </c>
      <c r="D226" s="35">
        <v>0</v>
      </c>
      <c r="E226" s="36"/>
      <c r="F226" s="28" t="s">
        <v>467</v>
      </c>
      <c r="G226" s="55" t="s">
        <v>471</v>
      </c>
      <c r="H226" s="29">
        <v>2321647.6</v>
      </c>
      <c r="I226" s="29">
        <v>0</v>
      </c>
      <c r="J226" s="29">
        <v>2321500</v>
      </c>
      <c r="K226" s="29">
        <v>147.6</v>
      </c>
      <c r="L226" s="30">
        <v>0</v>
      </c>
      <c r="M226" s="30">
        <v>99.99</v>
      </c>
      <c r="N226" s="30">
        <v>0</v>
      </c>
    </row>
    <row r="227" spans="1:14" ht="12.75">
      <c r="A227" s="34">
        <v>6</v>
      </c>
      <c r="B227" s="34">
        <v>5</v>
      </c>
      <c r="C227" s="34">
        <v>0</v>
      </c>
      <c r="D227" s="35">
        <v>0</v>
      </c>
      <c r="E227" s="36"/>
      <c r="F227" s="28" t="s">
        <v>467</v>
      </c>
      <c r="G227" s="55" t="s">
        <v>472</v>
      </c>
      <c r="H227" s="29">
        <v>20601904.52</v>
      </c>
      <c r="I227" s="29">
        <v>0</v>
      </c>
      <c r="J227" s="29">
        <v>20601904.52</v>
      </c>
      <c r="K227" s="29">
        <v>0</v>
      </c>
      <c r="L227" s="30">
        <v>0</v>
      </c>
      <c r="M227" s="30">
        <v>100</v>
      </c>
      <c r="N227" s="30">
        <v>0</v>
      </c>
    </row>
    <row r="228" spans="1:14" ht="12.75">
      <c r="A228" s="34">
        <v>6</v>
      </c>
      <c r="B228" s="34">
        <v>6</v>
      </c>
      <c r="C228" s="34">
        <v>0</v>
      </c>
      <c r="D228" s="35">
        <v>0</v>
      </c>
      <c r="E228" s="36"/>
      <c r="F228" s="28" t="s">
        <v>467</v>
      </c>
      <c r="G228" s="55" t="s">
        <v>473</v>
      </c>
      <c r="H228" s="29">
        <v>15985028.8</v>
      </c>
      <c r="I228" s="29">
        <v>0</v>
      </c>
      <c r="J228" s="29">
        <v>15985028.8</v>
      </c>
      <c r="K228" s="29">
        <v>0</v>
      </c>
      <c r="L228" s="30">
        <v>0</v>
      </c>
      <c r="M228" s="30">
        <v>100</v>
      </c>
      <c r="N228" s="30">
        <v>0</v>
      </c>
    </row>
    <row r="229" spans="1:14" ht="12.75">
      <c r="A229" s="34">
        <v>6</v>
      </c>
      <c r="B229" s="34">
        <v>7</v>
      </c>
      <c r="C229" s="34">
        <v>0</v>
      </c>
      <c r="D229" s="35">
        <v>0</v>
      </c>
      <c r="E229" s="36"/>
      <c r="F229" s="28" t="s">
        <v>467</v>
      </c>
      <c r="G229" s="55" t="s">
        <v>474</v>
      </c>
      <c r="H229" s="29">
        <v>21213896.22</v>
      </c>
      <c r="I229" s="29">
        <v>0</v>
      </c>
      <c r="J229" s="29">
        <v>21213896.22</v>
      </c>
      <c r="K229" s="29">
        <v>0</v>
      </c>
      <c r="L229" s="30">
        <v>0</v>
      </c>
      <c r="M229" s="30">
        <v>100</v>
      </c>
      <c r="N229" s="30">
        <v>0</v>
      </c>
    </row>
    <row r="230" spans="1:14" ht="12.75">
      <c r="A230" s="34">
        <v>6</v>
      </c>
      <c r="B230" s="34">
        <v>8</v>
      </c>
      <c r="C230" s="34">
        <v>0</v>
      </c>
      <c r="D230" s="35">
        <v>0</v>
      </c>
      <c r="E230" s="36"/>
      <c r="F230" s="28" t="s">
        <v>467</v>
      </c>
      <c r="G230" s="55" t="s">
        <v>475</v>
      </c>
      <c r="H230" s="29">
        <v>43691185</v>
      </c>
      <c r="I230" s="29">
        <v>0</v>
      </c>
      <c r="J230" s="29">
        <v>43691185</v>
      </c>
      <c r="K230" s="29">
        <v>0</v>
      </c>
      <c r="L230" s="30">
        <v>0</v>
      </c>
      <c r="M230" s="30">
        <v>100</v>
      </c>
      <c r="N230" s="30">
        <v>0</v>
      </c>
    </row>
    <row r="231" spans="1:14" ht="12.75">
      <c r="A231" s="34">
        <v>6</v>
      </c>
      <c r="B231" s="34">
        <v>9</v>
      </c>
      <c r="C231" s="34">
        <v>0</v>
      </c>
      <c r="D231" s="35">
        <v>0</v>
      </c>
      <c r="E231" s="36"/>
      <c r="F231" s="28" t="s">
        <v>467</v>
      </c>
      <c r="G231" s="55" t="s">
        <v>476</v>
      </c>
      <c r="H231" s="29">
        <v>47489462.45</v>
      </c>
      <c r="I231" s="29">
        <v>0</v>
      </c>
      <c r="J231" s="29">
        <v>47489462.45</v>
      </c>
      <c r="K231" s="29">
        <v>0</v>
      </c>
      <c r="L231" s="30">
        <v>0</v>
      </c>
      <c r="M231" s="30">
        <v>100</v>
      </c>
      <c r="N231" s="30">
        <v>0</v>
      </c>
    </row>
    <row r="232" spans="1:14" ht="12.75">
      <c r="A232" s="34">
        <v>6</v>
      </c>
      <c r="B232" s="34">
        <v>10</v>
      </c>
      <c r="C232" s="34">
        <v>0</v>
      </c>
      <c r="D232" s="35">
        <v>0</v>
      </c>
      <c r="E232" s="36"/>
      <c r="F232" s="28" t="s">
        <v>467</v>
      </c>
      <c r="G232" s="55" t="s">
        <v>477</v>
      </c>
      <c r="H232" s="29">
        <v>13688030</v>
      </c>
      <c r="I232" s="29">
        <v>0</v>
      </c>
      <c r="J232" s="29">
        <v>13688030</v>
      </c>
      <c r="K232" s="29">
        <v>0</v>
      </c>
      <c r="L232" s="30">
        <v>0</v>
      </c>
      <c r="M232" s="30">
        <v>100</v>
      </c>
      <c r="N232" s="30">
        <v>0</v>
      </c>
    </row>
    <row r="233" spans="1:14" ht="12.75">
      <c r="A233" s="34">
        <v>6</v>
      </c>
      <c r="B233" s="34">
        <v>11</v>
      </c>
      <c r="C233" s="34">
        <v>0</v>
      </c>
      <c r="D233" s="35">
        <v>0</v>
      </c>
      <c r="E233" s="36"/>
      <c r="F233" s="28" t="s">
        <v>467</v>
      </c>
      <c r="G233" s="55" t="s">
        <v>478</v>
      </c>
      <c r="H233" s="29">
        <v>44747777.81</v>
      </c>
      <c r="I233" s="29">
        <v>0</v>
      </c>
      <c r="J233" s="29">
        <v>44747777.81</v>
      </c>
      <c r="K233" s="29">
        <v>0</v>
      </c>
      <c r="L233" s="30">
        <v>0</v>
      </c>
      <c r="M233" s="30">
        <v>100</v>
      </c>
      <c r="N233" s="30">
        <v>0</v>
      </c>
    </row>
    <row r="234" spans="1:14" ht="12.75">
      <c r="A234" s="34">
        <v>6</v>
      </c>
      <c r="B234" s="34">
        <v>12</v>
      </c>
      <c r="C234" s="34">
        <v>0</v>
      </c>
      <c r="D234" s="35">
        <v>0</v>
      </c>
      <c r="E234" s="36"/>
      <c r="F234" s="28" t="s">
        <v>467</v>
      </c>
      <c r="G234" s="55" t="s">
        <v>479</v>
      </c>
      <c r="H234" s="29">
        <v>17272964.34</v>
      </c>
      <c r="I234" s="29">
        <v>0</v>
      </c>
      <c r="J234" s="29">
        <v>17272964.34</v>
      </c>
      <c r="K234" s="29">
        <v>0</v>
      </c>
      <c r="L234" s="30">
        <v>0</v>
      </c>
      <c r="M234" s="30">
        <v>100</v>
      </c>
      <c r="N234" s="30">
        <v>0</v>
      </c>
    </row>
    <row r="235" spans="1:14" ht="12.75">
      <c r="A235" s="34">
        <v>6</v>
      </c>
      <c r="B235" s="34">
        <v>13</v>
      </c>
      <c r="C235" s="34">
        <v>0</v>
      </c>
      <c r="D235" s="35">
        <v>0</v>
      </c>
      <c r="E235" s="36"/>
      <c r="F235" s="28" t="s">
        <v>467</v>
      </c>
      <c r="G235" s="55" t="s">
        <v>480</v>
      </c>
      <c r="H235" s="29">
        <v>14489789.63</v>
      </c>
      <c r="I235" s="29">
        <v>0</v>
      </c>
      <c r="J235" s="29">
        <v>14489789.63</v>
      </c>
      <c r="K235" s="29">
        <v>0</v>
      </c>
      <c r="L235" s="30">
        <v>0</v>
      </c>
      <c r="M235" s="30">
        <v>100</v>
      </c>
      <c r="N235" s="30">
        <v>0</v>
      </c>
    </row>
    <row r="236" spans="1:14" ht="12.75">
      <c r="A236" s="34">
        <v>6</v>
      </c>
      <c r="B236" s="34">
        <v>14</v>
      </c>
      <c r="C236" s="34">
        <v>0</v>
      </c>
      <c r="D236" s="35">
        <v>0</v>
      </c>
      <c r="E236" s="36"/>
      <c r="F236" s="28" t="s">
        <v>467</v>
      </c>
      <c r="G236" s="55" t="s">
        <v>481</v>
      </c>
      <c r="H236" s="29">
        <v>13000000</v>
      </c>
      <c r="I236" s="29">
        <v>0</v>
      </c>
      <c r="J236" s="29">
        <v>13000000</v>
      </c>
      <c r="K236" s="29">
        <v>0</v>
      </c>
      <c r="L236" s="30">
        <v>0</v>
      </c>
      <c r="M236" s="30">
        <v>100</v>
      </c>
      <c r="N236" s="30">
        <v>0</v>
      </c>
    </row>
    <row r="237" spans="1:14" ht="12.75">
      <c r="A237" s="34">
        <v>6</v>
      </c>
      <c r="B237" s="34">
        <v>15</v>
      </c>
      <c r="C237" s="34">
        <v>0</v>
      </c>
      <c r="D237" s="35">
        <v>0</v>
      </c>
      <c r="E237" s="36"/>
      <c r="F237" s="28" t="s">
        <v>467</v>
      </c>
      <c r="G237" s="55" t="s">
        <v>482</v>
      </c>
      <c r="H237" s="29">
        <v>13463000</v>
      </c>
      <c r="I237" s="29">
        <v>0</v>
      </c>
      <c r="J237" s="29">
        <v>13463000</v>
      </c>
      <c r="K237" s="29">
        <v>0</v>
      </c>
      <c r="L237" s="30">
        <v>0</v>
      </c>
      <c r="M237" s="30">
        <v>100</v>
      </c>
      <c r="N237" s="30">
        <v>0</v>
      </c>
    </row>
    <row r="238" spans="1:14" ht="12.75">
      <c r="A238" s="34">
        <v>6</v>
      </c>
      <c r="B238" s="34">
        <v>16</v>
      </c>
      <c r="C238" s="34">
        <v>0</v>
      </c>
      <c r="D238" s="35">
        <v>0</v>
      </c>
      <c r="E238" s="36"/>
      <c r="F238" s="28" t="s">
        <v>467</v>
      </c>
      <c r="G238" s="55" t="s">
        <v>483</v>
      </c>
      <c r="H238" s="29">
        <v>25173835.17</v>
      </c>
      <c r="I238" s="29">
        <v>0</v>
      </c>
      <c r="J238" s="29">
        <v>25173835.17</v>
      </c>
      <c r="K238" s="29">
        <v>0</v>
      </c>
      <c r="L238" s="30">
        <v>0</v>
      </c>
      <c r="M238" s="30">
        <v>100</v>
      </c>
      <c r="N238" s="30">
        <v>0</v>
      </c>
    </row>
    <row r="239" spans="1:14" ht="12.75">
      <c r="A239" s="34">
        <v>6</v>
      </c>
      <c r="B239" s="34">
        <v>17</v>
      </c>
      <c r="C239" s="34">
        <v>0</v>
      </c>
      <c r="D239" s="35">
        <v>0</v>
      </c>
      <c r="E239" s="36"/>
      <c r="F239" s="28" t="s">
        <v>467</v>
      </c>
      <c r="G239" s="55" t="s">
        <v>484</v>
      </c>
      <c r="H239" s="29">
        <v>12225943.77</v>
      </c>
      <c r="I239" s="29">
        <v>0</v>
      </c>
      <c r="J239" s="29">
        <v>12225943.77</v>
      </c>
      <c r="K239" s="29">
        <v>0</v>
      </c>
      <c r="L239" s="30">
        <v>0</v>
      </c>
      <c r="M239" s="30">
        <v>100</v>
      </c>
      <c r="N239" s="30">
        <v>0</v>
      </c>
    </row>
    <row r="240" spans="1:14" ht="12.75">
      <c r="A240" s="34">
        <v>6</v>
      </c>
      <c r="B240" s="34">
        <v>18</v>
      </c>
      <c r="C240" s="34">
        <v>0</v>
      </c>
      <c r="D240" s="35">
        <v>0</v>
      </c>
      <c r="E240" s="36"/>
      <c r="F240" s="28" t="s">
        <v>467</v>
      </c>
      <c r="G240" s="55" t="s">
        <v>485</v>
      </c>
      <c r="H240" s="29">
        <v>35429378.72</v>
      </c>
      <c r="I240" s="29">
        <v>0</v>
      </c>
      <c r="J240" s="29">
        <v>35429378.72</v>
      </c>
      <c r="K240" s="29">
        <v>0</v>
      </c>
      <c r="L240" s="30">
        <v>0</v>
      </c>
      <c r="M240" s="30">
        <v>100</v>
      </c>
      <c r="N240" s="30">
        <v>0</v>
      </c>
    </row>
    <row r="241" spans="1:14" ht="12.75">
      <c r="A241" s="34">
        <v>6</v>
      </c>
      <c r="B241" s="34">
        <v>19</v>
      </c>
      <c r="C241" s="34">
        <v>0</v>
      </c>
      <c r="D241" s="35">
        <v>0</v>
      </c>
      <c r="E241" s="36"/>
      <c r="F241" s="28" t="s">
        <v>467</v>
      </c>
      <c r="G241" s="55" t="s">
        <v>486</v>
      </c>
      <c r="H241" s="29">
        <v>12475709.27</v>
      </c>
      <c r="I241" s="29">
        <v>0</v>
      </c>
      <c r="J241" s="29">
        <v>12475709.27</v>
      </c>
      <c r="K241" s="29">
        <v>0</v>
      </c>
      <c r="L241" s="30">
        <v>0</v>
      </c>
      <c r="M241" s="30">
        <v>100</v>
      </c>
      <c r="N241" s="30">
        <v>0</v>
      </c>
    </row>
    <row r="242" spans="1:14" ht="12.75">
      <c r="A242" s="34">
        <v>6</v>
      </c>
      <c r="B242" s="34">
        <v>20</v>
      </c>
      <c r="C242" s="34">
        <v>0</v>
      </c>
      <c r="D242" s="35">
        <v>0</v>
      </c>
      <c r="E242" s="36"/>
      <c r="F242" s="28" t="s">
        <v>467</v>
      </c>
      <c r="G242" s="55" t="s">
        <v>487</v>
      </c>
      <c r="H242" s="29">
        <v>12197000</v>
      </c>
      <c r="I242" s="29">
        <v>0</v>
      </c>
      <c r="J242" s="29">
        <v>12197000</v>
      </c>
      <c r="K242" s="29">
        <v>0</v>
      </c>
      <c r="L242" s="30">
        <v>0</v>
      </c>
      <c r="M242" s="30">
        <v>100</v>
      </c>
      <c r="N242" s="30">
        <v>0</v>
      </c>
    </row>
    <row r="243" spans="1:14" ht="12.75">
      <c r="A243" s="34">
        <v>6</v>
      </c>
      <c r="B243" s="34">
        <v>0</v>
      </c>
      <c r="C243" s="34">
        <v>0</v>
      </c>
      <c r="D243" s="35">
        <v>0</v>
      </c>
      <c r="E243" s="36"/>
      <c r="F243" s="28" t="s">
        <v>488</v>
      </c>
      <c r="G243" s="55" t="s">
        <v>489</v>
      </c>
      <c r="H243" s="29">
        <v>652241332.72</v>
      </c>
      <c r="I243" s="29">
        <v>0</v>
      </c>
      <c r="J243" s="29">
        <v>652241332.72</v>
      </c>
      <c r="K243" s="29">
        <v>0</v>
      </c>
      <c r="L243" s="30">
        <v>0</v>
      </c>
      <c r="M243" s="30">
        <v>100</v>
      </c>
      <c r="N243" s="30">
        <v>0</v>
      </c>
    </row>
    <row r="244" spans="1:14" ht="12.75">
      <c r="A244" s="34">
        <v>6</v>
      </c>
      <c r="B244" s="34">
        <v>8</v>
      </c>
      <c r="C244" s="34">
        <v>1</v>
      </c>
      <c r="D244" s="35" t="s">
        <v>490</v>
      </c>
      <c r="E244" s="36">
        <v>271</v>
      </c>
      <c r="F244" s="28" t="s">
        <v>490</v>
      </c>
      <c r="G244" s="55" t="s">
        <v>491</v>
      </c>
      <c r="H244" s="29">
        <v>718000</v>
      </c>
      <c r="I244" s="29">
        <v>0</v>
      </c>
      <c r="J244" s="29">
        <v>718000</v>
      </c>
      <c r="K244" s="29">
        <v>0</v>
      </c>
      <c r="L244" s="30">
        <v>0</v>
      </c>
      <c r="M244" s="30">
        <v>100</v>
      </c>
      <c r="N244" s="30">
        <v>0</v>
      </c>
    </row>
    <row r="245" spans="1:14" ht="24">
      <c r="A245" s="34">
        <v>6</v>
      </c>
      <c r="B245" s="34">
        <v>19</v>
      </c>
      <c r="C245" s="34">
        <v>1</v>
      </c>
      <c r="D245" s="35" t="s">
        <v>490</v>
      </c>
      <c r="E245" s="36">
        <v>270</v>
      </c>
      <c r="F245" s="28" t="s">
        <v>490</v>
      </c>
      <c r="G245" s="55" t="s">
        <v>492</v>
      </c>
      <c r="H245" s="29">
        <v>1759075</v>
      </c>
      <c r="I245" s="29">
        <v>0</v>
      </c>
      <c r="J245" s="29">
        <v>1759075</v>
      </c>
      <c r="K245" s="29">
        <v>0</v>
      </c>
      <c r="L245" s="30">
        <v>0</v>
      </c>
      <c r="M245" s="30">
        <v>100</v>
      </c>
      <c r="N245" s="30">
        <v>0</v>
      </c>
    </row>
    <row r="246" spans="1:14" ht="12.75">
      <c r="A246" s="34">
        <v>6</v>
      </c>
      <c r="B246" s="34">
        <v>7</v>
      </c>
      <c r="C246" s="34">
        <v>1</v>
      </c>
      <c r="D246" s="35" t="s">
        <v>490</v>
      </c>
      <c r="E246" s="36">
        <v>187</v>
      </c>
      <c r="F246" s="28" t="s">
        <v>490</v>
      </c>
      <c r="G246" s="55" t="s">
        <v>493</v>
      </c>
      <c r="H246" s="29">
        <v>0</v>
      </c>
      <c r="I246" s="29">
        <v>0</v>
      </c>
      <c r="J246" s="29">
        <v>0</v>
      </c>
      <c r="K246" s="29">
        <v>0</v>
      </c>
      <c r="L246" s="30"/>
      <c r="M246" s="30"/>
      <c r="N246" s="30"/>
    </row>
    <row r="247" spans="1:14" ht="12.75">
      <c r="A247" s="34">
        <v>6</v>
      </c>
      <c r="B247" s="34">
        <v>1</v>
      </c>
      <c r="C247" s="34">
        <v>1</v>
      </c>
      <c r="D247" s="35" t="s">
        <v>490</v>
      </c>
      <c r="E247" s="36">
        <v>188</v>
      </c>
      <c r="F247" s="28" t="s">
        <v>490</v>
      </c>
      <c r="G247" s="55" t="s">
        <v>493</v>
      </c>
      <c r="H247" s="29">
        <v>0</v>
      </c>
      <c r="I247" s="29">
        <v>0</v>
      </c>
      <c r="J247" s="29">
        <v>0</v>
      </c>
      <c r="K247" s="29">
        <v>0</v>
      </c>
      <c r="L247" s="30"/>
      <c r="M247" s="30"/>
      <c r="N247" s="30"/>
    </row>
    <row r="248" spans="1:14" ht="15" customHeight="1">
      <c r="A248" s="34">
        <v>6</v>
      </c>
      <c r="B248" s="34">
        <v>13</v>
      </c>
      <c r="C248" s="34">
        <v>4</v>
      </c>
      <c r="D248" s="35" t="s">
        <v>490</v>
      </c>
      <c r="E248" s="36">
        <v>186</v>
      </c>
      <c r="F248" s="28" t="s">
        <v>490</v>
      </c>
      <c r="G248" s="183" t="s">
        <v>494</v>
      </c>
      <c r="H248" s="29">
        <v>0</v>
      </c>
      <c r="I248" s="29">
        <v>0</v>
      </c>
      <c r="J248" s="29">
        <v>0</v>
      </c>
      <c r="K248" s="29">
        <v>0</v>
      </c>
      <c r="L248" s="30"/>
      <c r="M248" s="30"/>
      <c r="N248" s="30"/>
    </row>
    <row r="249" spans="1:14" ht="24">
      <c r="A249" s="34">
        <v>6</v>
      </c>
      <c r="B249" s="34">
        <v>15</v>
      </c>
      <c r="C249" s="34">
        <v>0</v>
      </c>
      <c r="D249" s="35" t="s">
        <v>490</v>
      </c>
      <c r="E249" s="36">
        <v>220</v>
      </c>
      <c r="F249" s="28" t="s">
        <v>490</v>
      </c>
      <c r="G249" s="55" t="s">
        <v>497</v>
      </c>
      <c r="H249" s="29">
        <v>0</v>
      </c>
      <c r="I249" s="29">
        <v>0</v>
      </c>
      <c r="J249" s="29">
        <v>0</v>
      </c>
      <c r="K249" s="29">
        <v>0</v>
      </c>
      <c r="L249" s="30"/>
      <c r="M249" s="30"/>
      <c r="N249" s="30"/>
    </row>
    <row r="250" spans="1:14" ht="12.75">
      <c r="A250" s="34">
        <v>6</v>
      </c>
      <c r="B250" s="34">
        <v>9</v>
      </c>
      <c r="C250" s="34">
        <v>1</v>
      </c>
      <c r="D250" s="35" t="s">
        <v>490</v>
      </c>
      <c r="E250" s="36">
        <v>140</v>
      </c>
      <c r="F250" s="28" t="s">
        <v>490</v>
      </c>
      <c r="G250" s="55" t="s">
        <v>495</v>
      </c>
      <c r="H250" s="29">
        <v>0</v>
      </c>
      <c r="I250" s="29">
        <v>0</v>
      </c>
      <c r="J250" s="29">
        <v>0</v>
      </c>
      <c r="K250" s="29">
        <v>0</v>
      </c>
      <c r="L250" s="30"/>
      <c r="M250" s="30"/>
      <c r="N250" s="30"/>
    </row>
    <row r="251" spans="1:14" ht="12.75">
      <c r="A251" s="34">
        <v>6</v>
      </c>
      <c r="B251" s="34">
        <v>8</v>
      </c>
      <c r="C251" s="34">
        <v>1</v>
      </c>
      <c r="D251" s="35" t="s">
        <v>490</v>
      </c>
      <c r="E251" s="36">
        <v>265</v>
      </c>
      <c r="F251" s="28" t="s">
        <v>490</v>
      </c>
      <c r="G251" s="55" t="s">
        <v>496</v>
      </c>
      <c r="H251" s="29">
        <v>11196000</v>
      </c>
      <c r="I251" s="29">
        <v>0</v>
      </c>
      <c r="J251" s="29">
        <v>11196000</v>
      </c>
      <c r="K251" s="29">
        <v>0</v>
      </c>
      <c r="L251" s="30">
        <v>0</v>
      </c>
      <c r="M251" s="30">
        <v>100</v>
      </c>
      <c r="N251" s="30">
        <v>0</v>
      </c>
    </row>
  </sheetData>
  <sheetProtection/>
  <mergeCells count="20">
    <mergeCell ref="A8:G8"/>
    <mergeCell ref="H8:K8"/>
    <mergeCell ref="L8:N8"/>
    <mergeCell ref="A4:A7"/>
    <mergeCell ref="F4:G7"/>
    <mergeCell ref="E4:E7"/>
    <mergeCell ref="D4:D7"/>
    <mergeCell ref="L5:L7"/>
    <mergeCell ref="M5:M7"/>
    <mergeCell ref="N5:N7"/>
    <mergeCell ref="C4:C7"/>
    <mergeCell ref="B4:B7"/>
    <mergeCell ref="L4:N4"/>
    <mergeCell ref="F9:G9"/>
    <mergeCell ref="I5:K5"/>
    <mergeCell ref="H4:K4"/>
    <mergeCell ref="H5:H7"/>
    <mergeCell ref="I6:I7"/>
    <mergeCell ref="J6:J7"/>
    <mergeCell ref="K6:K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2:Z250"/>
  <sheetViews>
    <sheetView zoomScale="75" zoomScaleNormal="75" zoomScalePageLayoutView="0" workbookViewId="0" topLeftCell="A1">
      <pane xSplit="7" ySplit="8" topLeftCell="H23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8" sqref="G248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5" width="14.7109375" style="17" customWidth="1"/>
    <col min="16" max="19" width="8.7109375" style="17" customWidth="1"/>
    <col min="20" max="22" width="8.8515625" style="17" customWidth="1"/>
    <col min="23" max="26" width="8.7109375" style="17" customWidth="1"/>
    <col min="27" max="16384" width="9.140625" style="17" customWidth="1"/>
  </cols>
  <sheetData>
    <row r="2" spans="1:26" s="19" customFormat="1" ht="18">
      <c r="A2" s="18" t="str">
        <f>'Spis tabel'!B8</f>
        <v>Tabela 6. Dochody ogółem budżetów jst wg stanu na koniec 1 kwartału 2021 roku.</v>
      </c>
      <c r="Y2" s="22"/>
      <c r="Z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150" t="s">
        <v>0</v>
      </c>
      <c r="B4" s="150" t="s">
        <v>1</v>
      </c>
      <c r="C4" s="150" t="s">
        <v>2</v>
      </c>
      <c r="D4" s="150" t="s">
        <v>3</v>
      </c>
      <c r="E4" s="150" t="s">
        <v>53</v>
      </c>
      <c r="F4" s="150" t="s">
        <v>56</v>
      </c>
      <c r="G4" s="150"/>
      <c r="H4" s="151" t="s">
        <v>29</v>
      </c>
      <c r="I4" s="151"/>
      <c r="J4" s="151"/>
      <c r="K4" s="151"/>
      <c r="L4" s="151" t="s">
        <v>30</v>
      </c>
      <c r="M4" s="151"/>
      <c r="N4" s="151"/>
      <c r="O4" s="151"/>
      <c r="P4" s="151" t="s">
        <v>31</v>
      </c>
      <c r="Q4" s="151"/>
      <c r="R4" s="151"/>
      <c r="S4" s="151"/>
      <c r="T4" s="164" t="s">
        <v>64</v>
      </c>
      <c r="U4" s="164"/>
      <c r="V4" s="164"/>
      <c r="W4" s="164" t="s">
        <v>50</v>
      </c>
      <c r="X4" s="151"/>
      <c r="Y4" s="151"/>
      <c r="Z4" s="151"/>
    </row>
    <row r="5" spans="1:26" ht="16.5" customHeight="1">
      <c r="A5" s="150"/>
      <c r="B5" s="150"/>
      <c r="C5" s="150"/>
      <c r="D5" s="150"/>
      <c r="E5" s="150"/>
      <c r="F5" s="150"/>
      <c r="G5" s="150"/>
      <c r="H5" s="152" t="s">
        <v>32</v>
      </c>
      <c r="I5" s="152" t="s">
        <v>15</v>
      </c>
      <c r="J5" s="152"/>
      <c r="K5" s="152"/>
      <c r="L5" s="152" t="s">
        <v>32</v>
      </c>
      <c r="M5" s="152" t="s">
        <v>15</v>
      </c>
      <c r="N5" s="152"/>
      <c r="O5" s="152"/>
      <c r="P5" s="168" t="s">
        <v>17</v>
      </c>
      <c r="Q5" s="152" t="s">
        <v>15</v>
      </c>
      <c r="R5" s="152"/>
      <c r="S5" s="152"/>
      <c r="T5" s="164"/>
      <c r="U5" s="164"/>
      <c r="V5" s="164"/>
      <c r="W5" s="163" t="s">
        <v>17</v>
      </c>
      <c r="X5" s="165" t="s">
        <v>33</v>
      </c>
      <c r="Y5" s="165" t="s">
        <v>34</v>
      </c>
      <c r="Z5" s="165" t="s">
        <v>79</v>
      </c>
    </row>
    <row r="6" spans="1:26" ht="99" customHeight="1">
      <c r="A6" s="150"/>
      <c r="B6" s="150"/>
      <c r="C6" s="150"/>
      <c r="D6" s="150"/>
      <c r="E6" s="150"/>
      <c r="F6" s="150"/>
      <c r="G6" s="150"/>
      <c r="H6" s="152"/>
      <c r="I6" s="40" t="s">
        <v>33</v>
      </c>
      <c r="J6" s="40" t="s">
        <v>34</v>
      </c>
      <c r="K6" s="40" t="s">
        <v>79</v>
      </c>
      <c r="L6" s="152"/>
      <c r="M6" s="40" t="s">
        <v>33</v>
      </c>
      <c r="N6" s="40" t="s">
        <v>34</v>
      </c>
      <c r="O6" s="40" t="s">
        <v>79</v>
      </c>
      <c r="P6" s="168"/>
      <c r="Q6" s="57" t="s">
        <v>33</v>
      </c>
      <c r="R6" s="57" t="s">
        <v>34</v>
      </c>
      <c r="S6" s="57" t="s">
        <v>79</v>
      </c>
      <c r="T6" s="57" t="s">
        <v>33</v>
      </c>
      <c r="U6" s="57" t="s">
        <v>34</v>
      </c>
      <c r="V6" s="57" t="s">
        <v>79</v>
      </c>
      <c r="W6" s="163"/>
      <c r="X6" s="165"/>
      <c r="Y6" s="165"/>
      <c r="Z6" s="165"/>
    </row>
    <row r="7" spans="1:26" ht="15.75">
      <c r="A7" s="150"/>
      <c r="B7" s="150"/>
      <c r="C7" s="150"/>
      <c r="D7" s="150"/>
      <c r="E7" s="150"/>
      <c r="F7" s="150"/>
      <c r="G7" s="150"/>
      <c r="H7" s="167" t="s">
        <v>35</v>
      </c>
      <c r="I7" s="167"/>
      <c r="J7" s="167"/>
      <c r="K7" s="167"/>
      <c r="L7" s="167"/>
      <c r="M7" s="167"/>
      <c r="N7" s="167"/>
      <c r="O7" s="167"/>
      <c r="P7" s="166" t="s">
        <v>11</v>
      </c>
      <c r="Q7" s="166"/>
      <c r="R7" s="166"/>
      <c r="S7" s="166"/>
      <c r="T7" s="166"/>
      <c r="U7" s="166"/>
      <c r="V7" s="166"/>
      <c r="W7" s="166"/>
      <c r="X7" s="166"/>
      <c r="Y7" s="166"/>
      <c r="Z7" s="166"/>
    </row>
    <row r="8" spans="1:26" ht="15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57">
        <v>6</v>
      </c>
      <c r="G8" s="157"/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</row>
    <row r="9" spans="1:26" ht="12.75">
      <c r="A9" s="34">
        <v>6</v>
      </c>
      <c r="B9" s="34">
        <v>2</v>
      </c>
      <c r="C9" s="34">
        <v>1</v>
      </c>
      <c r="D9" s="35">
        <v>1</v>
      </c>
      <c r="E9" s="36"/>
      <c r="F9" s="31" t="s">
        <v>267</v>
      </c>
      <c r="G9" s="56" t="s">
        <v>268</v>
      </c>
      <c r="H9" s="33">
        <v>135173450</v>
      </c>
      <c r="I9" s="33">
        <v>60394451</v>
      </c>
      <c r="J9" s="33">
        <v>42907044</v>
      </c>
      <c r="K9" s="33">
        <v>31871955</v>
      </c>
      <c r="L9" s="33">
        <v>38198970.47</v>
      </c>
      <c r="M9" s="33">
        <v>14755068.59</v>
      </c>
      <c r="N9" s="33">
        <v>11900636.88</v>
      </c>
      <c r="O9" s="33">
        <v>11543265</v>
      </c>
      <c r="P9" s="118">
        <v>28.25</v>
      </c>
      <c r="Q9" s="118">
        <v>24.43</v>
      </c>
      <c r="R9" s="118">
        <v>27.73</v>
      </c>
      <c r="S9" s="118">
        <v>36.21</v>
      </c>
      <c r="T9" s="32">
        <v>38.62</v>
      </c>
      <c r="U9" s="32">
        <v>31.15</v>
      </c>
      <c r="V9" s="32">
        <v>30.21</v>
      </c>
      <c r="W9" s="32">
        <v>108.75</v>
      </c>
      <c r="X9" s="32">
        <v>115.64</v>
      </c>
      <c r="Y9" s="32">
        <v>99.13</v>
      </c>
      <c r="Z9" s="32">
        <v>111.4</v>
      </c>
    </row>
    <row r="10" spans="1:26" ht="12.75">
      <c r="A10" s="34">
        <v>6</v>
      </c>
      <c r="B10" s="34">
        <v>16</v>
      </c>
      <c r="C10" s="34">
        <v>1</v>
      </c>
      <c r="D10" s="35">
        <v>1</v>
      </c>
      <c r="E10" s="36"/>
      <c r="F10" s="31" t="s">
        <v>267</v>
      </c>
      <c r="G10" s="56" t="s">
        <v>269</v>
      </c>
      <c r="H10" s="33">
        <v>73818055.68</v>
      </c>
      <c r="I10" s="33">
        <v>36423917.96</v>
      </c>
      <c r="J10" s="33">
        <v>23119137.72</v>
      </c>
      <c r="K10" s="33">
        <v>14275000</v>
      </c>
      <c r="L10" s="33">
        <v>21198837.5</v>
      </c>
      <c r="M10" s="33">
        <v>9973957.49</v>
      </c>
      <c r="N10" s="33">
        <v>5872777.01</v>
      </c>
      <c r="O10" s="33">
        <v>5352103</v>
      </c>
      <c r="P10" s="118">
        <v>28.71</v>
      </c>
      <c r="Q10" s="118">
        <v>27.38</v>
      </c>
      <c r="R10" s="118">
        <v>25.4</v>
      </c>
      <c r="S10" s="118">
        <v>37.49</v>
      </c>
      <c r="T10" s="32">
        <v>47.04</v>
      </c>
      <c r="U10" s="32">
        <v>27.7</v>
      </c>
      <c r="V10" s="32">
        <v>25.24</v>
      </c>
      <c r="W10" s="32">
        <v>112.42</v>
      </c>
      <c r="X10" s="32">
        <v>119.75</v>
      </c>
      <c r="Y10" s="32">
        <v>101.18</v>
      </c>
      <c r="Z10" s="32">
        <v>113.3</v>
      </c>
    </row>
    <row r="11" spans="1:26" ht="12.75">
      <c r="A11" s="34">
        <v>6</v>
      </c>
      <c r="B11" s="34">
        <v>4</v>
      </c>
      <c r="C11" s="34">
        <v>1</v>
      </c>
      <c r="D11" s="35">
        <v>1</v>
      </c>
      <c r="E11" s="36"/>
      <c r="F11" s="31" t="s">
        <v>267</v>
      </c>
      <c r="G11" s="56" t="s">
        <v>270</v>
      </c>
      <c r="H11" s="33">
        <v>94067692.6</v>
      </c>
      <c r="I11" s="33">
        <v>34625714.1</v>
      </c>
      <c r="J11" s="33">
        <v>41380748.5</v>
      </c>
      <c r="K11" s="33">
        <v>18061230</v>
      </c>
      <c r="L11" s="33">
        <v>23177352.98</v>
      </c>
      <c r="M11" s="33">
        <v>9021701.07</v>
      </c>
      <c r="N11" s="33">
        <v>7890607.91</v>
      </c>
      <c r="O11" s="33">
        <v>6265044</v>
      </c>
      <c r="P11" s="118">
        <v>24.63</v>
      </c>
      <c r="Q11" s="118">
        <v>26.05</v>
      </c>
      <c r="R11" s="118">
        <v>19.06</v>
      </c>
      <c r="S11" s="118">
        <v>34.68</v>
      </c>
      <c r="T11" s="32">
        <v>38.92</v>
      </c>
      <c r="U11" s="32">
        <v>34.04</v>
      </c>
      <c r="V11" s="32">
        <v>27.03</v>
      </c>
      <c r="W11" s="32">
        <v>108.5</v>
      </c>
      <c r="X11" s="32">
        <v>110.99</v>
      </c>
      <c r="Y11" s="32">
        <v>110.61</v>
      </c>
      <c r="Z11" s="32">
        <v>102.71</v>
      </c>
    </row>
    <row r="12" spans="1:26" ht="12.75">
      <c r="A12" s="34">
        <v>6</v>
      </c>
      <c r="B12" s="34">
        <v>6</v>
      </c>
      <c r="C12" s="34">
        <v>1</v>
      </c>
      <c r="D12" s="35">
        <v>1</v>
      </c>
      <c r="E12" s="36"/>
      <c r="F12" s="31" t="s">
        <v>267</v>
      </c>
      <c r="G12" s="56" t="s">
        <v>271</v>
      </c>
      <c r="H12" s="33">
        <v>85245697.41</v>
      </c>
      <c r="I12" s="33">
        <v>40147708</v>
      </c>
      <c r="J12" s="33">
        <v>28925041.41</v>
      </c>
      <c r="K12" s="33">
        <v>16172948</v>
      </c>
      <c r="L12" s="33">
        <v>21491379.49</v>
      </c>
      <c r="M12" s="33">
        <v>9075450.55</v>
      </c>
      <c r="N12" s="33">
        <v>6635582.94</v>
      </c>
      <c r="O12" s="33">
        <v>5780346</v>
      </c>
      <c r="P12" s="118">
        <v>25.21</v>
      </c>
      <c r="Q12" s="118">
        <v>22.6</v>
      </c>
      <c r="R12" s="118">
        <v>22.94</v>
      </c>
      <c r="S12" s="118">
        <v>35.74</v>
      </c>
      <c r="T12" s="32">
        <v>42.22</v>
      </c>
      <c r="U12" s="32">
        <v>30.87</v>
      </c>
      <c r="V12" s="32">
        <v>26.89</v>
      </c>
      <c r="W12" s="32">
        <v>107.11</v>
      </c>
      <c r="X12" s="32">
        <v>109.69</v>
      </c>
      <c r="Y12" s="32">
        <v>105.41</v>
      </c>
      <c r="Z12" s="32">
        <v>105.16</v>
      </c>
    </row>
    <row r="13" spans="1:26" ht="12.75">
      <c r="A13" s="34">
        <v>6</v>
      </c>
      <c r="B13" s="34">
        <v>7</v>
      </c>
      <c r="C13" s="34">
        <v>1</v>
      </c>
      <c r="D13" s="35">
        <v>1</v>
      </c>
      <c r="E13" s="36"/>
      <c r="F13" s="31" t="s">
        <v>267</v>
      </c>
      <c r="G13" s="56" t="s">
        <v>272</v>
      </c>
      <c r="H13" s="33">
        <v>170893933.72</v>
      </c>
      <c r="I13" s="33">
        <v>68491947</v>
      </c>
      <c r="J13" s="33">
        <v>67301032.72</v>
      </c>
      <c r="K13" s="33">
        <v>35100954</v>
      </c>
      <c r="L13" s="33">
        <v>39104687.86</v>
      </c>
      <c r="M13" s="33">
        <v>16075416.53</v>
      </c>
      <c r="N13" s="33">
        <v>11138822.33</v>
      </c>
      <c r="O13" s="33">
        <v>11890449</v>
      </c>
      <c r="P13" s="118">
        <v>22.88</v>
      </c>
      <c r="Q13" s="118">
        <v>23.47</v>
      </c>
      <c r="R13" s="118">
        <v>16.55</v>
      </c>
      <c r="S13" s="118">
        <v>33.87</v>
      </c>
      <c r="T13" s="32">
        <v>41.1</v>
      </c>
      <c r="U13" s="32">
        <v>28.48</v>
      </c>
      <c r="V13" s="32">
        <v>30.4</v>
      </c>
      <c r="W13" s="32">
        <v>103.81</v>
      </c>
      <c r="X13" s="32">
        <v>115.03</v>
      </c>
      <c r="Y13" s="32">
        <v>88.91</v>
      </c>
      <c r="Z13" s="32">
        <v>106.5</v>
      </c>
    </row>
    <row r="14" spans="1:26" ht="12.75">
      <c r="A14" s="34">
        <v>6</v>
      </c>
      <c r="B14" s="34">
        <v>8</v>
      </c>
      <c r="C14" s="34">
        <v>1</v>
      </c>
      <c r="D14" s="35">
        <v>1</v>
      </c>
      <c r="E14" s="36"/>
      <c r="F14" s="31" t="s">
        <v>267</v>
      </c>
      <c r="G14" s="56" t="s">
        <v>273</v>
      </c>
      <c r="H14" s="33">
        <v>109045271</v>
      </c>
      <c r="I14" s="33">
        <v>49641992.2</v>
      </c>
      <c r="J14" s="33">
        <v>35719188.8</v>
      </c>
      <c r="K14" s="33">
        <v>23684090</v>
      </c>
      <c r="L14" s="33">
        <v>31814665.48</v>
      </c>
      <c r="M14" s="33">
        <v>13824659.41</v>
      </c>
      <c r="N14" s="33">
        <v>9109445.07</v>
      </c>
      <c r="O14" s="33">
        <v>8880561</v>
      </c>
      <c r="P14" s="118">
        <v>29.17</v>
      </c>
      <c r="Q14" s="118">
        <v>27.84</v>
      </c>
      <c r="R14" s="118">
        <v>25.5</v>
      </c>
      <c r="S14" s="118">
        <v>37.49</v>
      </c>
      <c r="T14" s="32">
        <v>43.45</v>
      </c>
      <c r="U14" s="32">
        <v>28.63</v>
      </c>
      <c r="V14" s="32">
        <v>27.91</v>
      </c>
      <c r="W14" s="32">
        <v>109.68</v>
      </c>
      <c r="X14" s="32">
        <v>123.98</v>
      </c>
      <c r="Y14" s="32">
        <v>98.23</v>
      </c>
      <c r="Z14" s="32">
        <v>103.49</v>
      </c>
    </row>
    <row r="15" spans="1:26" ht="12.75">
      <c r="A15" s="34">
        <v>6</v>
      </c>
      <c r="B15" s="34">
        <v>11</v>
      </c>
      <c r="C15" s="34">
        <v>1</v>
      </c>
      <c r="D15" s="35">
        <v>1</v>
      </c>
      <c r="E15" s="36"/>
      <c r="F15" s="31" t="s">
        <v>267</v>
      </c>
      <c r="G15" s="56" t="s">
        <v>274</v>
      </c>
      <c r="H15" s="33">
        <v>140055657.84</v>
      </c>
      <c r="I15" s="33">
        <v>63437032.16</v>
      </c>
      <c r="J15" s="33">
        <v>49260506.68</v>
      </c>
      <c r="K15" s="33">
        <v>27358119</v>
      </c>
      <c r="L15" s="33">
        <v>37910104.93</v>
      </c>
      <c r="M15" s="33">
        <v>16010597.86</v>
      </c>
      <c r="N15" s="33">
        <v>11618336.07</v>
      </c>
      <c r="O15" s="33">
        <v>10281171</v>
      </c>
      <c r="P15" s="118">
        <v>27.06</v>
      </c>
      <c r="Q15" s="118">
        <v>25.23</v>
      </c>
      <c r="R15" s="118">
        <v>23.58</v>
      </c>
      <c r="S15" s="118">
        <v>37.57</v>
      </c>
      <c r="T15" s="32">
        <v>42.23</v>
      </c>
      <c r="U15" s="32">
        <v>30.64</v>
      </c>
      <c r="V15" s="32">
        <v>27.11</v>
      </c>
      <c r="W15" s="32">
        <v>91.85</v>
      </c>
      <c r="X15" s="32">
        <v>95.19</v>
      </c>
      <c r="Y15" s="32">
        <v>82.42</v>
      </c>
      <c r="Z15" s="32">
        <v>99.28</v>
      </c>
    </row>
    <row r="16" spans="1:26" ht="12.75">
      <c r="A16" s="34">
        <v>6</v>
      </c>
      <c r="B16" s="34">
        <v>1</v>
      </c>
      <c r="C16" s="34">
        <v>1</v>
      </c>
      <c r="D16" s="35">
        <v>1</v>
      </c>
      <c r="E16" s="36"/>
      <c r="F16" s="31" t="s">
        <v>267</v>
      </c>
      <c r="G16" s="56" t="s">
        <v>275</v>
      </c>
      <c r="H16" s="33">
        <v>81713404.85</v>
      </c>
      <c r="I16" s="33">
        <v>32920851.93</v>
      </c>
      <c r="J16" s="33">
        <v>28038037.92</v>
      </c>
      <c r="K16" s="33">
        <v>20754515</v>
      </c>
      <c r="L16" s="33">
        <v>23283217.37</v>
      </c>
      <c r="M16" s="33">
        <v>9083995.34</v>
      </c>
      <c r="N16" s="33">
        <v>6931688.03</v>
      </c>
      <c r="O16" s="33">
        <v>7267534</v>
      </c>
      <c r="P16" s="118">
        <v>28.49</v>
      </c>
      <c r="Q16" s="118">
        <v>27.59</v>
      </c>
      <c r="R16" s="118">
        <v>24.72</v>
      </c>
      <c r="S16" s="118">
        <v>35.01</v>
      </c>
      <c r="T16" s="32">
        <v>39.01</v>
      </c>
      <c r="U16" s="32">
        <v>29.77</v>
      </c>
      <c r="V16" s="32">
        <v>31.21</v>
      </c>
      <c r="W16" s="32">
        <v>104.59</v>
      </c>
      <c r="X16" s="32">
        <v>105.51</v>
      </c>
      <c r="Y16" s="32">
        <v>102.73</v>
      </c>
      <c r="Z16" s="32">
        <v>105.27</v>
      </c>
    </row>
    <row r="17" spans="1:26" ht="12.75">
      <c r="A17" s="34">
        <v>6</v>
      </c>
      <c r="B17" s="34">
        <v>14</v>
      </c>
      <c r="C17" s="34">
        <v>1</v>
      </c>
      <c r="D17" s="35">
        <v>1</v>
      </c>
      <c r="E17" s="36"/>
      <c r="F17" s="31" t="s">
        <v>267</v>
      </c>
      <c r="G17" s="56" t="s">
        <v>276</v>
      </c>
      <c r="H17" s="33">
        <v>290932843.32</v>
      </c>
      <c r="I17" s="33">
        <v>161779442.35</v>
      </c>
      <c r="J17" s="33">
        <v>84898563.97</v>
      </c>
      <c r="K17" s="33">
        <v>44254837</v>
      </c>
      <c r="L17" s="33">
        <v>78201418.16</v>
      </c>
      <c r="M17" s="33">
        <v>42387657.49</v>
      </c>
      <c r="N17" s="33">
        <v>18795669.67</v>
      </c>
      <c r="O17" s="33">
        <v>17018091</v>
      </c>
      <c r="P17" s="118">
        <v>26.87</v>
      </c>
      <c r="Q17" s="118">
        <v>26.2</v>
      </c>
      <c r="R17" s="118">
        <v>22.13</v>
      </c>
      <c r="S17" s="118">
        <v>38.45</v>
      </c>
      <c r="T17" s="32">
        <v>54.2</v>
      </c>
      <c r="U17" s="32">
        <v>24.03</v>
      </c>
      <c r="V17" s="32">
        <v>21.76</v>
      </c>
      <c r="W17" s="32">
        <v>94.71</v>
      </c>
      <c r="X17" s="32">
        <v>95.45</v>
      </c>
      <c r="Y17" s="32">
        <v>87.31</v>
      </c>
      <c r="Z17" s="32">
        <v>102.35</v>
      </c>
    </row>
    <row r="18" spans="1:26" ht="12.75">
      <c r="A18" s="34">
        <v>6</v>
      </c>
      <c r="B18" s="34">
        <v>15</v>
      </c>
      <c r="C18" s="34">
        <v>1</v>
      </c>
      <c r="D18" s="35">
        <v>1</v>
      </c>
      <c r="E18" s="36"/>
      <c r="F18" s="31" t="s">
        <v>267</v>
      </c>
      <c r="G18" s="56" t="s">
        <v>277</v>
      </c>
      <c r="H18" s="33">
        <v>85703228.61</v>
      </c>
      <c r="I18" s="33">
        <v>34790768.48</v>
      </c>
      <c r="J18" s="33">
        <v>36158703.13</v>
      </c>
      <c r="K18" s="33">
        <v>14753757</v>
      </c>
      <c r="L18" s="33">
        <v>21264903.25</v>
      </c>
      <c r="M18" s="33">
        <v>9097356.03</v>
      </c>
      <c r="N18" s="33">
        <v>6847204.22</v>
      </c>
      <c r="O18" s="33">
        <v>5320343</v>
      </c>
      <c r="P18" s="118">
        <v>24.81</v>
      </c>
      <c r="Q18" s="118">
        <v>26.14</v>
      </c>
      <c r="R18" s="118">
        <v>18.93</v>
      </c>
      <c r="S18" s="118">
        <v>36.06</v>
      </c>
      <c r="T18" s="32">
        <v>42.78</v>
      </c>
      <c r="U18" s="32">
        <v>32.19</v>
      </c>
      <c r="V18" s="32">
        <v>25.01</v>
      </c>
      <c r="W18" s="32">
        <v>108.04</v>
      </c>
      <c r="X18" s="32">
        <v>113.1</v>
      </c>
      <c r="Y18" s="32">
        <v>102.87</v>
      </c>
      <c r="Z18" s="32">
        <v>106.8</v>
      </c>
    </row>
    <row r="19" spans="1:26" ht="12.75">
      <c r="A19" s="34">
        <v>6</v>
      </c>
      <c r="B19" s="34">
        <v>3</v>
      </c>
      <c r="C19" s="34">
        <v>1</v>
      </c>
      <c r="D19" s="35">
        <v>1</v>
      </c>
      <c r="E19" s="36"/>
      <c r="F19" s="31" t="s">
        <v>267</v>
      </c>
      <c r="G19" s="56" t="s">
        <v>278</v>
      </c>
      <c r="H19" s="33">
        <v>25631662.27</v>
      </c>
      <c r="I19" s="33">
        <v>11094359</v>
      </c>
      <c r="J19" s="33">
        <v>9785933.27</v>
      </c>
      <c r="K19" s="33">
        <v>4751370</v>
      </c>
      <c r="L19" s="33">
        <v>6561178.79</v>
      </c>
      <c r="M19" s="33">
        <v>2032211.48</v>
      </c>
      <c r="N19" s="33">
        <v>2899042.31</v>
      </c>
      <c r="O19" s="33">
        <v>1629925</v>
      </c>
      <c r="P19" s="118">
        <v>25.59</v>
      </c>
      <c r="Q19" s="118">
        <v>18.31</v>
      </c>
      <c r="R19" s="118">
        <v>29.62</v>
      </c>
      <c r="S19" s="118">
        <v>34.3</v>
      </c>
      <c r="T19" s="32">
        <v>30.97</v>
      </c>
      <c r="U19" s="32">
        <v>44.18</v>
      </c>
      <c r="V19" s="32">
        <v>24.84</v>
      </c>
      <c r="W19" s="32">
        <v>105.54</v>
      </c>
      <c r="X19" s="32">
        <v>109.3</v>
      </c>
      <c r="Y19" s="32">
        <v>109.27</v>
      </c>
      <c r="Z19" s="32">
        <v>95.62</v>
      </c>
    </row>
    <row r="20" spans="1:26" ht="12.75">
      <c r="A20" s="34">
        <v>6</v>
      </c>
      <c r="B20" s="34">
        <v>11</v>
      </c>
      <c r="C20" s="34">
        <v>2</v>
      </c>
      <c r="D20" s="35">
        <v>1</v>
      </c>
      <c r="E20" s="36"/>
      <c r="F20" s="31" t="s">
        <v>267</v>
      </c>
      <c r="G20" s="56" t="s">
        <v>279</v>
      </c>
      <c r="H20" s="33">
        <v>15534541.35</v>
      </c>
      <c r="I20" s="33">
        <v>6204512</v>
      </c>
      <c r="J20" s="33">
        <v>6108198.35</v>
      </c>
      <c r="K20" s="33">
        <v>3221831</v>
      </c>
      <c r="L20" s="33">
        <v>4034359.84</v>
      </c>
      <c r="M20" s="33">
        <v>1703644.87</v>
      </c>
      <c r="N20" s="33">
        <v>1168562.97</v>
      </c>
      <c r="O20" s="33">
        <v>1162152</v>
      </c>
      <c r="P20" s="118">
        <v>25.97</v>
      </c>
      <c r="Q20" s="118">
        <v>27.45</v>
      </c>
      <c r="R20" s="118">
        <v>19.13</v>
      </c>
      <c r="S20" s="118">
        <v>36.07</v>
      </c>
      <c r="T20" s="32">
        <v>42.22</v>
      </c>
      <c r="U20" s="32">
        <v>28.96</v>
      </c>
      <c r="V20" s="32">
        <v>28.8</v>
      </c>
      <c r="W20" s="32">
        <v>108.29</v>
      </c>
      <c r="X20" s="32">
        <v>105.11</v>
      </c>
      <c r="Y20" s="32">
        <v>108.77</v>
      </c>
      <c r="Z20" s="32">
        <v>112.8</v>
      </c>
    </row>
    <row r="21" spans="1:26" ht="12.75">
      <c r="A21" s="34">
        <v>6</v>
      </c>
      <c r="B21" s="34">
        <v>17</v>
      </c>
      <c r="C21" s="34">
        <v>1</v>
      </c>
      <c r="D21" s="35">
        <v>1</v>
      </c>
      <c r="E21" s="36"/>
      <c r="F21" s="31" t="s">
        <v>267</v>
      </c>
      <c r="G21" s="56" t="s">
        <v>280</v>
      </c>
      <c r="H21" s="33">
        <v>205792634.4</v>
      </c>
      <c r="I21" s="33">
        <v>98495087.6</v>
      </c>
      <c r="J21" s="33">
        <v>72916388.8</v>
      </c>
      <c r="K21" s="33">
        <v>34381158</v>
      </c>
      <c r="L21" s="33">
        <v>60122350.17</v>
      </c>
      <c r="M21" s="33">
        <v>29322102.2</v>
      </c>
      <c r="N21" s="33">
        <v>18437606.97</v>
      </c>
      <c r="O21" s="33">
        <v>12362641</v>
      </c>
      <c r="P21" s="118">
        <v>29.21</v>
      </c>
      <c r="Q21" s="118">
        <v>29.77</v>
      </c>
      <c r="R21" s="118">
        <v>25.28</v>
      </c>
      <c r="S21" s="118">
        <v>35.95</v>
      </c>
      <c r="T21" s="32">
        <v>48.77</v>
      </c>
      <c r="U21" s="32">
        <v>30.66</v>
      </c>
      <c r="V21" s="32">
        <v>20.56</v>
      </c>
      <c r="W21" s="32">
        <v>122.21</v>
      </c>
      <c r="X21" s="32">
        <v>130.52</v>
      </c>
      <c r="Y21" s="32">
        <v>120.27</v>
      </c>
      <c r="Z21" s="32">
        <v>108.43</v>
      </c>
    </row>
    <row r="22" spans="1:26" ht="12.75">
      <c r="A22" s="34">
        <v>6</v>
      </c>
      <c r="B22" s="34">
        <v>1</v>
      </c>
      <c r="C22" s="34">
        <v>2</v>
      </c>
      <c r="D22" s="35">
        <v>1</v>
      </c>
      <c r="E22" s="36"/>
      <c r="F22" s="31" t="s">
        <v>267</v>
      </c>
      <c r="G22" s="56" t="s">
        <v>281</v>
      </c>
      <c r="H22" s="33">
        <v>33293113.44</v>
      </c>
      <c r="I22" s="33">
        <v>13303330.39</v>
      </c>
      <c r="J22" s="33">
        <v>14996019.05</v>
      </c>
      <c r="K22" s="33">
        <v>4993764</v>
      </c>
      <c r="L22" s="33">
        <v>6539951.09</v>
      </c>
      <c r="M22" s="33">
        <v>2677885.92</v>
      </c>
      <c r="N22" s="33">
        <v>2154462.17</v>
      </c>
      <c r="O22" s="33">
        <v>1707603</v>
      </c>
      <c r="P22" s="118">
        <v>19.64</v>
      </c>
      <c r="Q22" s="118">
        <v>20.12</v>
      </c>
      <c r="R22" s="118">
        <v>14.36</v>
      </c>
      <c r="S22" s="118">
        <v>34.19</v>
      </c>
      <c r="T22" s="32">
        <v>40.94</v>
      </c>
      <c r="U22" s="32">
        <v>32.94</v>
      </c>
      <c r="V22" s="32">
        <v>26.11</v>
      </c>
      <c r="W22" s="32">
        <v>94.18</v>
      </c>
      <c r="X22" s="32">
        <v>117.31</v>
      </c>
      <c r="Y22" s="32">
        <v>72.11</v>
      </c>
      <c r="Z22" s="32">
        <v>102.04</v>
      </c>
    </row>
    <row r="23" spans="1:26" ht="12.75">
      <c r="A23" s="34">
        <v>6</v>
      </c>
      <c r="B23" s="34">
        <v>18</v>
      </c>
      <c r="C23" s="34">
        <v>1</v>
      </c>
      <c r="D23" s="35">
        <v>1</v>
      </c>
      <c r="E23" s="36"/>
      <c r="F23" s="31" t="s">
        <v>267</v>
      </c>
      <c r="G23" s="56" t="s">
        <v>282</v>
      </c>
      <c r="H23" s="33">
        <v>119922597.22</v>
      </c>
      <c r="I23" s="33">
        <v>63920115</v>
      </c>
      <c r="J23" s="33">
        <v>35761003.22</v>
      </c>
      <c r="K23" s="33">
        <v>20241479</v>
      </c>
      <c r="L23" s="33">
        <v>25841177.93</v>
      </c>
      <c r="M23" s="33">
        <v>11795528.78</v>
      </c>
      <c r="N23" s="33">
        <v>6672918.15</v>
      </c>
      <c r="O23" s="33">
        <v>7372731</v>
      </c>
      <c r="P23" s="118">
        <v>21.54</v>
      </c>
      <c r="Q23" s="118">
        <v>18.45</v>
      </c>
      <c r="R23" s="118">
        <v>18.65</v>
      </c>
      <c r="S23" s="118">
        <v>36.42</v>
      </c>
      <c r="T23" s="32">
        <v>45.64</v>
      </c>
      <c r="U23" s="32">
        <v>25.82</v>
      </c>
      <c r="V23" s="32">
        <v>28.53</v>
      </c>
      <c r="W23" s="32">
        <v>84.75</v>
      </c>
      <c r="X23" s="32">
        <v>109.99</v>
      </c>
      <c r="Y23" s="32">
        <v>52.18</v>
      </c>
      <c r="Z23" s="32">
        <v>105.62</v>
      </c>
    </row>
    <row r="24" spans="1:26" ht="12.75">
      <c r="A24" s="34">
        <v>6</v>
      </c>
      <c r="B24" s="34">
        <v>19</v>
      </c>
      <c r="C24" s="34">
        <v>1</v>
      </c>
      <c r="D24" s="35">
        <v>1</v>
      </c>
      <c r="E24" s="36"/>
      <c r="F24" s="31" t="s">
        <v>267</v>
      </c>
      <c r="G24" s="56" t="s">
        <v>283</v>
      </c>
      <c r="H24" s="33">
        <v>68876701</v>
      </c>
      <c r="I24" s="33">
        <v>25754273</v>
      </c>
      <c r="J24" s="33">
        <v>26619303</v>
      </c>
      <c r="K24" s="33">
        <v>16503125</v>
      </c>
      <c r="L24" s="33">
        <v>17283713.45</v>
      </c>
      <c r="M24" s="33">
        <v>6568178.27</v>
      </c>
      <c r="N24" s="33">
        <v>5125874.18</v>
      </c>
      <c r="O24" s="33">
        <v>5589661</v>
      </c>
      <c r="P24" s="118">
        <v>25.09</v>
      </c>
      <c r="Q24" s="118">
        <v>25.5</v>
      </c>
      <c r="R24" s="118">
        <v>19.25</v>
      </c>
      <c r="S24" s="118">
        <v>33.87</v>
      </c>
      <c r="T24" s="32">
        <v>38</v>
      </c>
      <c r="U24" s="32">
        <v>29.65</v>
      </c>
      <c r="V24" s="32">
        <v>32.34</v>
      </c>
      <c r="W24" s="32">
        <v>103.54</v>
      </c>
      <c r="X24" s="32">
        <v>111.15</v>
      </c>
      <c r="Y24" s="32">
        <v>95.92</v>
      </c>
      <c r="Z24" s="32">
        <v>102.76</v>
      </c>
    </row>
    <row r="25" spans="1:26" ht="12.75">
      <c r="A25" s="34">
        <v>6</v>
      </c>
      <c r="B25" s="34">
        <v>8</v>
      </c>
      <c r="C25" s="34">
        <v>2</v>
      </c>
      <c r="D25" s="35">
        <v>2</v>
      </c>
      <c r="E25" s="36"/>
      <c r="F25" s="31" t="s">
        <v>267</v>
      </c>
      <c r="G25" s="56" t="s">
        <v>284</v>
      </c>
      <c r="H25" s="33">
        <v>24032785.23</v>
      </c>
      <c r="I25" s="33">
        <v>6924610</v>
      </c>
      <c r="J25" s="33">
        <v>9199730.23</v>
      </c>
      <c r="K25" s="33">
        <v>7908445</v>
      </c>
      <c r="L25" s="33">
        <v>5717363.92</v>
      </c>
      <c r="M25" s="33">
        <v>1270323.77</v>
      </c>
      <c r="N25" s="33">
        <v>2019149.15</v>
      </c>
      <c r="O25" s="33">
        <v>2427891</v>
      </c>
      <c r="P25" s="118">
        <v>23.78</v>
      </c>
      <c r="Q25" s="118">
        <v>18.34</v>
      </c>
      <c r="R25" s="118">
        <v>21.94</v>
      </c>
      <c r="S25" s="118">
        <v>30.69</v>
      </c>
      <c r="T25" s="32">
        <v>22.21</v>
      </c>
      <c r="U25" s="32">
        <v>35.31</v>
      </c>
      <c r="V25" s="32">
        <v>42.46</v>
      </c>
      <c r="W25" s="32">
        <v>114.46</v>
      </c>
      <c r="X25" s="32">
        <v>115.54</v>
      </c>
      <c r="Y25" s="32">
        <v>129.55</v>
      </c>
      <c r="Z25" s="32">
        <v>103.88</v>
      </c>
    </row>
    <row r="26" spans="1:26" ht="12.75">
      <c r="A26" s="34">
        <v>6</v>
      </c>
      <c r="B26" s="34">
        <v>11</v>
      </c>
      <c r="C26" s="34">
        <v>3</v>
      </c>
      <c r="D26" s="35">
        <v>2</v>
      </c>
      <c r="E26" s="36"/>
      <c r="F26" s="31" t="s">
        <v>267</v>
      </c>
      <c r="G26" s="56" t="s">
        <v>285</v>
      </c>
      <c r="H26" s="33">
        <v>34708787.86</v>
      </c>
      <c r="I26" s="33">
        <v>6055819.34</v>
      </c>
      <c r="J26" s="33">
        <v>17526158.52</v>
      </c>
      <c r="K26" s="33">
        <v>11126810</v>
      </c>
      <c r="L26" s="33">
        <v>9234755.85</v>
      </c>
      <c r="M26" s="33">
        <v>1614722.53</v>
      </c>
      <c r="N26" s="33">
        <v>4180674.32</v>
      </c>
      <c r="O26" s="33">
        <v>3439359</v>
      </c>
      <c r="P26" s="118">
        <v>26.6</v>
      </c>
      <c r="Q26" s="118">
        <v>26.66</v>
      </c>
      <c r="R26" s="118">
        <v>23.85</v>
      </c>
      <c r="S26" s="118">
        <v>30.91</v>
      </c>
      <c r="T26" s="32">
        <v>17.48</v>
      </c>
      <c r="U26" s="32">
        <v>45.27</v>
      </c>
      <c r="V26" s="32">
        <v>37.24</v>
      </c>
      <c r="W26" s="32">
        <v>90.67</v>
      </c>
      <c r="X26" s="32">
        <v>97.16</v>
      </c>
      <c r="Y26" s="32">
        <v>81.21</v>
      </c>
      <c r="Z26" s="32">
        <v>101.9</v>
      </c>
    </row>
    <row r="27" spans="1:26" ht="12.75">
      <c r="A27" s="34">
        <v>6</v>
      </c>
      <c r="B27" s="34">
        <v>20</v>
      </c>
      <c r="C27" s="34">
        <v>1</v>
      </c>
      <c r="D27" s="35">
        <v>2</v>
      </c>
      <c r="E27" s="36"/>
      <c r="F27" s="31" t="s">
        <v>267</v>
      </c>
      <c r="G27" s="56" t="s">
        <v>285</v>
      </c>
      <c r="H27" s="33">
        <v>22883169.62</v>
      </c>
      <c r="I27" s="33">
        <v>5822168.16</v>
      </c>
      <c r="J27" s="33">
        <v>8671104.46</v>
      </c>
      <c r="K27" s="33">
        <v>8389897</v>
      </c>
      <c r="L27" s="33">
        <v>6072463.13</v>
      </c>
      <c r="M27" s="33">
        <v>1452613.01</v>
      </c>
      <c r="N27" s="33">
        <v>2034937.12</v>
      </c>
      <c r="O27" s="33">
        <v>2584913</v>
      </c>
      <c r="P27" s="118">
        <v>26.53</v>
      </c>
      <c r="Q27" s="118">
        <v>24.94</v>
      </c>
      <c r="R27" s="118">
        <v>23.46</v>
      </c>
      <c r="S27" s="118">
        <v>30.8</v>
      </c>
      <c r="T27" s="32">
        <v>23.92</v>
      </c>
      <c r="U27" s="32">
        <v>33.51</v>
      </c>
      <c r="V27" s="32">
        <v>42.56</v>
      </c>
      <c r="W27" s="32">
        <v>115.78</v>
      </c>
      <c r="X27" s="32">
        <v>129.96</v>
      </c>
      <c r="Y27" s="32">
        <v>121.57</v>
      </c>
      <c r="Z27" s="32">
        <v>105.38</v>
      </c>
    </row>
    <row r="28" spans="1:26" ht="12.75">
      <c r="A28" s="34">
        <v>6</v>
      </c>
      <c r="B28" s="34">
        <v>2</v>
      </c>
      <c r="C28" s="34">
        <v>2</v>
      </c>
      <c r="D28" s="35">
        <v>2</v>
      </c>
      <c r="E28" s="36"/>
      <c r="F28" s="31" t="s">
        <v>267</v>
      </c>
      <c r="G28" s="56" t="s">
        <v>286</v>
      </c>
      <c r="H28" s="33">
        <v>16359489</v>
      </c>
      <c r="I28" s="33">
        <v>2487078</v>
      </c>
      <c r="J28" s="33">
        <v>6113871</v>
      </c>
      <c r="K28" s="33">
        <v>7758540</v>
      </c>
      <c r="L28" s="33">
        <v>4764040.32</v>
      </c>
      <c r="M28" s="33">
        <v>857349.51</v>
      </c>
      <c r="N28" s="33">
        <v>1562878.81</v>
      </c>
      <c r="O28" s="33">
        <v>2343812</v>
      </c>
      <c r="P28" s="118">
        <v>29.12</v>
      </c>
      <c r="Q28" s="118">
        <v>34.47</v>
      </c>
      <c r="R28" s="118">
        <v>25.56</v>
      </c>
      <c r="S28" s="118">
        <v>30.2</v>
      </c>
      <c r="T28" s="32">
        <v>17.99</v>
      </c>
      <c r="U28" s="32">
        <v>32.8</v>
      </c>
      <c r="V28" s="32">
        <v>49.19</v>
      </c>
      <c r="W28" s="32">
        <v>108.53</v>
      </c>
      <c r="X28" s="32">
        <v>150.24</v>
      </c>
      <c r="Y28" s="32">
        <v>99.5</v>
      </c>
      <c r="Z28" s="32">
        <v>104.25</v>
      </c>
    </row>
    <row r="29" spans="1:26" ht="12.75">
      <c r="A29" s="34">
        <v>6</v>
      </c>
      <c r="B29" s="34">
        <v>14</v>
      </c>
      <c r="C29" s="34">
        <v>2</v>
      </c>
      <c r="D29" s="35">
        <v>2</v>
      </c>
      <c r="E29" s="36"/>
      <c r="F29" s="31" t="s">
        <v>267</v>
      </c>
      <c r="G29" s="56" t="s">
        <v>287</v>
      </c>
      <c r="H29" s="33">
        <v>25119101</v>
      </c>
      <c r="I29" s="33">
        <v>9683887</v>
      </c>
      <c r="J29" s="33">
        <v>8667385</v>
      </c>
      <c r="K29" s="33">
        <v>6767829</v>
      </c>
      <c r="L29" s="33">
        <v>5490409.85</v>
      </c>
      <c r="M29" s="33">
        <v>2001197.43</v>
      </c>
      <c r="N29" s="33">
        <v>1366915.42</v>
      </c>
      <c r="O29" s="33">
        <v>2122297</v>
      </c>
      <c r="P29" s="118">
        <v>21.85</v>
      </c>
      <c r="Q29" s="118">
        <v>20.66</v>
      </c>
      <c r="R29" s="118">
        <v>15.77</v>
      </c>
      <c r="S29" s="118">
        <v>31.35</v>
      </c>
      <c r="T29" s="32">
        <v>36.44</v>
      </c>
      <c r="U29" s="32">
        <v>24.89</v>
      </c>
      <c r="V29" s="32">
        <v>38.65</v>
      </c>
      <c r="W29" s="32">
        <v>101.81</v>
      </c>
      <c r="X29" s="32">
        <v>135.28</v>
      </c>
      <c r="Y29" s="32">
        <v>69.83</v>
      </c>
      <c r="Z29" s="32">
        <v>108.5</v>
      </c>
    </row>
    <row r="30" spans="1:26" ht="12.75">
      <c r="A30" s="34">
        <v>6</v>
      </c>
      <c r="B30" s="34">
        <v>5</v>
      </c>
      <c r="C30" s="34">
        <v>1</v>
      </c>
      <c r="D30" s="35">
        <v>2</v>
      </c>
      <c r="E30" s="36"/>
      <c r="F30" s="31" t="s">
        <v>267</v>
      </c>
      <c r="G30" s="56" t="s">
        <v>288</v>
      </c>
      <c r="H30" s="33">
        <v>16240756</v>
      </c>
      <c r="I30" s="33">
        <v>4658672</v>
      </c>
      <c r="J30" s="33">
        <v>5808199</v>
      </c>
      <c r="K30" s="33">
        <v>5773885</v>
      </c>
      <c r="L30" s="33">
        <v>4252960.63</v>
      </c>
      <c r="M30" s="33">
        <v>1071397.59</v>
      </c>
      <c r="N30" s="33">
        <v>1381659.04</v>
      </c>
      <c r="O30" s="33">
        <v>1799904</v>
      </c>
      <c r="P30" s="118">
        <v>26.18</v>
      </c>
      <c r="Q30" s="118">
        <v>22.99</v>
      </c>
      <c r="R30" s="118">
        <v>23.78</v>
      </c>
      <c r="S30" s="118">
        <v>31.17</v>
      </c>
      <c r="T30" s="32">
        <v>25.19</v>
      </c>
      <c r="U30" s="32">
        <v>32.48</v>
      </c>
      <c r="V30" s="32">
        <v>42.32</v>
      </c>
      <c r="W30" s="32">
        <v>99.81</v>
      </c>
      <c r="X30" s="32">
        <v>107.59</v>
      </c>
      <c r="Y30" s="32">
        <v>99.3</v>
      </c>
      <c r="Z30" s="32">
        <v>96.05</v>
      </c>
    </row>
    <row r="31" spans="1:26" ht="12.75">
      <c r="A31" s="34">
        <v>6</v>
      </c>
      <c r="B31" s="34">
        <v>18</v>
      </c>
      <c r="C31" s="34">
        <v>2</v>
      </c>
      <c r="D31" s="35">
        <v>2</v>
      </c>
      <c r="E31" s="36"/>
      <c r="F31" s="31" t="s">
        <v>267</v>
      </c>
      <c r="G31" s="56" t="s">
        <v>289</v>
      </c>
      <c r="H31" s="33">
        <v>17285969.4</v>
      </c>
      <c r="I31" s="33">
        <v>4712221</v>
      </c>
      <c r="J31" s="33">
        <v>6788015.4</v>
      </c>
      <c r="K31" s="33">
        <v>5785733</v>
      </c>
      <c r="L31" s="33">
        <v>4706216.63</v>
      </c>
      <c r="M31" s="33">
        <v>1314525.73</v>
      </c>
      <c r="N31" s="33">
        <v>1556804.9</v>
      </c>
      <c r="O31" s="33">
        <v>1834886</v>
      </c>
      <c r="P31" s="118">
        <v>27.22</v>
      </c>
      <c r="Q31" s="118">
        <v>27.89</v>
      </c>
      <c r="R31" s="118">
        <v>22.93</v>
      </c>
      <c r="S31" s="118">
        <v>31.71</v>
      </c>
      <c r="T31" s="32">
        <v>27.93</v>
      </c>
      <c r="U31" s="32">
        <v>33.07</v>
      </c>
      <c r="V31" s="32">
        <v>38.98</v>
      </c>
      <c r="W31" s="32">
        <v>116.04</v>
      </c>
      <c r="X31" s="32">
        <v>149.93</v>
      </c>
      <c r="Y31" s="32">
        <v>118.3</v>
      </c>
      <c r="Z31" s="32">
        <v>98.5</v>
      </c>
    </row>
    <row r="32" spans="1:26" ht="12.75">
      <c r="A32" s="34">
        <v>6</v>
      </c>
      <c r="B32" s="34">
        <v>1</v>
      </c>
      <c r="C32" s="34">
        <v>3</v>
      </c>
      <c r="D32" s="35">
        <v>2</v>
      </c>
      <c r="E32" s="36"/>
      <c r="F32" s="31" t="s">
        <v>267</v>
      </c>
      <c r="G32" s="56" t="s">
        <v>290</v>
      </c>
      <c r="H32" s="33">
        <v>75288624.38</v>
      </c>
      <c r="I32" s="33">
        <v>21989596.32</v>
      </c>
      <c r="J32" s="33">
        <v>30101852.06</v>
      </c>
      <c r="K32" s="33">
        <v>23197176</v>
      </c>
      <c r="L32" s="33">
        <v>20308848.43</v>
      </c>
      <c r="M32" s="33">
        <v>6122510.62</v>
      </c>
      <c r="N32" s="33">
        <v>6834919.81</v>
      </c>
      <c r="O32" s="33">
        <v>7351418</v>
      </c>
      <c r="P32" s="118">
        <v>26.97</v>
      </c>
      <c r="Q32" s="118">
        <v>27.84</v>
      </c>
      <c r="R32" s="118">
        <v>22.7</v>
      </c>
      <c r="S32" s="118">
        <v>31.69</v>
      </c>
      <c r="T32" s="32">
        <v>30.14</v>
      </c>
      <c r="U32" s="32">
        <v>33.65</v>
      </c>
      <c r="V32" s="32">
        <v>36.19</v>
      </c>
      <c r="W32" s="32">
        <v>109.15</v>
      </c>
      <c r="X32" s="32">
        <v>117.81</v>
      </c>
      <c r="Y32" s="32">
        <v>105.08</v>
      </c>
      <c r="Z32" s="32">
        <v>106.47</v>
      </c>
    </row>
    <row r="33" spans="1:26" ht="12.75">
      <c r="A33" s="34">
        <v>6</v>
      </c>
      <c r="B33" s="34">
        <v>3</v>
      </c>
      <c r="C33" s="34">
        <v>2</v>
      </c>
      <c r="D33" s="35">
        <v>2</v>
      </c>
      <c r="E33" s="36"/>
      <c r="F33" s="31" t="s">
        <v>267</v>
      </c>
      <c r="G33" s="56" t="s">
        <v>291</v>
      </c>
      <c r="H33" s="33">
        <v>13280101.26</v>
      </c>
      <c r="I33" s="33">
        <v>3802165</v>
      </c>
      <c r="J33" s="33">
        <v>4106188.26</v>
      </c>
      <c r="K33" s="33">
        <v>5371748</v>
      </c>
      <c r="L33" s="33">
        <v>4127653.19</v>
      </c>
      <c r="M33" s="33">
        <v>1379587.19</v>
      </c>
      <c r="N33" s="33">
        <v>1095589</v>
      </c>
      <c r="O33" s="33">
        <v>1652477</v>
      </c>
      <c r="P33" s="118">
        <v>31.08</v>
      </c>
      <c r="Q33" s="118">
        <v>36.28</v>
      </c>
      <c r="R33" s="118">
        <v>26.68</v>
      </c>
      <c r="S33" s="118">
        <v>30.76</v>
      </c>
      <c r="T33" s="32">
        <v>33.42</v>
      </c>
      <c r="U33" s="32">
        <v>26.54</v>
      </c>
      <c r="V33" s="32">
        <v>40.03</v>
      </c>
      <c r="W33" s="32">
        <v>111.77</v>
      </c>
      <c r="X33" s="32">
        <v>160.09</v>
      </c>
      <c r="Y33" s="32">
        <v>91.47</v>
      </c>
      <c r="Z33" s="32">
        <v>101.16</v>
      </c>
    </row>
    <row r="34" spans="1:26" ht="12.75">
      <c r="A34" s="34">
        <v>6</v>
      </c>
      <c r="B34" s="34">
        <v>2</v>
      </c>
      <c r="C34" s="34">
        <v>3</v>
      </c>
      <c r="D34" s="35">
        <v>2</v>
      </c>
      <c r="E34" s="36"/>
      <c r="F34" s="31" t="s">
        <v>267</v>
      </c>
      <c r="G34" s="56" t="s">
        <v>268</v>
      </c>
      <c r="H34" s="33">
        <v>75192008.6</v>
      </c>
      <c r="I34" s="33">
        <v>18536315.35</v>
      </c>
      <c r="J34" s="33">
        <v>30840064.25</v>
      </c>
      <c r="K34" s="33">
        <v>25815629</v>
      </c>
      <c r="L34" s="33">
        <v>21267566.39</v>
      </c>
      <c r="M34" s="33">
        <v>6213848.99</v>
      </c>
      <c r="N34" s="33">
        <v>6968128.4</v>
      </c>
      <c r="O34" s="33">
        <v>8085589</v>
      </c>
      <c r="P34" s="118">
        <v>28.28</v>
      </c>
      <c r="Q34" s="118">
        <v>33.52</v>
      </c>
      <c r="R34" s="118">
        <v>22.59</v>
      </c>
      <c r="S34" s="118">
        <v>31.32</v>
      </c>
      <c r="T34" s="32">
        <v>29.21</v>
      </c>
      <c r="U34" s="32">
        <v>32.76</v>
      </c>
      <c r="V34" s="32">
        <v>38.01</v>
      </c>
      <c r="W34" s="32">
        <v>103.04</v>
      </c>
      <c r="X34" s="32">
        <v>115.42</v>
      </c>
      <c r="Y34" s="32">
        <v>92.61</v>
      </c>
      <c r="Z34" s="32">
        <v>104.56</v>
      </c>
    </row>
    <row r="35" spans="1:26" ht="12.75">
      <c r="A35" s="34">
        <v>6</v>
      </c>
      <c r="B35" s="34">
        <v>2</v>
      </c>
      <c r="C35" s="34">
        <v>4</v>
      </c>
      <c r="D35" s="35">
        <v>2</v>
      </c>
      <c r="E35" s="36"/>
      <c r="F35" s="31" t="s">
        <v>267</v>
      </c>
      <c r="G35" s="56" t="s">
        <v>292</v>
      </c>
      <c r="H35" s="33">
        <v>36477773</v>
      </c>
      <c r="I35" s="33">
        <v>8104623</v>
      </c>
      <c r="J35" s="33">
        <v>21074001</v>
      </c>
      <c r="K35" s="33">
        <v>7299149</v>
      </c>
      <c r="L35" s="33">
        <v>5365226.18</v>
      </c>
      <c r="M35" s="33">
        <v>1443092.89</v>
      </c>
      <c r="N35" s="33">
        <v>1672100.29</v>
      </c>
      <c r="O35" s="33">
        <v>2250033</v>
      </c>
      <c r="P35" s="118">
        <v>14.7</v>
      </c>
      <c r="Q35" s="118">
        <v>17.8</v>
      </c>
      <c r="R35" s="118">
        <v>7.93</v>
      </c>
      <c r="S35" s="118">
        <v>30.82</v>
      </c>
      <c r="T35" s="32">
        <v>26.89</v>
      </c>
      <c r="U35" s="32">
        <v>31.16</v>
      </c>
      <c r="V35" s="32">
        <v>41.93</v>
      </c>
      <c r="W35" s="32">
        <v>97.32</v>
      </c>
      <c r="X35" s="32">
        <v>107.26</v>
      </c>
      <c r="Y35" s="32">
        <v>83.31</v>
      </c>
      <c r="Z35" s="32">
        <v>104.16</v>
      </c>
    </row>
    <row r="36" spans="1:26" ht="12.75">
      <c r="A36" s="34">
        <v>6</v>
      </c>
      <c r="B36" s="34">
        <v>15</v>
      </c>
      <c r="C36" s="34">
        <v>2</v>
      </c>
      <c r="D36" s="35">
        <v>2</v>
      </c>
      <c r="E36" s="36"/>
      <c r="F36" s="31" t="s">
        <v>267</v>
      </c>
      <c r="G36" s="56" t="s">
        <v>293</v>
      </c>
      <c r="H36" s="33">
        <v>39227762.73</v>
      </c>
      <c r="I36" s="33">
        <v>7840728.59</v>
      </c>
      <c r="J36" s="33">
        <v>17286034.14</v>
      </c>
      <c r="K36" s="33">
        <v>14101000</v>
      </c>
      <c r="L36" s="33">
        <v>9351422.92</v>
      </c>
      <c r="M36" s="33">
        <v>1816368.19</v>
      </c>
      <c r="N36" s="33">
        <v>3137984.73</v>
      </c>
      <c r="O36" s="33">
        <v>4397070</v>
      </c>
      <c r="P36" s="118">
        <v>23.83</v>
      </c>
      <c r="Q36" s="118">
        <v>23.16</v>
      </c>
      <c r="R36" s="118">
        <v>18.15</v>
      </c>
      <c r="S36" s="118">
        <v>31.18</v>
      </c>
      <c r="T36" s="32">
        <v>19.42</v>
      </c>
      <c r="U36" s="32">
        <v>33.55</v>
      </c>
      <c r="V36" s="32">
        <v>47.02</v>
      </c>
      <c r="W36" s="32">
        <v>110.7</v>
      </c>
      <c r="X36" s="32">
        <v>135.84</v>
      </c>
      <c r="Y36" s="32">
        <v>102.4</v>
      </c>
      <c r="Z36" s="32">
        <v>108.69</v>
      </c>
    </row>
    <row r="37" spans="1:26" ht="12.75">
      <c r="A37" s="34">
        <v>6</v>
      </c>
      <c r="B37" s="34">
        <v>9</v>
      </c>
      <c r="C37" s="34">
        <v>2</v>
      </c>
      <c r="D37" s="35">
        <v>2</v>
      </c>
      <c r="E37" s="36"/>
      <c r="F37" s="31" t="s">
        <v>267</v>
      </c>
      <c r="G37" s="56" t="s">
        <v>294</v>
      </c>
      <c r="H37" s="33">
        <v>16971720</v>
      </c>
      <c r="I37" s="33">
        <v>3356349</v>
      </c>
      <c r="J37" s="33">
        <v>6170578</v>
      </c>
      <c r="K37" s="33">
        <v>7444793</v>
      </c>
      <c r="L37" s="33">
        <v>4787874.44</v>
      </c>
      <c r="M37" s="33">
        <v>963009.67</v>
      </c>
      <c r="N37" s="33">
        <v>1577240.77</v>
      </c>
      <c r="O37" s="33">
        <v>2247624</v>
      </c>
      <c r="P37" s="118">
        <v>28.21</v>
      </c>
      <c r="Q37" s="118">
        <v>28.69</v>
      </c>
      <c r="R37" s="118">
        <v>25.56</v>
      </c>
      <c r="S37" s="118">
        <v>30.19</v>
      </c>
      <c r="T37" s="32">
        <v>20.11</v>
      </c>
      <c r="U37" s="32">
        <v>32.94</v>
      </c>
      <c r="V37" s="32">
        <v>46.94</v>
      </c>
      <c r="W37" s="32">
        <v>109.64</v>
      </c>
      <c r="X37" s="32">
        <v>143.42</v>
      </c>
      <c r="Y37" s="32">
        <v>101.56</v>
      </c>
      <c r="Z37" s="32">
        <v>104.91</v>
      </c>
    </row>
    <row r="38" spans="1:26" ht="12.75">
      <c r="A38" s="34">
        <v>6</v>
      </c>
      <c r="B38" s="34">
        <v>3</v>
      </c>
      <c r="C38" s="34">
        <v>3</v>
      </c>
      <c r="D38" s="35">
        <v>2</v>
      </c>
      <c r="E38" s="36"/>
      <c r="F38" s="31" t="s">
        <v>267</v>
      </c>
      <c r="G38" s="56" t="s">
        <v>295</v>
      </c>
      <c r="H38" s="33">
        <v>72612675.06</v>
      </c>
      <c r="I38" s="33">
        <v>26551123.92</v>
      </c>
      <c r="J38" s="33">
        <v>25300754.14</v>
      </c>
      <c r="K38" s="33">
        <v>20760797</v>
      </c>
      <c r="L38" s="33">
        <v>22975514.78</v>
      </c>
      <c r="M38" s="33">
        <v>9519650.64</v>
      </c>
      <c r="N38" s="33">
        <v>6591692.14</v>
      </c>
      <c r="O38" s="33">
        <v>6864172</v>
      </c>
      <c r="P38" s="118">
        <v>31.64</v>
      </c>
      <c r="Q38" s="118">
        <v>35.85</v>
      </c>
      <c r="R38" s="118">
        <v>26.05</v>
      </c>
      <c r="S38" s="118">
        <v>33.06</v>
      </c>
      <c r="T38" s="32">
        <v>41.43</v>
      </c>
      <c r="U38" s="32">
        <v>28.69</v>
      </c>
      <c r="V38" s="32">
        <v>29.87</v>
      </c>
      <c r="W38" s="32">
        <v>125.29</v>
      </c>
      <c r="X38" s="32">
        <v>158.43</v>
      </c>
      <c r="Y38" s="32">
        <v>114.58</v>
      </c>
      <c r="Z38" s="32">
        <v>104.37</v>
      </c>
    </row>
    <row r="39" spans="1:26" ht="12.75">
      <c r="A39" s="34">
        <v>6</v>
      </c>
      <c r="B39" s="34">
        <v>12</v>
      </c>
      <c r="C39" s="34">
        <v>1</v>
      </c>
      <c r="D39" s="35">
        <v>2</v>
      </c>
      <c r="E39" s="36"/>
      <c r="F39" s="31" t="s">
        <v>267</v>
      </c>
      <c r="G39" s="56" t="s">
        <v>296</v>
      </c>
      <c r="H39" s="33">
        <v>37445079.53</v>
      </c>
      <c r="I39" s="33">
        <v>6271369.96</v>
      </c>
      <c r="J39" s="33">
        <v>17890334.57</v>
      </c>
      <c r="K39" s="33">
        <v>13283375</v>
      </c>
      <c r="L39" s="33">
        <v>9633711.8</v>
      </c>
      <c r="M39" s="33">
        <v>1780840.71</v>
      </c>
      <c r="N39" s="33">
        <v>3664683.09</v>
      </c>
      <c r="O39" s="33">
        <v>4188188</v>
      </c>
      <c r="P39" s="118">
        <v>25.72</v>
      </c>
      <c r="Q39" s="118">
        <v>28.39</v>
      </c>
      <c r="R39" s="118">
        <v>20.48</v>
      </c>
      <c r="S39" s="118">
        <v>31.52</v>
      </c>
      <c r="T39" s="32">
        <v>18.48</v>
      </c>
      <c r="U39" s="32">
        <v>38.04</v>
      </c>
      <c r="V39" s="32">
        <v>43.47</v>
      </c>
      <c r="W39" s="32">
        <v>107.48</v>
      </c>
      <c r="X39" s="32">
        <v>117.87</v>
      </c>
      <c r="Y39" s="32">
        <v>107.96</v>
      </c>
      <c r="Z39" s="32">
        <v>103.21</v>
      </c>
    </row>
    <row r="40" spans="1:26" ht="12.75">
      <c r="A40" s="34">
        <v>6</v>
      </c>
      <c r="B40" s="34">
        <v>5</v>
      </c>
      <c r="C40" s="34">
        <v>2</v>
      </c>
      <c r="D40" s="35">
        <v>2</v>
      </c>
      <c r="E40" s="36"/>
      <c r="F40" s="31" t="s">
        <v>267</v>
      </c>
      <c r="G40" s="56" t="s">
        <v>297</v>
      </c>
      <c r="H40" s="33">
        <v>16747860</v>
      </c>
      <c r="I40" s="33">
        <v>3404331</v>
      </c>
      <c r="J40" s="33">
        <v>7001291</v>
      </c>
      <c r="K40" s="33">
        <v>6342238</v>
      </c>
      <c r="L40" s="33">
        <v>3864692.12</v>
      </c>
      <c r="M40" s="33">
        <v>749399.89</v>
      </c>
      <c r="N40" s="33">
        <v>1165903.23</v>
      </c>
      <c r="O40" s="33">
        <v>1949389</v>
      </c>
      <c r="P40" s="118">
        <v>23.07</v>
      </c>
      <c r="Q40" s="118">
        <v>22.01</v>
      </c>
      <c r="R40" s="118">
        <v>16.65</v>
      </c>
      <c r="S40" s="118">
        <v>30.73</v>
      </c>
      <c r="T40" s="32">
        <v>19.39</v>
      </c>
      <c r="U40" s="32">
        <v>30.16</v>
      </c>
      <c r="V40" s="32">
        <v>50.44</v>
      </c>
      <c r="W40" s="32">
        <v>106.23</v>
      </c>
      <c r="X40" s="32">
        <v>124.39</v>
      </c>
      <c r="Y40" s="32">
        <v>99.82</v>
      </c>
      <c r="Z40" s="32">
        <v>104.38</v>
      </c>
    </row>
    <row r="41" spans="1:26" ht="12.75">
      <c r="A41" s="34">
        <v>6</v>
      </c>
      <c r="B41" s="34">
        <v>10</v>
      </c>
      <c r="C41" s="34">
        <v>1</v>
      </c>
      <c r="D41" s="35">
        <v>2</v>
      </c>
      <c r="E41" s="36"/>
      <c r="F41" s="31" t="s">
        <v>267</v>
      </c>
      <c r="G41" s="56" t="s">
        <v>298</v>
      </c>
      <c r="H41" s="33">
        <v>54041764.85</v>
      </c>
      <c r="I41" s="33">
        <v>26669411.34</v>
      </c>
      <c r="J41" s="33">
        <v>19401598.51</v>
      </c>
      <c r="K41" s="33">
        <v>7970755</v>
      </c>
      <c r="L41" s="33">
        <v>14650800.98</v>
      </c>
      <c r="M41" s="33">
        <v>7953598.89</v>
      </c>
      <c r="N41" s="33">
        <v>3631527.09</v>
      </c>
      <c r="O41" s="33">
        <v>3065675</v>
      </c>
      <c r="P41" s="118">
        <v>27.11</v>
      </c>
      <c r="Q41" s="118">
        <v>29.82</v>
      </c>
      <c r="R41" s="118">
        <v>18.71</v>
      </c>
      <c r="S41" s="118">
        <v>38.46</v>
      </c>
      <c r="T41" s="32">
        <v>54.28</v>
      </c>
      <c r="U41" s="32">
        <v>24.78</v>
      </c>
      <c r="V41" s="32">
        <v>20.92</v>
      </c>
      <c r="W41" s="32">
        <v>111.24</v>
      </c>
      <c r="X41" s="32">
        <v>125.51</v>
      </c>
      <c r="Y41" s="32">
        <v>101.23</v>
      </c>
      <c r="Z41" s="32">
        <v>94.44</v>
      </c>
    </row>
    <row r="42" spans="1:26" ht="12.75">
      <c r="A42" s="34">
        <v>6</v>
      </c>
      <c r="B42" s="34">
        <v>15</v>
      </c>
      <c r="C42" s="34">
        <v>3</v>
      </c>
      <c r="D42" s="35">
        <v>2</v>
      </c>
      <c r="E42" s="36"/>
      <c r="F42" s="31" t="s">
        <v>267</v>
      </c>
      <c r="G42" s="56" t="s">
        <v>299</v>
      </c>
      <c r="H42" s="33">
        <v>24888639</v>
      </c>
      <c r="I42" s="33">
        <v>6493716</v>
      </c>
      <c r="J42" s="33">
        <v>10270604</v>
      </c>
      <c r="K42" s="33">
        <v>8124319</v>
      </c>
      <c r="L42" s="33">
        <v>5758974.5</v>
      </c>
      <c r="M42" s="33">
        <v>1455267.51</v>
      </c>
      <c r="N42" s="33">
        <v>1781237.99</v>
      </c>
      <c r="O42" s="33">
        <v>2522469</v>
      </c>
      <c r="P42" s="118">
        <v>23.13</v>
      </c>
      <c r="Q42" s="118">
        <v>22.41</v>
      </c>
      <c r="R42" s="118">
        <v>17.34</v>
      </c>
      <c r="S42" s="118">
        <v>31.04</v>
      </c>
      <c r="T42" s="32">
        <v>25.26</v>
      </c>
      <c r="U42" s="32">
        <v>30.92</v>
      </c>
      <c r="V42" s="32">
        <v>43.8</v>
      </c>
      <c r="W42" s="32">
        <v>98.68</v>
      </c>
      <c r="X42" s="32">
        <v>91.24</v>
      </c>
      <c r="Y42" s="32">
        <v>101.46</v>
      </c>
      <c r="Z42" s="32">
        <v>101.5</v>
      </c>
    </row>
    <row r="43" spans="1:26" ht="12.75">
      <c r="A43" s="34">
        <v>6</v>
      </c>
      <c r="B43" s="34">
        <v>13</v>
      </c>
      <c r="C43" s="34">
        <v>1</v>
      </c>
      <c r="D43" s="35">
        <v>2</v>
      </c>
      <c r="E43" s="36"/>
      <c r="F43" s="31" t="s">
        <v>267</v>
      </c>
      <c r="G43" s="56" t="s">
        <v>300</v>
      </c>
      <c r="H43" s="33">
        <v>24063181.49</v>
      </c>
      <c r="I43" s="33">
        <v>7117549.23</v>
      </c>
      <c r="J43" s="33">
        <v>9767341.26</v>
      </c>
      <c r="K43" s="33">
        <v>7178291</v>
      </c>
      <c r="L43" s="33">
        <v>6857540.99</v>
      </c>
      <c r="M43" s="33">
        <v>1585434.99</v>
      </c>
      <c r="N43" s="33">
        <v>3088123</v>
      </c>
      <c r="O43" s="33">
        <v>2183983</v>
      </c>
      <c r="P43" s="118">
        <v>28.49</v>
      </c>
      <c r="Q43" s="118">
        <v>22.27</v>
      </c>
      <c r="R43" s="118">
        <v>31.61</v>
      </c>
      <c r="S43" s="118">
        <v>30.42</v>
      </c>
      <c r="T43" s="32">
        <v>23.11</v>
      </c>
      <c r="U43" s="32">
        <v>45.03</v>
      </c>
      <c r="V43" s="32">
        <v>31.84</v>
      </c>
      <c r="W43" s="32">
        <v>132.53</v>
      </c>
      <c r="X43" s="32">
        <v>119.83</v>
      </c>
      <c r="Y43" s="32">
        <v>168.95</v>
      </c>
      <c r="Z43" s="32">
        <v>107.93</v>
      </c>
    </row>
    <row r="44" spans="1:26" ht="12.75">
      <c r="A44" s="34">
        <v>6</v>
      </c>
      <c r="B44" s="34">
        <v>4</v>
      </c>
      <c r="C44" s="34">
        <v>2</v>
      </c>
      <c r="D44" s="35">
        <v>2</v>
      </c>
      <c r="E44" s="36"/>
      <c r="F44" s="31" t="s">
        <v>267</v>
      </c>
      <c r="G44" s="56" t="s">
        <v>301</v>
      </c>
      <c r="H44" s="33">
        <v>31174874</v>
      </c>
      <c r="I44" s="33">
        <v>9628637</v>
      </c>
      <c r="J44" s="33">
        <v>12969340</v>
      </c>
      <c r="K44" s="33">
        <v>8576897</v>
      </c>
      <c r="L44" s="33">
        <v>6568475.62</v>
      </c>
      <c r="M44" s="33">
        <v>2049969.17</v>
      </c>
      <c r="N44" s="33">
        <v>1831821.45</v>
      </c>
      <c r="O44" s="33">
        <v>2686685</v>
      </c>
      <c r="P44" s="118">
        <v>21.06</v>
      </c>
      <c r="Q44" s="118">
        <v>21.29</v>
      </c>
      <c r="R44" s="118">
        <v>14.12</v>
      </c>
      <c r="S44" s="118">
        <v>31.32</v>
      </c>
      <c r="T44" s="32">
        <v>31.2</v>
      </c>
      <c r="U44" s="32">
        <v>27.88</v>
      </c>
      <c r="V44" s="32">
        <v>40.9</v>
      </c>
      <c r="W44" s="32">
        <v>117.88</v>
      </c>
      <c r="X44" s="32">
        <v>138.61</v>
      </c>
      <c r="Y44" s="32">
        <v>110.88</v>
      </c>
      <c r="Z44" s="32">
        <v>110.07</v>
      </c>
    </row>
    <row r="45" spans="1:26" ht="12.75">
      <c r="A45" s="34">
        <v>6</v>
      </c>
      <c r="B45" s="34">
        <v>3</v>
      </c>
      <c r="C45" s="34">
        <v>4</v>
      </c>
      <c r="D45" s="35">
        <v>2</v>
      </c>
      <c r="E45" s="36"/>
      <c r="F45" s="31" t="s">
        <v>267</v>
      </c>
      <c r="G45" s="56" t="s">
        <v>302</v>
      </c>
      <c r="H45" s="33">
        <v>35797812.11</v>
      </c>
      <c r="I45" s="33">
        <v>14473438</v>
      </c>
      <c r="J45" s="33">
        <v>10865134.11</v>
      </c>
      <c r="K45" s="33">
        <v>10459240</v>
      </c>
      <c r="L45" s="33">
        <v>8453719.17</v>
      </c>
      <c r="M45" s="33">
        <v>2589350.93</v>
      </c>
      <c r="N45" s="33">
        <v>2525255.24</v>
      </c>
      <c r="O45" s="33">
        <v>3339113</v>
      </c>
      <c r="P45" s="118">
        <v>23.61</v>
      </c>
      <c r="Q45" s="118">
        <v>17.89</v>
      </c>
      <c r="R45" s="118">
        <v>23.24</v>
      </c>
      <c r="S45" s="118">
        <v>31.92</v>
      </c>
      <c r="T45" s="32">
        <v>30.62</v>
      </c>
      <c r="U45" s="32">
        <v>29.87</v>
      </c>
      <c r="V45" s="32">
        <v>39.49</v>
      </c>
      <c r="W45" s="32">
        <v>98.04</v>
      </c>
      <c r="X45" s="32">
        <v>108.14</v>
      </c>
      <c r="Y45" s="32">
        <v>85.46</v>
      </c>
      <c r="Z45" s="32">
        <v>102</v>
      </c>
    </row>
    <row r="46" spans="1:26" ht="12.75">
      <c r="A46" s="34">
        <v>6</v>
      </c>
      <c r="B46" s="34">
        <v>1</v>
      </c>
      <c r="C46" s="34">
        <v>4</v>
      </c>
      <c r="D46" s="35">
        <v>2</v>
      </c>
      <c r="E46" s="36"/>
      <c r="F46" s="31" t="s">
        <v>267</v>
      </c>
      <c r="G46" s="56" t="s">
        <v>303</v>
      </c>
      <c r="H46" s="33">
        <v>31078510.08</v>
      </c>
      <c r="I46" s="33">
        <v>6606534.85</v>
      </c>
      <c r="J46" s="33">
        <v>13370346.23</v>
      </c>
      <c r="K46" s="33">
        <v>11101629</v>
      </c>
      <c r="L46" s="33">
        <v>7437808.13</v>
      </c>
      <c r="M46" s="33">
        <v>1647410.55</v>
      </c>
      <c r="N46" s="33">
        <v>2347281.58</v>
      </c>
      <c r="O46" s="33">
        <v>3443116</v>
      </c>
      <c r="P46" s="118">
        <v>23.93</v>
      </c>
      <c r="Q46" s="118">
        <v>24.93</v>
      </c>
      <c r="R46" s="118">
        <v>17.55</v>
      </c>
      <c r="S46" s="118">
        <v>31.01</v>
      </c>
      <c r="T46" s="32">
        <v>22.14</v>
      </c>
      <c r="U46" s="32">
        <v>31.55</v>
      </c>
      <c r="V46" s="32">
        <v>46.29</v>
      </c>
      <c r="W46" s="32">
        <v>96.11</v>
      </c>
      <c r="X46" s="32">
        <v>108.41</v>
      </c>
      <c r="Y46" s="32">
        <v>75.03</v>
      </c>
      <c r="Z46" s="32">
        <v>111.4</v>
      </c>
    </row>
    <row r="47" spans="1:26" ht="12.75">
      <c r="A47" s="34">
        <v>6</v>
      </c>
      <c r="B47" s="34">
        <v>3</v>
      </c>
      <c r="C47" s="34">
        <v>5</v>
      </c>
      <c r="D47" s="35">
        <v>2</v>
      </c>
      <c r="E47" s="36"/>
      <c r="F47" s="31" t="s">
        <v>267</v>
      </c>
      <c r="G47" s="56" t="s">
        <v>304</v>
      </c>
      <c r="H47" s="33">
        <v>11774673</v>
      </c>
      <c r="I47" s="33">
        <v>3730781</v>
      </c>
      <c r="J47" s="33">
        <v>3722193</v>
      </c>
      <c r="K47" s="33">
        <v>4321699</v>
      </c>
      <c r="L47" s="33">
        <v>2970337.95</v>
      </c>
      <c r="M47" s="33">
        <v>808471.95</v>
      </c>
      <c r="N47" s="33">
        <v>863895</v>
      </c>
      <c r="O47" s="33">
        <v>1297971</v>
      </c>
      <c r="P47" s="118">
        <v>25.22</v>
      </c>
      <c r="Q47" s="118">
        <v>21.67</v>
      </c>
      <c r="R47" s="118">
        <v>23.2</v>
      </c>
      <c r="S47" s="118">
        <v>30.03</v>
      </c>
      <c r="T47" s="32">
        <v>27.21</v>
      </c>
      <c r="U47" s="32">
        <v>29.08</v>
      </c>
      <c r="V47" s="32">
        <v>43.69</v>
      </c>
      <c r="W47" s="32">
        <v>106.73</v>
      </c>
      <c r="X47" s="32">
        <v>115.12</v>
      </c>
      <c r="Y47" s="32">
        <v>100.75</v>
      </c>
      <c r="Z47" s="32">
        <v>106.11</v>
      </c>
    </row>
    <row r="48" spans="1:26" ht="12.75">
      <c r="A48" s="34">
        <v>6</v>
      </c>
      <c r="B48" s="34">
        <v>7</v>
      </c>
      <c r="C48" s="34">
        <v>3</v>
      </c>
      <c r="D48" s="35">
        <v>2</v>
      </c>
      <c r="E48" s="36"/>
      <c r="F48" s="31" t="s">
        <v>267</v>
      </c>
      <c r="G48" s="56" t="s">
        <v>305</v>
      </c>
      <c r="H48" s="33">
        <v>30773514.5</v>
      </c>
      <c r="I48" s="33">
        <v>10197722.5</v>
      </c>
      <c r="J48" s="33">
        <v>10959637</v>
      </c>
      <c r="K48" s="33">
        <v>9616155</v>
      </c>
      <c r="L48" s="33">
        <v>6498386.7</v>
      </c>
      <c r="M48" s="33">
        <v>1499120.85</v>
      </c>
      <c r="N48" s="33">
        <v>2000873.85</v>
      </c>
      <c r="O48" s="33">
        <v>2998392</v>
      </c>
      <c r="P48" s="118">
        <v>21.11</v>
      </c>
      <c r="Q48" s="118">
        <v>14.7</v>
      </c>
      <c r="R48" s="118">
        <v>18.25</v>
      </c>
      <c r="S48" s="118">
        <v>31.18</v>
      </c>
      <c r="T48" s="32">
        <v>23.06</v>
      </c>
      <c r="U48" s="32">
        <v>30.79</v>
      </c>
      <c r="V48" s="32">
        <v>46.14</v>
      </c>
      <c r="W48" s="32">
        <v>102.53</v>
      </c>
      <c r="X48" s="32">
        <v>118.15</v>
      </c>
      <c r="Y48" s="32">
        <v>96.45</v>
      </c>
      <c r="Z48" s="32">
        <v>100.11</v>
      </c>
    </row>
    <row r="49" spans="1:26" ht="12.75">
      <c r="A49" s="34">
        <v>6</v>
      </c>
      <c r="B49" s="34">
        <v>5</v>
      </c>
      <c r="C49" s="34">
        <v>3</v>
      </c>
      <c r="D49" s="35">
        <v>2</v>
      </c>
      <c r="E49" s="36"/>
      <c r="F49" s="31" t="s">
        <v>267</v>
      </c>
      <c r="G49" s="56" t="s">
        <v>306</v>
      </c>
      <c r="H49" s="33">
        <v>32868803.5</v>
      </c>
      <c r="I49" s="33">
        <v>6676157.23</v>
      </c>
      <c r="J49" s="33">
        <v>13163217.27</v>
      </c>
      <c r="K49" s="33">
        <v>13029429</v>
      </c>
      <c r="L49" s="33">
        <v>8783427</v>
      </c>
      <c r="M49" s="33">
        <v>2340757.94</v>
      </c>
      <c r="N49" s="33">
        <v>2448672.06</v>
      </c>
      <c r="O49" s="33">
        <v>3993997</v>
      </c>
      <c r="P49" s="118">
        <v>26.72</v>
      </c>
      <c r="Q49" s="118">
        <v>35.06</v>
      </c>
      <c r="R49" s="118">
        <v>18.6</v>
      </c>
      <c r="S49" s="118">
        <v>30.65</v>
      </c>
      <c r="T49" s="32">
        <v>26.64</v>
      </c>
      <c r="U49" s="32">
        <v>27.87</v>
      </c>
      <c r="V49" s="32">
        <v>45.47</v>
      </c>
      <c r="W49" s="32">
        <v>113.67</v>
      </c>
      <c r="X49" s="32">
        <v>153.28</v>
      </c>
      <c r="Y49" s="32">
        <v>98.18</v>
      </c>
      <c r="Z49" s="32">
        <v>107.77</v>
      </c>
    </row>
    <row r="50" spans="1:26" ht="12.75">
      <c r="A50" s="34">
        <v>6</v>
      </c>
      <c r="B50" s="34">
        <v>6</v>
      </c>
      <c r="C50" s="34">
        <v>2</v>
      </c>
      <c r="D50" s="35">
        <v>2</v>
      </c>
      <c r="E50" s="36"/>
      <c r="F50" s="31" t="s">
        <v>267</v>
      </c>
      <c r="G50" s="56" t="s">
        <v>307</v>
      </c>
      <c r="H50" s="33">
        <v>24452782.03</v>
      </c>
      <c r="I50" s="33">
        <v>7220833.6</v>
      </c>
      <c r="J50" s="33">
        <v>9077030.43</v>
      </c>
      <c r="K50" s="33">
        <v>8154918</v>
      </c>
      <c r="L50" s="33">
        <v>6368313.26</v>
      </c>
      <c r="M50" s="33">
        <v>1874808.77</v>
      </c>
      <c r="N50" s="33">
        <v>1920370.49</v>
      </c>
      <c r="O50" s="33">
        <v>2573134</v>
      </c>
      <c r="P50" s="118">
        <v>26.04</v>
      </c>
      <c r="Q50" s="118">
        <v>25.96</v>
      </c>
      <c r="R50" s="118">
        <v>21.15</v>
      </c>
      <c r="S50" s="118">
        <v>31.55</v>
      </c>
      <c r="T50" s="32">
        <v>29.43</v>
      </c>
      <c r="U50" s="32">
        <v>30.15</v>
      </c>
      <c r="V50" s="32">
        <v>40.4</v>
      </c>
      <c r="W50" s="32">
        <v>84.8</v>
      </c>
      <c r="X50" s="32">
        <v>122.66</v>
      </c>
      <c r="Y50" s="32">
        <v>54.82</v>
      </c>
      <c r="Z50" s="32">
        <v>103.83</v>
      </c>
    </row>
    <row r="51" spans="1:26" ht="12.75">
      <c r="A51" s="34">
        <v>6</v>
      </c>
      <c r="B51" s="34">
        <v>8</v>
      </c>
      <c r="C51" s="34">
        <v>3</v>
      </c>
      <c r="D51" s="35">
        <v>2</v>
      </c>
      <c r="E51" s="36"/>
      <c r="F51" s="31" t="s">
        <v>267</v>
      </c>
      <c r="G51" s="56" t="s">
        <v>308</v>
      </c>
      <c r="H51" s="33">
        <v>35206733</v>
      </c>
      <c r="I51" s="33">
        <v>9357205</v>
      </c>
      <c r="J51" s="33">
        <v>13797998</v>
      </c>
      <c r="K51" s="33">
        <v>12051530</v>
      </c>
      <c r="L51" s="33">
        <v>9422646.74</v>
      </c>
      <c r="M51" s="33">
        <v>2847811.26</v>
      </c>
      <c r="N51" s="33">
        <v>2782248.48</v>
      </c>
      <c r="O51" s="33">
        <v>3792587</v>
      </c>
      <c r="P51" s="118">
        <v>26.76</v>
      </c>
      <c r="Q51" s="118">
        <v>30.43</v>
      </c>
      <c r="R51" s="118">
        <v>20.16</v>
      </c>
      <c r="S51" s="118">
        <v>31.46</v>
      </c>
      <c r="T51" s="32">
        <v>30.22</v>
      </c>
      <c r="U51" s="32">
        <v>29.52</v>
      </c>
      <c r="V51" s="32">
        <v>40.24</v>
      </c>
      <c r="W51" s="32">
        <v>114.33</v>
      </c>
      <c r="X51" s="32">
        <v>162.94</v>
      </c>
      <c r="Y51" s="32">
        <v>98.99</v>
      </c>
      <c r="Z51" s="32">
        <v>102.97</v>
      </c>
    </row>
    <row r="52" spans="1:26" ht="12.75">
      <c r="A52" s="34">
        <v>6</v>
      </c>
      <c r="B52" s="34">
        <v>9</v>
      </c>
      <c r="C52" s="34">
        <v>4</v>
      </c>
      <c r="D52" s="35">
        <v>2</v>
      </c>
      <c r="E52" s="36"/>
      <c r="F52" s="31" t="s">
        <v>267</v>
      </c>
      <c r="G52" s="56" t="s">
        <v>309</v>
      </c>
      <c r="H52" s="33">
        <v>49042513.02</v>
      </c>
      <c r="I52" s="33">
        <v>15138231.89</v>
      </c>
      <c r="J52" s="33">
        <v>18810304.13</v>
      </c>
      <c r="K52" s="33">
        <v>15093977</v>
      </c>
      <c r="L52" s="33">
        <v>13280890.79</v>
      </c>
      <c r="M52" s="33">
        <v>3826505.79</v>
      </c>
      <c r="N52" s="33">
        <v>4484070</v>
      </c>
      <c r="O52" s="33">
        <v>4970315</v>
      </c>
      <c r="P52" s="118">
        <v>27.08</v>
      </c>
      <c r="Q52" s="118">
        <v>25.27</v>
      </c>
      <c r="R52" s="118">
        <v>23.83</v>
      </c>
      <c r="S52" s="118">
        <v>32.92</v>
      </c>
      <c r="T52" s="32">
        <v>28.81</v>
      </c>
      <c r="U52" s="32">
        <v>33.76</v>
      </c>
      <c r="V52" s="32">
        <v>37.42</v>
      </c>
      <c r="W52" s="32">
        <v>90.98</v>
      </c>
      <c r="X52" s="32">
        <v>113.31</v>
      </c>
      <c r="Y52" s="32">
        <v>69.37</v>
      </c>
      <c r="Z52" s="32">
        <v>104.49</v>
      </c>
    </row>
    <row r="53" spans="1:26" ht="12.75">
      <c r="A53" s="34">
        <v>6</v>
      </c>
      <c r="B53" s="34">
        <v>9</v>
      </c>
      <c r="C53" s="34">
        <v>5</v>
      </c>
      <c r="D53" s="35">
        <v>2</v>
      </c>
      <c r="E53" s="36"/>
      <c r="F53" s="31" t="s">
        <v>267</v>
      </c>
      <c r="G53" s="56" t="s">
        <v>310</v>
      </c>
      <c r="H53" s="33">
        <v>85476079.4</v>
      </c>
      <c r="I53" s="33">
        <v>37816690.13</v>
      </c>
      <c r="J53" s="33">
        <v>33251567.27</v>
      </c>
      <c r="K53" s="33">
        <v>14407822</v>
      </c>
      <c r="L53" s="33">
        <v>20060996.49</v>
      </c>
      <c r="M53" s="33">
        <v>8341637.92</v>
      </c>
      <c r="N53" s="33">
        <v>6429119.57</v>
      </c>
      <c r="O53" s="33">
        <v>5290239</v>
      </c>
      <c r="P53" s="118">
        <v>23.46</v>
      </c>
      <c r="Q53" s="118">
        <v>22.05</v>
      </c>
      <c r="R53" s="118">
        <v>19.33</v>
      </c>
      <c r="S53" s="118">
        <v>36.71</v>
      </c>
      <c r="T53" s="32">
        <v>41.58</v>
      </c>
      <c r="U53" s="32">
        <v>32.04</v>
      </c>
      <c r="V53" s="32">
        <v>26.37</v>
      </c>
      <c r="W53" s="32">
        <v>95.74</v>
      </c>
      <c r="X53" s="32">
        <v>103.99</v>
      </c>
      <c r="Y53" s="32">
        <v>79.32</v>
      </c>
      <c r="Z53" s="32">
        <v>109.6</v>
      </c>
    </row>
    <row r="54" spans="1:26" ht="12.75">
      <c r="A54" s="34">
        <v>6</v>
      </c>
      <c r="B54" s="34">
        <v>5</v>
      </c>
      <c r="C54" s="34">
        <v>4</v>
      </c>
      <c r="D54" s="35">
        <v>2</v>
      </c>
      <c r="E54" s="36"/>
      <c r="F54" s="31" t="s">
        <v>267</v>
      </c>
      <c r="G54" s="56" t="s">
        <v>311</v>
      </c>
      <c r="H54" s="33">
        <v>29714583.94</v>
      </c>
      <c r="I54" s="33">
        <v>5145838.54</v>
      </c>
      <c r="J54" s="33">
        <v>12770825.4</v>
      </c>
      <c r="K54" s="33">
        <v>11797920</v>
      </c>
      <c r="L54" s="33">
        <v>7706834.56</v>
      </c>
      <c r="M54" s="33">
        <v>1848753.81</v>
      </c>
      <c r="N54" s="33">
        <v>2267047.75</v>
      </c>
      <c r="O54" s="33">
        <v>3591033</v>
      </c>
      <c r="P54" s="118">
        <v>25.93</v>
      </c>
      <c r="Q54" s="118">
        <v>35.92</v>
      </c>
      <c r="R54" s="118">
        <v>17.75</v>
      </c>
      <c r="S54" s="118">
        <v>30.43</v>
      </c>
      <c r="T54" s="32">
        <v>23.98</v>
      </c>
      <c r="U54" s="32">
        <v>29.41</v>
      </c>
      <c r="V54" s="32">
        <v>46.59</v>
      </c>
      <c r="W54" s="32">
        <v>114.09</v>
      </c>
      <c r="X54" s="32">
        <v>157.1</v>
      </c>
      <c r="Y54" s="32">
        <v>101.71</v>
      </c>
      <c r="Z54" s="32">
        <v>107.23</v>
      </c>
    </row>
    <row r="55" spans="1:26" ht="12.75">
      <c r="A55" s="34">
        <v>6</v>
      </c>
      <c r="B55" s="34">
        <v>6</v>
      </c>
      <c r="C55" s="34">
        <v>3</v>
      </c>
      <c r="D55" s="35">
        <v>2</v>
      </c>
      <c r="E55" s="36"/>
      <c r="F55" s="31" t="s">
        <v>267</v>
      </c>
      <c r="G55" s="56" t="s">
        <v>312</v>
      </c>
      <c r="H55" s="33">
        <v>14543984.97</v>
      </c>
      <c r="I55" s="33">
        <v>4097262.83</v>
      </c>
      <c r="J55" s="33">
        <v>5096002.14</v>
      </c>
      <c r="K55" s="33">
        <v>5350720</v>
      </c>
      <c r="L55" s="33">
        <v>3819883.35</v>
      </c>
      <c r="M55" s="33">
        <v>1130085.85</v>
      </c>
      <c r="N55" s="33">
        <v>1068238.5</v>
      </c>
      <c r="O55" s="33">
        <v>1621559</v>
      </c>
      <c r="P55" s="118">
        <v>26.26</v>
      </c>
      <c r="Q55" s="118">
        <v>27.58</v>
      </c>
      <c r="R55" s="118">
        <v>20.96</v>
      </c>
      <c r="S55" s="118">
        <v>30.3</v>
      </c>
      <c r="T55" s="32">
        <v>29.58</v>
      </c>
      <c r="U55" s="32">
        <v>27.96</v>
      </c>
      <c r="V55" s="32">
        <v>42.45</v>
      </c>
      <c r="W55" s="32">
        <v>108.1</v>
      </c>
      <c r="X55" s="32">
        <v>135.95</v>
      </c>
      <c r="Y55" s="32">
        <v>98.09</v>
      </c>
      <c r="Z55" s="32">
        <v>100.51</v>
      </c>
    </row>
    <row r="56" spans="1:26" ht="12.75">
      <c r="A56" s="34">
        <v>6</v>
      </c>
      <c r="B56" s="34">
        <v>7</v>
      </c>
      <c r="C56" s="34">
        <v>4</v>
      </c>
      <c r="D56" s="35">
        <v>2</v>
      </c>
      <c r="E56" s="36"/>
      <c r="F56" s="31" t="s">
        <v>267</v>
      </c>
      <c r="G56" s="56" t="s">
        <v>313</v>
      </c>
      <c r="H56" s="33">
        <v>40026106.62</v>
      </c>
      <c r="I56" s="33">
        <v>14162588</v>
      </c>
      <c r="J56" s="33">
        <v>14132665.62</v>
      </c>
      <c r="K56" s="33">
        <v>11730853</v>
      </c>
      <c r="L56" s="33">
        <v>9229147.93</v>
      </c>
      <c r="M56" s="33">
        <v>2153622.63</v>
      </c>
      <c r="N56" s="33">
        <v>3296722.3</v>
      </c>
      <c r="O56" s="33">
        <v>3778803</v>
      </c>
      <c r="P56" s="118">
        <v>23.05</v>
      </c>
      <c r="Q56" s="118">
        <v>15.2</v>
      </c>
      <c r="R56" s="118">
        <v>23.32</v>
      </c>
      <c r="S56" s="118">
        <v>32.21</v>
      </c>
      <c r="T56" s="32">
        <v>23.33</v>
      </c>
      <c r="U56" s="32">
        <v>35.72</v>
      </c>
      <c r="V56" s="32">
        <v>40.94</v>
      </c>
      <c r="W56" s="32">
        <v>96.47</v>
      </c>
      <c r="X56" s="32">
        <v>87.64</v>
      </c>
      <c r="Y56" s="32">
        <v>89.94</v>
      </c>
      <c r="Z56" s="32">
        <v>109.72</v>
      </c>
    </row>
    <row r="57" spans="1:26" ht="12.75">
      <c r="A57" s="34">
        <v>6</v>
      </c>
      <c r="B57" s="34">
        <v>20</v>
      </c>
      <c r="C57" s="34">
        <v>2</v>
      </c>
      <c r="D57" s="35">
        <v>2</v>
      </c>
      <c r="E57" s="36"/>
      <c r="F57" s="31" t="s">
        <v>267</v>
      </c>
      <c r="G57" s="56" t="s">
        <v>314</v>
      </c>
      <c r="H57" s="33">
        <v>18584700.31</v>
      </c>
      <c r="I57" s="33">
        <v>6091519</v>
      </c>
      <c r="J57" s="33">
        <v>5225513.31</v>
      </c>
      <c r="K57" s="33">
        <v>7267668</v>
      </c>
      <c r="L57" s="33">
        <v>4867554.66</v>
      </c>
      <c r="M57" s="33">
        <v>1248839.26</v>
      </c>
      <c r="N57" s="33">
        <v>1363919.4</v>
      </c>
      <c r="O57" s="33">
        <v>2254796</v>
      </c>
      <c r="P57" s="118">
        <v>26.19</v>
      </c>
      <c r="Q57" s="118">
        <v>20.5</v>
      </c>
      <c r="R57" s="118">
        <v>26.1</v>
      </c>
      <c r="S57" s="118">
        <v>31.02</v>
      </c>
      <c r="T57" s="32">
        <v>25.65</v>
      </c>
      <c r="U57" s="32">
        <v>28.02</v>
      </c>
      <c r="V57" s="32">
        <v>46.32</v>
      </c>
      <c r="W57" s="32">
        <v>103.35</v>
      </c>
      <c r="X57" s="32">
        <v>102.37</v>
      </c>
      <c r="Y57" s="32">
        <v>102.06</v>
      </c>
      <c r="Z57" s="32">
        <v>104.69</v>
      </c>
    </row>
    <row r="58" spans="1:26" ht="12.75">
      <c r="A58" s="34">
        <v>6</v>
      </c>
      <c r="B58" s="34">
        <v>19</v>
      </c>
      <c r="C58" s="34">
        <v>2</v>
      </c>
      <c r="D58" s="35">
        <v>2</v>
      </c>
      <c r="E58" s="36"/>
      <c r="F58" s="31" t="s">
        <v>267</v>
      </c>
      <c r="G58" s="56" t="s">
        <v>315</v>
      </c>
      <c r="H58" s="33">
        <v>14148704.6</v>
      </c>
      <c r="I58" s="33">
        <v>3629590.1</v>
      </c>
      <c r="J58" s="33">
        <v>4913169.5</v>
      </c>
      <c r="K58" s="33">
        <v>5605945</v>
      </c>
      <c r="L58" s="33">
        <v>3553536.13</v>
      </c>
      <c r="M58" s="33">
        <v>747603.74</v>
      </c>
      <c r="N58" s="33">
        <v>1129668.39</v>
      </c>
      <c r="O58" s="33">
        <v>1676264</v>
      </c>
      <c r="P58" s="118">
        <v>25.11</v>
      </c>
      <c r="Q58" s="118">
        <v>20.59</v>
      </c>
      <c r="R58" s="118">
        <v>22.99</v>
      </c>
      <c r="S58" s="118">
        <v>29.9</v>
      </c>
      <c r="T58" s="32">
        <v>21.03</v>
      </c>
      <c r="U58" s="32">
        <v>31.78</v>
      </c>
      <c r="V58" s="32">
        <v>47.17</v>
      </c>
      <c r="W58" s="32">
        <v>90.06</v>
      </c>
      <c r="X58" s="32">
        <v>95.03</v>
      </c>
      <c r="Y58" s="32">
        <v>78.2</v>
      </c>
      <c r="Z58" s="32">
        <v>97.77</v>
      </c>
    </row>
    <row r="59" spans="1:26" ht="12.75">
      <c r="A59" s="34">
        <v>6</v>
      </c>
      <c r="B59" s="34">
        <v>19</v>
      </c>
      <c r="C59" s="34">
        <v>3</v>
      </c>
      <c r="D59" s="35">
        <v>2</v>
      </c>
      <c r="E59" s="36"/>
      <c r="F59" s="31" t="s">
        <v>267</v>
      </c>
      <c r="G59" s="56" t="s">
        <v>316</v>
      </c>
      <c r="H59" s="33">
        <v>18869390.62</v>
      </c>
      <c r="I59" s="33">
        <v>5143553.78</v>
      </c>
      <c r="J59" s="33">
        <v>6740255.84</v>
      </c>
      <c r="K59" s="33">
        <v>6985581</v>
      </c>
      <c r="L59" s="33">
        <v>5484338.85</v>
      </c>
      <c r="M59" s="33">
        <v>1131011.62</v>
      </c>
      <c r="N59" s="33">
        <v>2218682.23</v>
      </c>
      <c r="O59" s="33">
        <v>2134645</v>
      </c>
      <c r="P59" s="118">
        <v>29.06</v>
      </c>
      <c r="Q59" s="118">
        <v>21.98</v>
      </c>
      <c r="R59" s="118">
        <v>32.91</v>
      </c>
      <c r="S59" s="118">
        <v>30.55</v>
      </c>
      <c r="T59" s="32">
        <v>20.62</v>
      </c>
      <c r="U59" s="32">
        <v>40.45</v>
      </c>
      <c r="V59" s="32">
        <v>38.92</v>
      </c>
      <c r="W59" s="32">
        <v>107.94</v>
      </c>
      <c r="X59" s="32">
        <v>107.29</v>
      </c>
      <c r="Y59" s="32">
        <v>107.5</v>
      </c>
      <c r="Z59" s="32">
        <v>108.74</v>
      </c>
    </row>
    <row r="60" spans="1:26" ht="12.75">
      <c r="A60" s="34">
        <v>6</v>
      </c>
      <c r="B60" s="34">
        <v>4</v>
      </c>
      <c r="C60" s="34">
        <v>3</v>
      </c>
      <c r="D60" s="35">
        <v>2</v>
      </c>
      <c r="E60" s="36"/>
      <c r="F60" s="31" t="s">
        <v>267</v>
      </c>
      <c r="G60" s="56" t="s">
        <v>317</v>
      </c>
      <c r="H60" s="33">
        <v>23566051</v>
      </c>
      <c r="I60" s="33">
        <v>7129979</v>
      </c>
      <c r="J60" s="33">
        <v>8194786</v>
      </c>
      <c r="K60" s="33">
        <v>8241286</v>
      </c>
      <c r="L60" s="33">
        <v>6385559.93</v>
      </c>
      <c r="M60" s="33">
        <v>1825665.76</v>
      </c>
      <c r="N60" s="33">
        <v>1960453.17</v>
      </c>
      <c r="O60" s="33">
        <v>2599441</v>
      </c>
      <c r="P60" s="118">
        <v>27.09</v>
      </c>
      <c r="Q60" s="118">
        <v>25.6</v>
      </c>
      <c r="R60" s="118">
        <v>23.92</v>
      </c>
      <c r="S60" s="118">
        <v>31.54</v>
      </c>
      <c r="T60" s="32">
        <v>28.59</v>
      </c>
      <c r="U60" s="32">
        <v>30.7</v>
      </c>
      <c r="V60" s="32">
        <v>40.7</v>
      </c>
      <c r="W60" s="32">
        <v>107.31</v>
      </c>
      <c r="X60" s="32">
        <v>122.85</v>
      </c>
      <c r="Y60" s="32">
        <v>97.58</v>
      </c>
      <c r="Z60" s="32">
        <v>105.87</v>
      </c>
    </row>
    <row r="61" spans="1:26" ht="12.75">
      <c r="A61" s="34">
        <v>6</v>
      </c>
      <c r="B61" s="34">
        <v>4</v>
      </c>
      <c r="C61" s="34">
        <v>4</v>
      </c>
      <c r="D61" s="35">
        <v>2</v>
      </c>
      <c r="E61" s="36"/>
      <c r="F61" s="31" t="s">
        <v>267</v>
      </c>
      <c r="G61" s="56" t="s">
        <v>270</v>
      </c>
      <c r="H61" s="33">
        <v>45687919</v>
      </c>
      <c r="I61" s="33">
        <v>13549513</v>
      </c>
      <c r="J61" s="33">
        <v>14523800</v>
      </c>
      <c r="K61" s="33">
        <v>17614606</v>
      </c>
      <c r="L61" s="33">
        <v>12925254.65</v>
      </c>
      <c r="M61" s="33">
        <v>3372238.74</v>
      </c>
      <c r="N61" s="33">
        <v>4133378.91</v>
      </c>
      <c r="O61" s="33">
        <v>5419637</v>
      </c>
      <c r="P61" s="118">
        <v>28.29</v>
      </c>
      <c r="Q61" s="118">
        <v>24.88</v>
      </c>
      <c r="R61" s="118">
        <v>28.45</v>
      </c>
      <c r="S61" s="118">
        <v>30.76</v>
      </c>
      <c r="T61" s="32">
        <v>26.09</v>
      </c>
      <c r="U61" s="32">
        <v>31.97</v>
      </c>
      <c r="V61" s="32">
        <v>41.93</v>
      </c>
      <c r="W61" s="32">
        <v>108.84</v>
      </c>
      <c r="X61" s="32">
        <v>118.19</v>
      </c>
      <c r="Y61" s="32">
        <v>107.05</v>
      </c>
      <c r="Z61" s="32">
        <v>105.02</v>
      </c>
    </row>
    <row r="62" spans="1:26" ht="12.75">
      <c r="A62" s="34">
        <v>6</v>
      </c>
      <c r="B62" s="34">
        <v>6</v>
      </c>
      <c r="C62" s="34">
        <v>4</v>
      </c>
      <c r="D62" s="35">
        <v>2</v>
      </c>
      <c r="E62" s="36"/>
      <c r="F62" s="31" t="s">
        <v>267</v>
      </c>
      <c r="G62" s="56" t="s">
        <v>318</v>
      </c>
      <c r="H62" s="33">
        <v>39416856.26</v>
      </c>
      <c r="I62" s="33">
        <v>8970200.88</v>
      </c>
      <c r="J62" s="33">
        <v>15322063.38</v>
      </c>
      <c r="K62" s="33">
        <v>15124592</v>
      </c>
      <c r="L62" s="33">
        <v>11042015.54</v>
      </c>
      <c r="M62" s="33">
        <v>2500655.25</v>
      </c>
      <c r="N62" s="33">
        <v>3915584.29</v>
      </c>
      <c r="O62" s="33">
        <v>4625776</v>
      </c>
      <c r="P62" s="118">
        <v>28.01</v>
      </c>
      <c r="Q62" s="118">
        <v>27.87</v>
      </c>
      <c r="R62" s="118">
        <v>25.55</v>
      </c>
      <c r="S62" s="118">
        <v>30.58</v>
      </c>
      <c r="T62" s="32">
        <v>22.64</v>
      </c>
      <c r="U62" s="32">
        <v>35.46</v>
      </c>
      <c r="V62" s="32">
        <v>41.89</v>
      </c>
      <c r="W62" s="32">
        <v>114.88</v>
      </c>
      <c r="X62" s="32">
        <v>134.5</v>
      </c>
      <c r="Y62" s="32">
        <v>120.55</v>
      </c>
      <c r="Z62" s="32">
        <v>102.7</v>
      </c>
    </row>
    <row r="63" spans="1:26" ht="12.75">
      <c r="A63" s="34">
        <v>6</v>
      </c>
      <c r="B63" s="34">
        <v>9</v>
      </c>
      <c r="C63" s="34">
        <v>6</v>
      </c>
      <c r="D63" s="35">
        <v>2</v>
      </c>
      <c r="E63" s="36"/>
      <c r="F63" s="31" t="s">
        <v>267</v>
      </c>
      <c r="G63" s="56" t="s">
        <v>319</v>
      </c>
      <c r="H63" s="33">
        <v>37821572.95</v>
      </c>
      <c r="I63" s="33">
        <v>10384878.47</v>
      </c>
      <c r="J63" s="33">
        <v>13186738.48</v>
      </c>
      <c r="K63" s="33">
        <v>14249956</v>
      </c>
      <c r="L63" s="33">
        <v>11215270.95</v>
      </c>
      <c r="M63" s="33">
        <v>3309225.51</v>
      </c>
      <c r="N63" s="33">
        <v>3340516.44</v>
      </c>
      <c r="O63" s="33">
        <v>4565529</v>
      </c>
      <c r="P63" s="118">
        <v>29.65</v>
      </c>
      <c r="Q63" s="118">
        <v>31.86</v>
      </c>
      <c r="R63" s="118">
        <v>25.33</v>
      </c>
      <c r="S63" s="118">
        <v>32.03</v>
      </c>
      <c r="T63" s="32">
        <v>29.5</v>
      </c>
      <c r="U63" s="32">
        <v>29.78</v>
      </c>
      <c r="V63" s="32">
        <v>40.7</v>
      </c>
      <c r="W63" s="32">
        <v>109.23</v>
      </c>
      <c r="X63" s="32">
        <v>120.4</v>
      </c>
      <c r="Y63" s="32">
        <v>109.43</v>
      </c>
      <c r="Z63" s="32">
        <v>102.23</v>
      </c>
    </row>
    <row r="64" spans="1:26" ht="12.75">
      <c r="A64" s="34">
        <v>6</v>
      </c>
      <c r="B64" s="34">
        <v>13</v>
      </c>
      <c r="C64" s="34">
        <v>2</v>
      </c>
      <c r="D64" s="35">
        <v>2</v>
      </c>
      <c r="E64" s="36"/>
      <c r="F64" s="31" t="s">
        <v>267</v>
      </c>
      <c r="G64" s="56" t="s">
        <v>320</v>
      </c>
      <c r="H64" s="33">
        <v>25938255.55</v>
      </c>
      <c r="I64" s="33">
        <v>5148258</v>
      </c>
      <c r="J64" s="33">
        <v>12385253.55</v>
      </c>
      <c r="K64" s="33">
        <v>8404744</v>
      </c>
      <c r="L64" s="33">
        <v>6171815.62</v>
      </c>
      <c r="M64" s="33">
        <v>1225927.28</v>
      </c>
      <c r="N64" s="33">
        <v>2369626.34</v>
      </c>
      <c r="O64" s="33">
        <v>2576262</v>
      </c>
      <c r="P64" s="118">
        <v>23.79</v>
      </c>
      <c r="Q64" s="118">
        <v>23.81</v>
      </c>
      <c r="R64" s="118">
        <v>19.13</v>
      </c>
      <c r="S64" s="118">
        <v>30.65</v>
      </c>
      <c r="T64" s="32">
        <v>19.86</v>
      </c>
      <c r="U64" s="32">
        <v>38.39</v>
      </c>
      <c r="V64" s="32">
        <v>41.74</v>
      </c>
      <c r="W64" s="32">
        <v>112.26</v>
      </c>
      <c r="X64" s="32">
        <v>121.01</v>
      </c>
      <c r="Y64" s="32">
        <v>110.77</v>
      </c>
      <c r="Z64" s="32">
        <v>109.84</v>
      </c>
    </row>
    <row r="65" spans="1:26" ht="12.75">
      <c r="A65" s="34">
        <v>6</v>
      </c>
      <c r="B65" s="34">
        <v>14</v>
      </c>
      <c r="C65" s="34">
        <v>3</v>
      </c>
      <c r="D65" s="35">
        <v>2</v>
      </c>
      <c r="E65" s="36"/>
      <c r="F65" s="31" t="s">
        <v>267</v>
      </c>
      <c r="G65" s="56" t="s">
        <v>321</v>
      </c>
      <c r="H65" s="33">
        <v>16863454</v>
      </c>
      <c r="I65" s="33">
        <v>5812918</v>
      </c>
      <c r="J65" s="33">
        <v>5630719</v>
      </c>
      <c r="K65" s="33">
        <v>5419817</v>
      </c>
      <c r="L65" s="33">
        <v>4787559.41</v>
      </c>
      <c r="M65" s="33">
        <v>1611076.08</v>
      </c>
      <c r="N65" s="33">
        <v>1502122.33</v>
      </c>
      <c r="O65" s="33">
        <v>1674361</v>
      </c>
      <c r="P65" s="118">
        <v>28.39</v>
      </c>
      <c r="Q65" s="118">
        <v>27.71</v>
      </c>
      <c r="R65" s="118">
        <v>26.67</v>
      </c>
      <c r="S65" s="118">
        <v>30.89</v>
      </c>
      <c r="T65" s="32">
        <v>33.65</v>
      </c>
      <c r="U65" s="32">
        <v>31.37</v>
      </c>
      <c r="V65" s="32">
        <v>34.97</v>
      </c>
      <c r="W65" s="32">
        <v>106.53</v>
      </c>
      <c r="X65" s="32">
        <v>113.46</v>
      </c>
      <c r="Y65" s="32">
        <v>106.39</v>
      </c>
      <c r="Z65" s="32">
        <v>100.74</v>
      </c>
    </row>
    <row r="66" spans="1:26" ht="12.75">
      <c r="A66" s="34">
        <v>6</v>
      </c>
      <c r="B66" s="34">
        <v>1</v>
      </c>
      <c r="C66" s="34">
        <v>5</v>
      </c>
      <c r="D66" s="35">
        <v>2</v>
      </c>
      <c r="E66" s="36"/>
      <c r="F66" s="31" t="s">
        <v>267</v>
      </c>
      <c r="G66" s="56" t="s">
        <v>322</v>
      </c>
      <c r="H66" s="33">
        <v>32557908.2</v>
      </c>
      <c r="I66" s="33">
        <v>10295707</v>
      </c>
      <c r="J66" s="33">
        <v>13013597.2</v>
      </c>
      <c r="K66" s="33">
        <v>9248604</v>
      </c>
      <c r="L66" s="33">
        <v>7478702.64</v>
      </c>
      <c r="M66" s="33">
        <v>2477494.71</v>
      </c>
      <c r="N66" s="33">
        <v>2070617.93</v>
      </c>
      <c r="O66" s="33">
        <v>2930590</v>
      </c>
      <c r="P66" s="118">
        <v>22.97</v>
      </c>
      <c r="Q66" s="118">
        <v>24.06</v>
      </c>
      <c r="R66" s="118">
        <v>15.91</v>
      </c>
      <c r="S66" s="118">
        <v>31.68</v>
      </c>
      <c r="T66" s="32">
        <v>33.12</v>
      </c>
      <c r="U66" s="32">
        <v>27.68</v>
      </c>
      <c r="V66" s="32">
        <v>39.18</v>
      </c>
      <c r="W66" s="32">
        <v>95.66</v>
      </c>
      <c r="X66" s="32">
        <v>128.47</v>
      </c>
      <c r="Y66" s="32">
        <v>67.01</v>
      </c>
      <c r="Z66" s="32">
        <v>104.68</v>
      </c>
    </row>
    <row r="67" spans="1:26" ht="12.75">
      <c r="A67" s="34">
        <v>6</v>
      </c>
      <c r="B67" s="34">
        <v>18</v>
      </c>
      <c r="C67" s="34">
        <v>3</v>
      </c>
      <c r="D67" s="35">
        <v>2</v>
      </c>
      <c r="E67" s="36"/>
      <c r="F67" s="31" t="s">
        <v>267</v>
      </c>
      <c r="G67" s="56" t="s">
        <v>323</v>
      </c>
      <c r="H67" s="33">
        <v>15832157.33</v>
      </c>
      <c r="I67" s="33">
        <v>5514027</v>
      </c>
      <c r="J67" s="33">
        <v>5392142.33</v>
      </c>
      <c r="K67" s="33">
        <v>4925988</v>
      </c>
      <c r="L67" s="33">
        <v>4266471.16</v>
      </c>
      <c r="M67" s="33">
        <v>1523610.84</v>
      </c>
      <c r="N67" s="33">
        <v>1220932.32</v>
      </c>
      <c r="O67" s="33">
        <v>1521928</v>
      </c>
      <c r="P67" s="118">
        <v>26.94</v>
      </c>
      <c r="Q67" s="118">
        <v>27.63</v>
      </c>
      <c r="R67" s="118">
        <v>22.64</v>
      </c>
      <c r="S67" s="118">
        <v>30.89</v>
      </c>
      <c r="T67" s="32">
        <v>35.71</v>
      </c>
      <c r="U67" s="32">
        <v>28.61</v>
      </c>
      <c r="V67" s="32">
        <v>35.67</v>
      </c>
      <c r="W67" s="32">
        <v>113.1</v>
      </c>
      <c r="X67" s="32">
        <v>125.79</v>
      </c>
      <c r="Y67" s="32">
        <v>100.75</v>
      </c>
      <c r="Z67" s="32">
        <v>112.81</v>
      </c>
    </row>
    <row r="68" spans="1:26" ht="12.75">
      <c r="A68" s="34">
        <v>6</v>
      </c>
      <c r="B68" s="34">
        <v>9</v>
      </c>
      <c r="C68" s="34">
        <v>7</v>
      </c>
      <c r="D68" s="35">
        <v>2</v>
      </c>
      <c r="E68" s="36"/>
      <c r="F68" s="31" t="s">
        <v>267</v>
      </c>
      <c r="G68" s="56" t="s">
        <v>324</v>
      </c>
      <c r="H68" s="33">
        <v>80474009.93</v>
      </c>
      <c r="I68" s="33">
        <v>36804985</v>
      </c>
      <c r="J68" s="33">
        <v>31054547.93</v>
      </c>
      <c r="K68" s="33">
        <v>12614477</v>
      </c>
      <c r="L68" s="33">
        <v>21115854.48</v>
      </c>
      <c r="M68" s="33">
        <v>9328615.8</v>
      </c>
      <c r="N68" s="33">
        <v>7122769.68</v>
      </c>
      <c r="O68" s="33">
        <v>4664469</v>
      </c>
      <c r="P68" s="118">
        <v>26.23</v>
      </c>
      <c r="Q68" s="118">
        <v>25.34</v>
      </c>
      <c r="R68" s="118">
        <v>22.93</v>
      </c>
      <c r="S68" s="118">
        <v>36.97</v>
      </c>
      <c r="T68" s="32">
        <v>44.17</v>
      </c>
      <c r="U68" s="32">
        <v>33.73</v>
      </c>
      <c r="V68" s="32">
        <v>22.08</v>
      </c>
      <c r="W68" s="32">
        <v>109</v>
      </c>
      <c r="X68" s="32">
        <v>112.72</v>
      </c>
      <c r="Y68" s="32">
        <v>107.82</v>
      </c>
      <c r="Z68" s="32">
        <v>103.87</v>
      </c>
    </row>
    <row r="69" spans="1:26" ht="12.75">
      <c r="A69" s="34">
        <v>6</v>
      </c>
      <c r="B69" s="34">
        <v>8</v>
      </c>
      <c r="C69" s="34">
        <v>4</v>
      </c>
      <c r="D69" s="35">
        <v>2</v>
      </c>
      <c r="E69" s="36"/>
      <c r="F69" s="31" t="s">
        <v>267</v>
      </c>
      <c r="G69" s="56" t="s">
        <v>325</v>
      </c>
      <c r="H69" s="33">
        <v>15382715</v>
      </c>
      <c r="I69" s="33">
        <v>3992907.26</v>
      </c>
      <c r="J69" s="33">
        <v>6410391.74</v>
      </c>
      <c r="K69" s="33">
        <v>4979416</v>
      </c>
      <c r="L69" s="33">
        <v>3588135.66</v>
      </c>
      <c r="M69" s="33">
        <v>825231.44</v>
      </c>
      <c r="N69" s="33">
        <v>1264758.22</v>
      </c>
      <c r="O69" s="33">
        <v>1498146</v>
      </c>
      <c r="P69" s="118">
        <v>23.32</v>
      </c>
      <c r="Q69" s="118">
        <v>20.66</v>
      </c>
      <c r="R69" s="118">
        <v>19.72</v>
      </c>
      <c r="S69" s="118">
        <v>30.08</v>
      </c>
      <c r="T69" s="32">
        <v>22.99</v>
      </c>
      <c r="U69" s="32">
        <v>35.24</v>
      </c>
      <c r="V69" s="32">
        <v>41.75</v>
      </c>
      <c r="W69" s="32">
        <v>99.68</v>
      </c>
      <c r="X69" s="32">
        <v>114.52</v>
      </c>
      <c r="Y69" s="32">
        <v>84.71</v>
      </c>
      <c r="Z69" s="32">
        <v>108.09</v>
      </c>
    </row>
    <row r="70" spans="1:26" ht="12.75">
      <c r="A70" s="34">
        <v>6</v>
      </c>
      <c r="B70" s="34">
        <v>3</v>
      </c>
      <c r="C70" s="34">
        <v>6</v>
      </c>
      <c r="D70" s="35">
        <v>2</v>
      </c>
      <c r="E70" s="36"/>
      <c r="F70" s="31" t="s">
        <v>267</v>
      </c>
      <c r="G70" s="56" t="s">
        <v>326</v>
      </c>
      <c r="H70" s="33">
        <v>24246459.18</v>
      </c>
      <c r="I70" s="33">
        <v>6329824</v>
      </c>
      <c r="J70" s="33">
        <v>10495500.18</v>
      </c>
      <c r="K70" s="33">
        <v>7421135</v>
      </c>
      <c r="L70" s="33">
        <v>5645161.51</v>
      </c>
      <c r="M70" s="33">
        <v>1639900.82</v>
      </c>
      <c r="N70" s="33">
        <v>1676729.69</v>
      </c>
      <c r="O70" s="33">
        <v>2328531</v>
      </c>
      <c r="P70" s="118">
        <v>23.28</v>
      </c>
      <c r="Q70" s="118">
        <v>25.9</v>
      </c>
      <c r="R70" s="118">
        <v>15.97</v>
      </c>
      <c r="S70" s="118">
        <v>31.37</v>
      </c>
      <c r="T70" s="32">
        <v>29.04</v>
      </c>
      <c r="U70" s="32">
        <v>29.7</v>
      </c>
      <c r="V70" s="32">
        <v>41.24</v>
      </c>
      <c r="W70" s="32">
        <v>89.46</v>
      </c>
      <c r="X70" s="32">
        <v>103.34</v>
      </c>
      <c r="Y70" s="32">
        <v>64.85</v>
      </c>
      <c r="Z70" s="32">
        <v>108.91</v>
      </c>
    </row>
    <row r="71" spans="1:26" ht="12.75">
      <c r="A71" s="34">
        <v>6</v>
      </c>
      <c r="B71" s="34">
        <v>12</v>
      </c>
      <c r="C71" s="34">
        <v>3</v>
      </c>
      <c r="D71" s="35">
        <v>2</v>
      </c>
      <c r="E71" s="36"/>
      <c r="F71" s="31" t="s">
        <v>267</v>
      </c>
      <c r="G71" s="56" t="s">
        <v>327</v>
      </c>
      <c r="H71" s="33">
        <v>24844550.73</v>
      </c>
      <c r="I71" s="33">
        <v>6303712.87</v>
      </c>
      <c r="J71" s="33">
        <v>8079565.86</v>
      </c>
      <c r="K71" s="33">
        <v>10461272</v>
      </c>
      <c r="L71" s="33">
        <v>6988185.81</v>
      </c>
      <c r="M71" s="33">
        <v>1720441.57</v>
      </c>
      <c r="N71" s="33">
        <v>2034107.24</v>
      </c>
      <c r="O71" s="33">
        <v>3233637</v>
      </c>
      <c r="P71" s="118">
        <v>28.12</v>
      </c>
      <c r="Q71" s="118">
        <v>27.29</v>
      </c>
      <c r="R71" s="118">
        <v>25.17</v>
      </c>
      <c r="S71" s="118">
        <v>30.91</v>
      </c>
      <c r="T71" s="32">
        <v>24.61</v>
      </c>
      <c r="U71" s="32">
        <v>29.1</v>
      </c>
      <c r="V71" s="32">
        <v>46.27</v>
      </c>
      <c r="W71" s="32">
        <v>97.63</v>
      </c>
      <c r="X71" s="32">
        <v>87.58</v>
      </c>
      <c r="Y71" s="32">
        <v>98.57</v>
      </c>
      <c r="Z71" s="32">
        <v>103.31</v>
      </c>
    </row>
    <row r="72" spans="1:26" ht="12.75">
      <c r="A72" s="34">
        <v>6</v>
      </c>
      <c r="B72" s="34">
        <v>15</v>
      </c>
      <c r="C72" s="34">
        <v>4</v>
      </c>
      <c r="D72" s="35">
        <v>2</v>
      </c>
      <c r="E72" s="36"/>
      <c r="F72" s="31" t="s">
        <v>267</v>
      </c>
      <c r="G72" s="56" t="s">
        <v>328</v>
      </c>
      <c r="H72" s="33">
        <v>44135807.5</v>
      </c>
      <c r="I72" s="33">
        <v>12387116</v>
      </c>
      <c r="J72" s="33">
        <v>16827572.5</v>
      </c>
      <c r="K72" s="33">
        <v>14921119</v>
      </c>
      <c r="L72" s="33">
        <v>11434208.6</v>
      </c>
      <c r="M72" s="33">
        <v>2937814.22</v>
      </c>
      <c r="N72" s="33">
        <v>3818706.38</v>
      </c>
      <c r="O72" s="33">
        <v>4677688</v>
      </c>
      <c r="P72" s="118">
        <v>25.9</v>
      </c>
      <c r="Q72" s="118">
        <v>23.71</v>
      </c>
      <c r="R72" s="118">
        <v>22.69</v>
      </c>
      <c r="S72" s="118">
        <v>31.34</v>
      </c>
      <c r="T72" s="32">
        <v>25.69</v>
      </c>
      <c r="U72" s="32">
        <v>33.39</v>
      </c>
      <c r="V72" s="32">
        <v>40.9</v>
      </c>
      <c r="W72" s="32">
        <v>97.02</v>
      </c>
      <c r="X72" s="32">
        <v>132.44</v>
      </c>
      <c r="Y72" s="32">
        <v>80.62</v>
      </c>
      <c r="Z72" s="32">
        <v>96.83</v>
      </c>
    </row>
    <row r="73" spans="1:26" ht="12.75">
      <c r="A73" s="34">
        <v>6</v>
      </c>
      <c r="B73" s="34">
        <v>16</v>
      </c>
      <c r="C73" s="34">
        <v>2</v>
      </c>
      <c r="D73" s="35">
        <v>2</v>
      </c>
      <c r="E73" s="36"/>
      <c r="F73" s="31" t="s">
        <v>267</v>
      </c>
      <c r="G73" s="56" t="s">
        <v>329</v>
      </c>
      <c r="H73" s="33">
        <v>43718512</v>
      </c>
      <c r="I73" s="33">
        <v>11451512</v>
      </c>
      <c r="J73" s="33">
        <v>17973686</v>
      </c>
      <c r="K73" s="33">
        <v>14293314</v>
      </c>
      <c r="L73" s="33">
        <v>10740344.56</v>
      </c>
      <c r="M73" s="33">
        <v>2722162.48</v>
      </c>
      <c r="N73" s="33">
        <v>3528166.08</v>
      </c>
      <c r="O73" s="33">
        <v>4490016</v>
      </c>
      <c r="P73" s="118">
        <v>24.56</v>
      </c>
      <c r="Q73" s="118">
        <v>23.77</v>
      </c>
      <c r="R73" s="118">
        <v>19.62</v>
      </c>
      <c r="S73" s="118">
        <v>31.41</v>
      </c>
      <c r="T73" s="32">
        <v>25.34</v>
      </c>
      <c r="U73" s="32">
        <v>32.84</v>
      </c>
      <c r="V73" s="32">
        <v>41.8</v>
      </c>
      <c r="W73" s="32">
        <v>92.82</v>
      </c>
      <c r="X73" s="32">
        <v>103.3</v>
      </c>
      <c r="Y73" s="32">
        <v>73.76</v>
      </c>
      <c r="Z73" s="32">
        <v>108.12</v>
      </c>
    </row>
    <row r="74" spans="1:26" ht="12.75">
      <c r="A74" s="34">
        <v>6</v>
      </c>
      <c r="B74" s="34">
        <v>1</v>
      </c>
      <c r="C74" s="34">
        <v>6</v>
      </c>
      <c r="D74" s="35">
        <v>2</v>
      </c>
      <c r="E74" s="36"/>
      <c r="F74" s="31" t="s">
        <v>267</v>
      </c>
      <c r="G74" s="56" t="s">
        <v>330</v>
      </c>
      <c r="H74" s="33">
        <v>19762217.61</v>
      </c>
      <c r="I74" s="33">
        <v>4667936</v>
      </c>
      <c r="J74" s="33">
        <v>8238407.61</v>
      </c>
      <c r="K74" s="33">
        <v>6855874</v>
      </c>
      <c r="L74" s="33">
        <v>5898311.64</v>
      </c>
      <c r="M74" s="33">
        <v>1454081.96</v>
      </c>
      <c r="N74" s="33">
        <v>2365982.68</v>
      </c>
      <c r="O74" s="33">
        <v>2078247</v>
      </c>
      <c r="P74" s="118">
        <v>29.84</v>
      </c>
      <c r="Q74" s="118">
        <v>31.15</v>
      </c>
      <c r="R74" s="118">
        <v>28.71</v>
      </c>
      <c r="S74" s="118">
        <v>30.31</v>
      </c>
      <c r="T74" s="32">
        <v>24.65</v>
      </c>
      <c r="U74" s="32">
        <v>40.11</v>
      </c>
      <c r="V74" s="32">
        <v>35.23</v>
      </c>
      <c r="W74" s="32">
        <v>94.78</v>
      </c>
      <c r="X74" s="32">
        <v>108.07</v>
      </c>
      <c r="Y74" s="32">
        <v>83.65</v>
      </c>
      <c r="Z74" s="32">
        <v>101.41</v>
      </c>
    </row>
    <row r="75" spans="1:26" ht="12.75">
      <c r="A75" s="34">
        <v>6</v>
      </c>
      <c r="B75" s="34">
        <v>15</v>
      </c>
      <c r="C75" s="34">
        <v>5</v>
      </c>
      <c r="D75" s="35">
        <v>2</v>
      </c>
      <c r="E75" s="36"/>
      <c r="F75" s="31" t="s">
        <v>267</v>
      </c>
      <c r="G75" s="56" t="s">
        <v>331</v>
      </c>
      <c r="H75" s="33">
        <v>27648189.27</v>
      </c>
      <c r="I75" s="33">
        <v>7277153.67</v>
      </c>
      <c r="J75" s="33">
        <v>10688813.6</v>
      </c>
      <c r="K75" s="33">
        <v>9682222</v>
      </c>
      <c r="L75" s="33">
        <v>6220732.3</v>
      </c>
      <c r="M75" s="33">
        <v>1415504.58</v>
      </c>
      <c r="N75" s="33">
        <v>1707692.72</v>
      </c>
      <c r="O75" s="33">
        <v>3097535</v>
      </c>
      <c r="P75" s="118">
        <v>22.49</v>
      </c>
      <c r="Q75" s="118">
        <v>19.45</v>
      </c>
      <c r="R75" s="118">
        <v>15.97</v>
      </c>
      <c r="S75" s="118">
        <v>31.99</v>
      </c>
      <c r="T75" s="32">
        <v>22.75</v>
      </c>
      <c r="U75" s="32">
        <v>27.45</v>
      </c>
      <c r="V75" s="32">
        <v>49.79</v>
      </c>
      <c r="W75" s="32">
        <v>106.59</v>
      </c>
      <c r="X75" s="32">
        <v>125.21</v>
      </c>
      <c r="Y75" s="32">
        <v>97.87</v>
      </c>
      <c r="Z75" s="32">
        <v>104.63</v>
      </c>
    </row>
    <row r="76" spans="1:26" ht="12.75">
      <c r="A76" s="34">
        <v>6</v>
      </c>
      <c r="B76" s="34">
        <v>20</v>
      </c>
      <c r="C76" s="34">
        <v>3</v>
      </c>
      <c r="D76" s="35">
        <v>2</v>
      </c>
      <c r="E76" s="36"/>
      <c r="F76" s="31" t="s">
        <v>267</v>
      </c>
      <c r="G76" s="56" t="s">
        <v>332</v>
      </c>
      <c r="H76" s="33">
        <v>26117124.59</v>
      </c>
      <c r="I76" s="33">
        <v>7317478.26</v>
      </c>
      <c r="J76" s="33">
        <v>9977718.33</v>
      </c>
      <c r="K76" s="33">
        <v>8821928</v>
      </c>
      <c r="L76" s="33">
        <v>6564915.8</v>
      </c>
      <c r="M76" s="33">
        <v>1552421.16</v>
      </c>
      <c r="N76" s="33">
        <v>2349548.64</v>
      </c>
      <c r="O76" s="33">
        <v>2662946</v>
      </c>
      <c r="P76" s="118">
        <v>25.13</v>
      </c>
      <c r="Q76" s="118">
        <v>21.21</v>
      </c>
      <c r="R76" s="118">
        <v>23.54</v>
      </c>
      <c r="S76" s="118">
        <v>30.18</v>
      </c>
      <c r="T76" s="32">
        <v>23.64</v>
      </c>
      <c r="U76" s="32">
        <v>35.78</v>
      </c>
      <c r="V76" s="32">
        <v>40.56</v>
      </c>
      <c r="W76" s="32">
        <v>116.95</v>
      </c>
      <c r="X76" s="32">
        <v>119.01</v>
      </c>
      <c r="Y76" s="32">
        <v>136.43</v>
      </c>
      <c r="Z76" s="32">
        <v>102.93</v>
      </c>
    </row>
    <row r="77" spans="1:26" ht="12.75">
      <c r="A77" s="34">
        <v>6</v>
      </c>
      <c r="B77" s="34">
        <v>9</v>
      </c>
      <c r="C77" s="34">
        <v>8</v>
      </c>
      <c r="D77" s="35">
        <v>2</v>
      </c>
      <c r="E77" s="36"/>
      <c r="F77" s="31" t="s">
        <v>267</v>
      </c>
      <c r="G77" s="56" t="s">
        <v>333</v>
      </c>
      <c r="H77" s="33">
        <v>79946925.64</v>
      </c>
      <c r="I77" s="33">
        <v>40265086.64</v>
      </c>
      <c r="J77" s="33">
        <v>29050528</v>
      </c>
      <c r="K77" s="33">
        <v>10631311</v>
      </c>
      <c r="L77" s="33">
        <v>20626769.09</v>
      </c>
      <c r="M77" s="33">
        <v>10524669.03</v>
      </c>
      <c r="N77" s="33">
        <v>6013135.06</v>
      </c>
      <c r="O77" s="33">
        <v>4088965</v>
      </c>
      <c r="P77" s="118">
        <v>25.8</v>
      </c>
      <c r="Q77" s="118">
        <v>26.13</v>
      </c>
      <c r="R77" s="118">
        <v>20.69</v>
      </c>
      <c r="S77" s="118">
        <v>38.46</v>
      </c>
      <c r="T77" s="32">
        <v>51.02</v>
      </c>
      <c r="U77" s="32">
        <v>29.15</v>
      </c>
      <c r="V77" s="32">
        <v>19.82</v>
      </c>
      <c r="W77" s="32">
        <v>112.34</v>
      </c>
      <c r="X77" s="32">
        <v>121.2</v>
      </c>
      <c r="Y77" s="32">
        <v>103.47</v>
      </c>
      <c r="Z77" s="32">
        <v>105.8</v>
      </c>
    </row>
    <row r="78" spans="1:26" ht="12.75">
      <c r="A78" s="34">
        <v>6</v>
      </c>
      <c r="B78" s="34">
        <v>1</v>
      </c>
      <c r="C78" s="34">
        <v>7</v>
      </c>
      <c r="D78" s="35">
        <v>2</v>
      </c>
      <c r="E78" s="36"/>
      <c r="F78" s="31" t="s">
        <v>267</v>
      </c>
      <c r="G78" s="56" t="s">
        <v>334</v>
      </c>
      <c r="H78" s="33">
        <v>21140639</v>
      </c>
      <c r="I78" s="33">
        <v>5674783</v>
      </c>
      <c r="J78" s="33">
        <v>7164003</v>
      </c>
      <c r="K78" s="33">
        <v>8301853</v>
      </c>
      <c r="L78" s="33">
        <v>5937412.3</v>
      </c>
      <c r="M78" s="33">
        <v>1595554.78</v>
      </c>
      <c r="N78" s="33">
        <v>1745186.52</v>
      </c>
      <c r="O78" s="33">
        <v>2596671</v>
      </c>
      <c r="P78" s="118">
        <v>28.08</v>
      </c>
      <c r="Q78" s="118">
        <v>28.11</v>
      </c>
      <c r="R78" s="118">
        <v>24.36</v>
      </c>
      <c r="S78" s="118">
        <v>31.27</v>
      </c>
      <c r="T78" s="32">
        <v>26.87</v>
      </c>
      <c r="U78" s="32">
        <v>29.39</v>
      </c>
      <c r="V78" s="32">
        <v>43.73</v>
      </c>
      <c r="W78" s="32">
        <v>98.64</v>
      </c>
      <c r="X78" s="32">
        <v>114.13</v>
      </c>
      <c r="Y78" s="32">
        <v>84.01</v>
      </c>
      <c r="Z78" s="32">
        <v>102.06</v>
      </c>
    </row>
    <row r="79" spans="1:26" ht="12.75">
      <c r="A79" s="34">
        <v>6</v>
      </c>
      <c r="B79" s="34">
        <v>14</v>
      </c>
      <c r="C79" s="34">
        <v>5</v>
      </c>
      <c r="D79" s="35">
        <v>2</v>
      </c>
      <c r="E79" s="36"/>
      <c r="F79" s="31" t="s">
        <v>267</v>
      </c>
      <c r="G79" s="56" t="s">
        <v>335</v>
      </c>
      <c r="H79" s="33">
        <v>42533030.05</v>
      </c>
      <c r="I79" s="33">
        <v>16229802</v>
      </c>
      <c r="J79" s="33">
        <v>15668383.05</v>
      </c>
      <c r="K79" s="33">
        <v>10634845</v>
      </c>
      <c r="L79" s="33">
        <v>12399345.61</v>
      </c>
      <c r="M79" s="33">
        <v>4381198.17</v>
      </c>
      <c r="N79" s="33">
        <v>4357900.44</v>
      </c>
      <c r="O79" s="33">
        <v>3660247</v>
      </c>
      <c r="P79" s="118">
        <v>29.15</v>
      </c>
      <c r="Q79" s="118">
        <v>26.99</v>
      </c>
      <c r="R79" s="118">
        <v>27.81</v>
      </c>
      <c r="S79" s="118">
        <v>34.41</v>
      </c>
      <c r="T79" s="32">
        <v>35.33</v>
      </c>
      <c r="U79" s="32">
        <v>35.14</v>
      </c>
      <c r="V79" s="32">
        <v>29.51</v>
      </c>
      <c r="W79" s="32">
        <v>97.48</v>
      </c>
      <c r="X79" s="32">
        <v>112.33</v>
      </c>
      <c r="Y79" s="32">
        <v>81.7</v>
      </c>
      <c r="Z79" s="32">
        <v>105.03</v>
      </c>
    </row>
    <row r="80" spans="1:26" ht="12.75">
      <c r="A80" s="34">
        <v>6</v>
      </c>
      <c r="B80" s="34">
        <v>6</v>
      </c>
      <c r="C80" s="34">
        <v>5</v>
      </c>
      <c r="D80" s="35">
        <v>2</v>
      </c>
      <c r="E80" s="36"/>
      <c r="F80" s="31" t="s">
        <v>267</v>
      </c>
      <c r="G80" s="56" t="s">
        <v>271</v>
      </c>
      <c r="H80" s="33">
        <v>38823127</v>
      </c>
      <c r="I80" s="33">
        <v>14834241</v>
      </c>
      <c r="J80" s="33">
        <v>12583682</v>
      </c>
      <c r="K80" s="33">
        <v>11405204</v>
      </c>
      <c r="L80" s="33">
        <v>12100606.9</v>
      </c>
      <c r="M80" s="33">
        <v>3961585.33</v>
      </c>
      <c r="N80" s="33">
        <v>4331984.57</v>
      </c>
      <c r="O80" s="33">
        <v>3807037</v>
      </c>
      <c r="P80" s="118">
        <v>31.16</v>
      </c>
      <c r="Q80" s="118">
        <v>26.7</v>
      </c>
      <c r="R80" s="118">
        <v>34.42</v>
      </c>
      <c r="S80" s="118">
        <v>33.37</v>
      </c>
      <c r="T80" s="32">
        <v>32.73</v>
      </c>
      <c r="U80" s="32">
        <v>35.79</v>
      </c>
      <c r="V80" s="32">
        <v>31.46</v>
      </c>
      <c r="W80" s="32">
        <v>119.47</v>
      </c>
      <c r="X80" s="32">
        <v>118.28</v>
      </c>
      <c r="Y80" s="32">
        <v>128.79</v>
      </c>
      <c r="Z80" s="32">
        <v>111.45</v>
      </c>
    </row>
    <row r="81" spans="1:26" ht="12.75">
      <c r="A81" s="34">
        <v>6</v>
      </c>
      <c r="B81" s="34">
        <v>6</v>
      </c>
      <c r="C81" s="34">
        <v>6</v>
      </c>
      <c r="D81" s="35">
        <v>2</v>
      </c>
      <c r="E81" s="36"/>
      <c r="F81" s="31" t="s">
        <v>267</v>
      </c>
      <c r="G81" s="56" t="s">
        <v>336</v>
      </c>
      <c r="H81" s="33">
        <v>15147872</v>
      </c>
      <c r="I81" s="33">
        <v>5069753</v>
      </c>
      <c r="J81" s="33">
        <v>4854890</v>
      </c>
      <c r="K81" s="33">
        <v>5223229</v>
      </c>
      <c r="L81" s="33">
        <v>4277347.89</v>
      </c>
      <c r="M81" s="33">
        <v>1374945.7</v>
      </c>
      <c r="N81" s="33">
        <v>1351744.19</v>
      </c>
      <c r="O81" s="33">
        <v>1550658</v>
      </c>
      <c r="P81" s="118">
        <v>28.23</v>
      </c>
      <c r="Q81" s="118">
        <v>27.12</v>
      </c>
      <c r="R81" s="118">
        <v>27.84</v>
      </c>
      <c r="S81" s="118">
        <v>29.68</v>
      </c>
      <c r="T81" s="32">
        <v>32.14</v>
      </c>
      <c r="U81" s="32">
        <v>31.6</v>
      </c>
      <c r="V81" s="32">
        <v>36.25</v>
      </c>
      <c r="W81" s="32">
        <v>80.77</v>
      </c>
      <c r="X81" s="32">
        <v>108.02</v>
      </c>
      <c r="Y81" s="32">
        <v>52.23</v>
      </c>
      <c r="Z81" s="32">
        <v>108.07</v>
      </c>
    </row>
    <row r="82" spans="1:26" ht="12.75">
      <c r="A82" s="34">
        <v>6</v>
      </c>
      <c r="B82" s="34">
        <v>7</v>
      </c>
      <c r="C82" s="34">
        <v>5</v>
      </c>
      <c r="D82" s="35">
        <v>2</v>
      </c>
      <c r="E82" s="36"/>
      <c r="F82" s="31" t="s">
        <v>267</v>
      </c>
      <c r="G82" s="56" t="s">
        <v>272</v>
      </c>
      <c r="H82" s="33">
        <v>31507591</v>
      </c>
      <c r="I82" s="33">
        <v>10458427</v>
      </c>
      <c r="J82" s="33">
        <v>10276783</v>
      </c>
      <c r="K82" s="33">
        <v>10772381</v>
      </c>
      <c r="L82" s="33">
        <v>9037272.91</v>
      </c>
      <c r="M82" s="33">
        <v>2965172.9</v>
      </c>
      <c r="N82" s="33">
        <v>2722519.01</v>
      </c>
      <c r="O82" s="33">
        <v>3349581</v>
      </c>
      <c r="P82" s="118">
        <v>28.68</v>
      </c>
      <c r="Q82" s="118">
        <v>28.35</v>
      </c>
      <c r="R82" s="118">
        <v>26.49</v>
      </c>
      <c r="S82" s="118">
        <v>31.09</v>
      </c>
      <c r="T82" s="32">
        <v>32.81</v>
      </c>
      <c r="U82" s="32">
        <v>30.12</v>
      </c>
      <c r="V82" s="32">
        <v>37.06</v>
      </c>
      <c r="W82" s="32">
        <v>107.9</v>
      </c>
      <c r="X82" s="32">
        <v>129.15</v>
      </c>
      <c r="Y82" s="32">
        <v>94.65</v>
      </c>
      <c r="Z82" s="32">
        <v>104.57</v>
      </c>
    </row>
    <row r="83" spans="1:26" ht="12.75">
      <c r="A83" s="34">
        <v>6</v>
      </c>
      <c r="B83" s="34">
        <v>18</v>
      </c>
      <c r="C83" s="34">
        <v>4</v>
      </c>
      <c r="D83" s="35">
        <v>2</v>
      </c>
      <c r="E83" s="36"/>
      <c r="F83" s="31" t="s">
        <v>267</v>
      </c>
      <c r="G83" s="56" t="s">
        <v>337</v>
      </c>
      <c r="H83" s="33">
        <v>15787865.05</v>
      </c>
      <c r="I83" s="33">
        <v>3812728.05</v>
      </c>
      <c r="J83" s="33">
        <v>5974063</v>
      </c>
      <c r="K83" s="33">
        <v>6001074</v>
      </c>
      <c r="L83" s="33">
        <v>3951005.73</v>
      </c>
      <c r="M83" s="33">
        <v>1017050.58</v>
      </c>
      <c r="N83" s="33">
        <v>1061783.15</v>
      </c>
      <c r="O83" s="33">
        <v>1872172</v>
      </c>
      <c r="P83" s="118">
        <v>25.02</v>
      </c>
      <c r="Q83" s="118">
        <v>26.67</v>
      </c>
      <c r="R83" s="118">
        <v>17.77</v>
      </c>
      <c r="S83" s="118">
        <v>31.19</v>
      </c>
      <c r="T83" s="32">
        <v>25.74</v>
      </c>
      <c r="U83" s="32">
        <v>26.87</v>
      </c>
      <c r="V83" s="32">
        <v>47.38</v>
      </c>
      <c r="W83" s="32">
        <v>102.66</v>
      </c>
      <c r="X83" s="32">
        <v>121.02</v>
      </c>
      <c r="Y83" s="32">
        <v>87.62</v>
      </c>
      <c r="Z83" s="32">
        <v>104.22</v>
      </c>
    </row>
    <row r="84" spans="1:26" ht="12.75">
      <c r="A84" s="34">
        <v>6</v>
      </c>
      <c r="B84" s="34">
        <v>9</v>
      </c>
      <c r="C84" s="34">
        <v>9</v>
      </c>
      <c r="D84" s="35">
        <v>2</v>
      </c>
      <c r="E84" s="36"/>
      <c r="F84" s="31" t="s">
        <v>267</v>
      </c>
      <c r="G84" s="56" t="s">
        <v>338</v>
      </c>
      <c r="H84" s="33">
        <v>30070671.78</v>
      </c>
      <c r="I84" s="33">
        <v>8232438.86</v>
      </c>
      <c r="J84" s="33">
        <v>14292660.92</v>
      </c>
      <c r="K84" s="33">
        <v>7545572</v>
      </c>
      <c r="L84" s="33">
        <v>5922458.09</v>
      </c>
      <c r="M84" s="33">
        <v>1617884.08</v>
      </c>
      <c r="N84" s="33">
        <v>1937390.01</v>
      </c>
      <c r="O84" s="33">
        <v>2367184</v>
      </c>
      <c r="P84" s="118">
        <v>19.69</v>
      </c>
      <c r="Q84" s="118">
        <v>19.65</v>
      </c>
      <c r="R84" s="118">
        <v>13.55</v>
      </c>
      <c r="S84" s="118">
        <v>31.37</v>
      </c>
      <c r="T84" s="32">
        <v>27.31</v>
      </c>
      <c r="U84" s="32">
        <v>32.71</v>
      </c>
      <c r="V84" s="32">
        <v>39.96</v>
      </c>
      <c r="W84" s="32">
        <v>91.34</v>
      </c>
      <c r="X84" s="32">
        <v>91.18</v>
      </c>
      <c r="Y84" s="32">
        <v>81.18</v>
      </c>
      <c r="Z84" s="32">
        <v>101.89</v>
      </c>
    </row>
    <row r="85" spans="1:26" ht="12.75">
      <c r="A85" s="34">
        <v>6</v>
      </c>
      <c r="B85" s="34">
        <v>11</v>
      </c>
      <c r="C85" s="34">
        <v>4</v>
      </c>
      <c r="D85" s="35">
        <v>2</v>
      </c>
      <c r="E85" s="36"/>
      <c r="F85" s="31" t="s">
        <v>267</v>
      </c>
      <c r="G85" s="56" t="s">
        <v>339</v>
      </c>
      <c r="H85" s="33">
        <v>60717246.13</v>
      </c>
      <c r="I85" s="33">
        <v>11184165</v>
      </c>
      <c r="J85" s="33">
        <v>24446174.13</v>
      </c>
      <c r="K85" s="33">
        <v>25086907</v>
      </c>
      <c r="L85" s="33">
        <v>17250455.57</v>
      </c>
      <c r="M85" s="33">
        <v>3448067.73</v>
      </c>
      <c r="N85" s="33">
        <v>5671522.84</v>
      </c>
      <c r="O85" s="33">
        <v>8130865</v>
      </c>
      <c r="P85" s="118">
        <v>28.41</v>
      </c>
      <c r="Q85" s="118">
        <v>30.82</v>
      </c>
      <c r="R85" s="118">
        <v>23.2</v>
      </c>
      <c r="S85" s="118">
        <v>32.41</v>
      </c>
      <c r="T85" s="32">
        <v>19.98</v>
      </c>
      <c r="U85" s="32">
        <v>32.87</v>
      </c>
      <c r="V85" s="32">
        <v>47.13</v>
      </c>
      <c r="W85" s="32">
        <v>108.93</v>
      </c>
      <c r="X85" s="32">
        <v>119.21</v>
      </c>
      <c r="Y85" s="32">
        <v>103.84</v>
      </c>
      <c r="Z85" s="32">
        <v>108.68</v>
      </c>
    </row>
    <row r="86" spans="1:26" ht="12.75">
      <c r="A86" s="34">
        <v>6</v>
      </c>
      <c r="B86" s="34">
        <v>2</v>
      </c>
      <c r="C86" s="34">
        <v>8</v>
      </c>
      <c r="D86" s="35">
        <v>2</v>
      </c>
      <c r="E86" s="36"/>
      <c r="F86" s="31" t="s">
        <v>267</v>
      </c>
      <c r="G86" s="56" t="s">
        <v>340</v>
      </c>
      <c r="H86" s="33">
        <v>37856093</v>
      </c>
      <c r="I86" s="33">
        <v>9091341</v>
      </c>
      <c r="J86" s="33">
        <v>14968683</v>
      </c>
      <c r="K86" s="33">
        <v>13796069</v>
      </c>
      <c r="L86" s="33">
        <v>10448730.56</v>
      </c>
      <c r="M86" s="33">
        <v>3007929.28</v>
      </c>
      <c r="N86" s="33">
        <v>3095944.28</v>
      </c>
      <c r="O86" s="33">
        <v>4344857</v>
      </c>
      <c r="P86" s="118">
        <v>27.6</v>
      </c>
      <c r="Q86" s="118">
        <v>33.08</v>
      </c>
      <c r="R86" s="118">
        <v>20.68</v>
      </c>
      <c r="S86" s="118">
        <v>31.49</v>
      </c>
      <c r="T86" s="32">
        <v>28.78</v>
      </c>
      <c r="U86" s="32">
        <v>29.62</v>
      </c>
      <c r="V86" s="32">
        <v>41.58</v>
      </c>
      <c r="W86" s="32">
        <v>105.92</v>
      </c>
      <c r="X86" s="32">
        <v>119.95</v>
      </c>
      <c r="Y86" s="32">
        <v>98.87</v>
      </c>
      <c r="Z86" s="32">
        <v>102.81</v>
      </c>
    </row>
    <row r="87" spans="1:26" ht="12.75">
      <c r="A87" s="34">
        <v>6</v>
      </c>
      <c r="B87" s="34">
        <v>14</v>
      </c>
      <c r="C87" s="34">
        <v>6</v>
      </c>
      <c r="D87" s="35">
        <v>2</v>
      </c>
      <c r="E87" s="36"/>
      <c r="F87" s="31" t="s">
        <v>267</v>
      </c>
      <c r="G87" s="56" t="s">
        <v>341</v>
      </c>
      <c r="H87" s="33">
        <v>38900914</v>
      </c>
      <c r="I87" s="33">
        <v>13608994</v>
      </c>
      <c r="J87" s="33">
        <v>13319668</v>
      </c>
      <c r="K87" s="33">
        <v>11972252</v>
      </c>
      <c r="L87" s="33">
        <v>10739026.75</v>
      </c>
      <c r="M87" s="33">
        <v>3649747.85</v>
      </c>
      <c r="N87" s="33">
        <v>3163877.9</v>
      </c>
      <c r="O87" s="33">
        <v>3925401</v>
      </c>
      <c r="P87" s="118">
        <v>27.6</v>
      </c>
      <c r="Q87" s="118">
        <v>26.81</v>
      </c>
      <c r="R87" s="118">
        <v>23.75</v>
      </c>
      <c r="S87" s="118">
        <v>32.78</v>
      </c>
      <c r="T87" s="32">
        <v>33.98</v>
      </c>
      <c r="U87" s="32">
        <v>29.46</v>
      </c>
      <c r="V87" s="32">
        <v>36.55</v>
      </c>
      <c r="W87" s="32">
        <v>104.07</v>
      </c>
      <c r="X87" s="32">
        <v>120.87</v>
      </c>
      <c r="Y87" s="32">
        <v>94.51</v>
      </c>
      <c r="Z87" s="32">
        <v>99.32</v>
      </c>
    </row>
    <row r="88" spans="1:26" ht="12.75">
      <c r="A88" s="34">
        <v>6</v>
      </c>
      <c r="B88" s="34">
        <v>1</v>
      </c>
      <c r="C88" s="34">
        <v>8</v>
      </c>
      <c r="D88" s="35">
        <v>2</v>
      </c>
      <c r="E88" s="36"/>
      <c r="F88" s="31" t="s">
        <v>267</v>
      </c>
      <c r="G88" s="56" t="s">
        <v>342</v>
      </c>
      <c r="H88" s="33">
        <v>25931234.42</v>
      </c>
      <c r="I88" s="33">
        <v>6829084</v>
      </c>
      <c r="J88" s="33">
        <v>10803820.42</v>
      </c>
      <c r="K88" s="33">
        <v>8298330</v>
      </c>
      <c r="L88" s="33">
        <v>6425276.6</v>
      </c>
      <c r="M88" s="33">
        <v>2144546.19</v>
      </c>
      <c r="N88" s="33">
        <v>1774769.41</v>
      </c>
      <c r="O88" s="33">
        <v>2505961</v>
      </c>
      <c r="P88" s="118">
        <v>24.77</v>
      </c>
      <c r="Q88" s="118">
        <v>31.4</v>
      </c>
      <c r="R88" s="118">
        <v>16.42</v>
      </c>
      <c r="S88" s="118">
        <v>30.19</v>
      </c>
      <c r="T88" s="32">
        <v>33.37</v>
      </c>
      <c r="U88" s="32">
        <v>27.62</v>
      </c>
      <c r="V88" s="32">
        <v>39</v>
      </c>
      <c r="W88" s="32">
        <v>91.87</v>
      </c>
      <c r="X88" s="32">
        <v>185.73</v>
      </c>
      <c r="Y88" s="32">
        <v>51.85</v>
      </c>
      <c r="Z88" s="32">
        <v>103.7</v>
      </c>
    </row>
    <row r="89" spans="1:26" ht="12.75">
      <c r="A89" s="34">
        <v>6</v>
      </c>
      <c r="B89" s="34">
        <v>3</v>
      </c>
      <c r="C89" s="34">
        <v>7</v>
      </c>
      <c r="D89" s="35">
        <v>2</v>
      </c>
      <c r="E89" s="36"/>
      <c r="F89" s="31" t="s">
        <v>267</v>
      </c>
      <c r="G89" s="56" t="s">
        <v>343</v>
      </c>
      <c r="H89" s="33">
        <v>18650542</v>
      </c>
      <c r="I89" s="33">
        <v>4345659</v>
      </c>
      <c r="J89" s="33">
        <v>8180133</v>
      </c>
      <c r="K89" s="33">
        <v>6124750</v>
      </c>
      <c r="L89" s="33">
        <v>4719780.05</v>
      </c>
      <c r="M89" s="33">
        <v>1176179.2</v>
      </c>
      <c r="N89" s="33">
        <v>1685858.85</v>
      </c>
      <c r="O89" s="33">
        <v>1857742</v>
      </c>
      <c r="P89" s="118">
        <v>25.3</v>
      </c>
      <c r="Q89" s="118">
        <v>27.06</v>
      </c>
      <c r="R89" s="118">
        <v>20.6</v>
      </c>
      <c r="S89" s="118">
        <v>30.33</v>
      </c>
      <c r="T89" s="32">
        <v>24.92</v>
      </c>
      <c r="U89" s="32">
        <v>35.71</v>
      </c>
      <c r="V89" s="32">
        <v>39.36</v>
      </c>
      <c r="W89" s="32">
        <v>104.3</v>
      </c>
      <c r="X89" s="32">
        <v>104.46</v>
      </c>
      <c r="Y89" s="32">
        <v>105.37</v>
      </c>
      <c r="Z89" s="32">
        <v>103.25</v>
      </c>
    </row>
    <row r="90" spans="1:26" ht="12.75">
      <c r="A90" s="34">
        <v>6</v>
      </c>
      <c r="B90" s="34">
        <v>8</v>
      </c>
      <c r="C90" s="34">
        <v>7</v>
      </c>
      <c r="D90" s="35">
        <v>2</v>
      </c>
      <c r="E90" s="36"/>
      <c r="F90" s="31" t="s">
        <v>267</v>
      </c>
      <c r="G90" s="56" t="s">
        <v>273</v>
      </c>
      <c r="H90" s="33">
        <v>55010325.57</v>
      </c>
      <c r="I90" s="33">
        <v>18321020.59</v>
      </c>
      <c r="J90" s="33">
        <v>21987545.98</v>
      </c>
      <c r="K90" s="33">
        <v>14701759</v>
      </c>
      <c r="L90" s="33">
        <v>15578499.79</v>
      </c>
      <c r="M90" s="33">
        <v>4998523.75</v>
      </c>
      <c r="N90" s="33">
        <v>5611237.04</v>
      </c>
      <c r="O90" s="33">
        <v>4968739</v>
      </c>
      <c r="P90" s="118">
        <v>28.31</v>
      </c>
      <c r="Q90" s="118">
        <v>27.28</v>
      </c>
      <c r="R90" s="118">
        <v>25.52</v>
      </c>
      <c r="S90" s="118">
        <v>33.79</v>
      </c>
      <c r="T90" s="32">
        <v>32.08</v>
      </c>
      <c r="U90" s="32">
        <v>36.01</v>
      </c>
      <c r="V90" s="32">
        <v>31.89</v>
      </c>
      <c r="W90" s="32">
        <v>85.01</v>
      </c>
      <c r="X90" s="32">
        <v>96.86</v>
      </c>
      <c r="Y90" s="32">
        <v>67.4</v>
      </c>
      <c r="Z90" s="32">
        <v>102.69</v>
      </c>
    </row>
    <row r="91" spans="1:26" ht="12.75">
      <c r="A91" s="34">
        <v>6</v>
      </c>
      <c r="B91" s="34">
        <v>10</v>
      </c>
      <c r="C91" s="34">
        <v>2</v>
      </c>
      <c r="D91" s="35">
        <v>2</v>
      </c>
      <c r="E91" s="36"/>
      <c r="F91" s="31" t="s">
        <v>267</v>
      </c>
      <c r="G91" s="56" t="s">
        <v>344</v>
      </c>
      <c r="H91" s="33">
        <v>39047362.96</v>
      </c>
      <c r="I91" s="33">
        <v>16542627</v>
      </c>
      <c r="J91" s="33">
        <v>16235608.96</v>
      </c>
      <c r="K91" s="33">
        <v>6269127</v>
      </c>
      <c r="L91" s="33">
        <v>9557464.31</v>
      </c>
      <c r="M91" s="33">
        <v>4545123.43</v>
      </c>
      <c r="N91" s="33">
        <v>2772531.88</v>
      </c>
      <c r="O91" s="33">
        <v>2239809</v>
      </c>
      <c r="P91" s="118">
        <v>24.47</v>
      </c>
      <c r="Q91" s="118">
        <v>27.47</v>
      </c>
      <c r="R91" s="118">
        <v>17.07</v>
      </c>
      <c r="S91" s="118">
        <v>35.72</v>
      </c>
      <c r="T91" s="32">
        <v>47.55</v>
      </c>
      <c r="U91" s="32">
        <v>29</v>
      </c>
      <c r="V91" s="32">
        <v>23.43</v>
      </c>
      <c r="W91" s="32">
        <v>100.72</v>
      </c>
      <c r="X91" s="32">
        <v>107.24</v>
      </c>
      <c r="Y91" s="32">
        <v>104.77</v>
      </c>
      <c r="Z91" s="32">
        <v>85.98</v>
      </c>
    </row>
    <row r="92" spans="1:26" ht="12.75">
      <c r="A92" s="34">
        <v>6</v>
      </c>
      <c r="B92" s="34">
        <v>20</v>
      </c>
      <c r="C92" s="34">
        <v>5</v>
      </c>
      <c r="D92" s="35">
        <v>2</v>
      </c>
      <c r="E92" s="36"/>
      <c r="F92" s="31" t="s">
        <v>267</v>
      </c>
      <c r="G92" s="56" t="s">
        <v>345</v>
      </c>
      <c r="H92" s="33">
        <v>28391317</v>
      </c>
      <c r="I92" s="33">
        <v>7180240.67</v>
      </c>
      <c r="J92" s="33">
        <v>9956381.33</v>
      </c>
      <c r="K92" s="33">
        <v>11254695</v>
      </c>
      <c r="L92" s="33">
        <v>7953753.64</v>
      </c>
      <c r="M92" s="33">
        <v>1989475.24</v>
      </c>
      <c r="N92" s="33">
        <v>2512591.4</v>
      </c>
      <c r="O92" s="33">
        <v>3451687</v>
      </c>
      <c r="P92" s="118">
        <v>28.01</v>
      </c>
      <c r="Q92" s="118">
        <v>27.7</v>
      </c>
      <c r="R92" s="118">
        <v>25.23</v>
      </c>
      <c r="S92" s="118">
        <v>30.66</v>
      </c>
      <c r="T92" s="32">
        <v>25.01</v>
      </c>
      <c r="U92" s="32">
        <v>31.59</v>
      </c>
      <c r="V92" s="32">
        <v>43.39</v>
      </c>
      <c r="W92" s="32">
        <v>105.28</v>
      </c>
      <c r="X92" s="32">
        <v>116.74</v>
      </c>
      <c r="Y92" s="32">
        <v>100.84</v>
      </c>
      <c r="Z92" s="32">
        <v>102.75</v>
      </c>
    </row>
    <row r="93" spans="1:26" ht="12.75">
      <c r="A93" s="34">
        <v>6</v>
      </c>
      <c r="B93" s="34">
        <v>12</v>
      </c>
      <c r="C93" s="34">
        <v>4</v>
      </c>
      <c r="D93" s="35">
        <v>2</v>
      </c>
      <c r="E93" s="36"/>
      <c r="F93" s="31" t="s">
        <v>267</v>
      </c>
      <c r="G93" s="56" t="s">
        <v>346</v>
      </c>
      <c r="H93" s="33">
        <v>21952743</v>
      </c>
      <c r="I93" s="33">
        <v>5791249</v>
      </c>
      <c r="J93" s="33">
        <v>7105262</v>
      </c>
      <c r="K93" s="33">
        <v>9056232</v>
      </c>
      <c r="L93" s="33">
        <v>6145129.06</v>
      </c>
      <c r="M93" s="33">
        <v>1502028.55</v>
      </c>
      <c r="N93" s="33">
        <v>1909589.51</v>
      </c>
      <c r="O93" s="33">
        <v>2733511</v>
      </c>
      <c r="P93" s="118">
        <v>27.99</v>
      </c>
      <c r="Q93" s="118">
        <v>25.93</v>
      </c>
      <c r="R93" s="118">
        <v>26.87</v>
      </c>
      <c r="S93" s="118">
        <v>30.18</v>
      </c>
      <c r="T93" s="32">
        <v>24.44</v>
      </c>
      <c r="U93" s="32">
        <v>31.07</v>
      </c>
      <c r="V93" s="32">
        <v>44.48</v>
      </c>
      <c r="W93" s="32">
        <v>112.09</v>
      </c>
      <c r="X93" s="32">
        <v>134.23</v>
      </c>
      <c r="Y93" s="32">
        <v>105.19</v>
      </c>
      <c r="Z93" s="32">
        <v>107.28</v>
      </c>
    </row>
    <row r="94" spans="1:26" ht="12.75">
      <c r="A94" s="34">
        <v>6</v>
      </c>
      <c r="B94" s="34">
        <v>1</v>
      </c>
      <c r="C94" s="34">
        <v>9</v>
      </c>
      <c r="D94" s="35">
        <v>2</v>
      </c>
      <c r="E94" s="36"/>
      <c r="F94" s="31" t="s">
        <v>267</v>
      </c>
      <c r="G94" s="56" t="s">
        <v>347</v>
      </c>
      <c r="H94" s="33">
        <v>27864605.1</v>
      </c>
      <c r="I94" s="33">
        <v>6624912.45</v>
      </c>
      <c r="J94" s="33">
        <v>11257283.65</v>
      </c>
      <c r="K94" s="33">
        <v>9982409</v>
      </c>
      <c r="L94" s="33">
        <v>7280119.13</v>
      </c>
      <c r="M94" s="33">
        <v>1672533.69</v>
      </c>
      <c r="N94" s="33">
        <v>2530808.44</v>
      </c>
      <c r="O94" s="33">
        <v>3076777</v>
      </c>
      <c r="P94" s="118">
        <v>26.12</v>
      </c>
      <c r="Q94" s="118">
        <v>25.24</v>
      </c>
      <c r="R94" s="118">
        <v>22.48</v>
      </c>
      <c r="S94" s="118">
        <v>30.82</v>
      </c>
      <c r="T94" s="32">
        <v>22.97</v>
      </c>
      <c r="U94" s="32">
        <v>34.76</v>
      </c>
      <c r="V94" s="32">
        <v>42.26</v>
      </c>
      <c r="W94" s="32">
        <v>95.09</v>
      </c>
      <c r="X94" s="32">
        <v>104.77</v>
      </c>
      <c r="Y94" s="32">
        <v>82.15</v>
      </c>
      <c r="Z94" s="32">
        <v>103.28</v>
      </c>
    </row>
    <row r="95" spans="1:26" ht="12.75">
      <c r="A95" s="34">
        <v>6</v>
      </c>
      <c r="B95" s="34">
        <v>6</v>
      </c>
      <c r="C95" s="34">
        <v>7</v>
      </c>
      <c r="D95" s="35">
        <v>2</v>
      </c>
      <c r="E95" s="36"/>
      <c r="F95" s="31" t="s">
        <v>267</v>
      </c>
      <c r="G95" s="56" t="s">
        <v>348</v>
      </c>
      <c r="H95" s="33">
        <v>28588314.46</v>
      </c>
      <c r="I95" s="33">
        <v>10454757.17</v>
      </c>
      <c r="J95" s="33">
        <v>11715444.29</v>
      </c>
      <c r="K95" s="33">
        <v>6418113</v>
      </c>
      <c r="L95" s="33">
        <v>5008998.94</v>
      </c>
      <c r="M95" s="33">
        <v>1261902.21</v>
      </c>
      <c r="N95" s="33">
        <v>1778806.73</v>
      </c>
      <c r="O95" s="33">
        <v>1968290</v>
      </c>
      <c r="P95" s="118">
        <v>17.52</v>
      </c>
      <c r="Q95" s="118">
        <v>12.07</v>
      </c>
      <c r="R95" s="118">
        <v>15.18</v>
      </c>
      <c r="S95" s="118">
        <v>30.66</v>
      </c>
      <c r="T95" s="32">
        <v>25.19</v>
      </c>
      <c r="U95" s="32">
        <v>35.51</v>
      </c>
      <c r="V95" s="32">
        <v>39.29</v>
      </c>
      <c r="W95" s="32">
        <v>99.31</v>
      </c>
      <c r="X95" s="32">
        <v>113.11</v>
      </c>
      <c r="Y95" s="32">
        <v>84.17</v>
      </c>
      <c r="Z95" s="32">
        <v>108.44</v>
      </c>
    </row>
    <row r="96" spans="1:26" ht="12.75">
      <c r="A96" s="34">
        <v>6</v>
      </c>
      <c r="B96" s="34">
        <v>2</v>
      </c>
      <c r="C96" s="34">
        <v>9</v>
      </c>
      <c r="D96" s="35">
        <v>2</v>
      </c>
      <c r="E96" s="36"/>
      <c r="F96" s="31" t="s">
        <v>267</v>
      </c>
      <c r="G96" s="56" t="s">
        <v>349</v>
      </c>
      <c r="H96" s="33">
        <v>21810021</v>
      </c>
      <c r="I96" s="33">
        <v>7071672</v>
      </c>
      <c r="J96" s="33">
        <v>8293737</v>
      </c>
      <c r="K96" s="33">
        <v>6444612</v>
      </c>
      <c r="L96" s="33">
        <v>5311776.08</v>
      </c>
      <c r="M96" s="33">
        <v>1675903.94</v>
      </c>
      <c r="N96" s="33">
        <v>1583982.14</v>
      </c>
      <c r="O96" s="33">
        <v>2051890</v>
      </c>
      <c r="P96" s="118">
        <v>24.35</v>
      </c>
      <c r="Q96" s="118">
        <v>23.69</v>
      </c>
      <c r="R96" s="118">
        <v>19.09</v>
      </c>
      <c r="S96" s="118">
        <v>31.83</v>
      </c>
      <c r="T96" s="32">
        <v>31.55</v>
      </c>
      <c r="U96" s="32">
        <v>29.82</v>
      </c>
      <c r="V96" s="32">
        <v>38.62</v>
      </c>
      <c r="W96" s="32">
        <v>103.59</v>
      </c>
      <c r="X96" s="32">
        <v>104.84</v>
      </c>
      <c r="Y96" s="32">
        <v>96.56</v>
      </c>
      <c r="Z96" s="32">
        <v>108.64</v>
      </c>
    </row>
    <row r="97" spans="1:26" ht="12.75">
      <c r="A97" s="34">
        <v>6</v>
      </c>
      <c r="B97" s="34">
        <v>11</v>
      </c>
      <c r="C97" s="34">
        <v>5</v>
      </c>
      <c r="D97" s="35">
        <v>2</v>
      </c>
      <c r="E97" s="36"/>
      <c r="F97" s="31" t="s">
        <v>267</v>
      </c>
      <c r="G97" s="56" t="s">
        <v>274</v>
      </c>
      <c r="H97" s="33">
        <v>101818314.06</v>
      </c>
      <c r="I97" s="33">
        <v>26935137.86</v>
      </c>
      <c r="J97" s="33">
        <v>41476361.2</v>
      </c>
      <c r="K97" s="33">
        <v>33406815</v>
      </c>
      <c r="L97" s="33">
        <v>31503159.43</v>
      </c>
      <c r="M97" s="33">
        <v>7838304.14</v>
      </c>
      <c r="N97" s="33">
        <v>12575096.29</v>
      </c>
      <c r="O97" s="33">
        <v>11089759</v>
      </c>
      <c r="P97" s="118">
        <v>30.94</v>
      </c>
      <c r="Q97" s="118">
        <v>29.1</v>
      </c>
      <c r="R97" s="118">
        <v>30.31</v>
      </c>
      <c r="S97" s="118">
        <v>33.19</v>
      </c>
      <c r="T97" s="32">
        <v>24.88</v>
      </c>
      <c r="U97" s="32">
        <v>39.91</v>
      </c>
      <c r="V97" s="32">
        <v>35.2</v>
      </c>
      <c r="W97" s="32">
        <v>115.64</v>
      </c>
      <c r="X97" s="32">
        <v>133.03</v>
      </c>
      <c r="Y97" s="32">
        <v>118.48</v>
      </c>
      <c r="Z97" s="32">
        <v>103.3</v>
      </c>
    </row>
    <row r="98" spans="1:26" ht="12.75">
      <c r="A98" s="34">
        <v>6</v>
      </c>
      <c r="B98" s="34">
        <v>14</v>
      </c>
      <c r="C98" s="34">
        <v>7</v>
      </c>
      <c r="D98" s="35">
        <v>2</v>
      </c>
      <c r="E98" s="36"/>
      <c r="F98" s="31" t="s">
        <v>267</v>
      </c>
      <c r="G98" s="56" t="s">
        <v>350</v>
      </c>
      <c r="H98" s="33">
        <v>16152644</v>
      </c>
      <c r="I98" s="33">
        <v>5331034</v>
      </c>
      <c r="J98" s="33">
        <v>5921924</v>
      </c>
      <c r="K98" s="33">
        <v>4899686</v>
      </c>
      <c r="L98" s="33">
        <v>4821626.89</v>
      </c>
      <c r="M98" s="33">
        <v>1432668.67</v>
      </c>
      <c r="N98" s="33">
        <v>1807535.22</v>
      </c>
      <c r="O98" s="33">
        <v>1581423</v>
      </c>
      <c r="P98" s="118">
        <v>29.85</v>
      </c>
      <c r="Q98" s="118">
        <v>26.87</v>
      </c>
      <c r="R98" s="118">
        <v>30.52</v>
      </c>
      <c r="S98" s="118">
        <v>32.27</v>
      </c>
      <c r="T98" s="32">
        <v>29.71</v>
      </c>
      <c r="U98" s="32">
        <v>37.48</v>
      </c>
      <c r="V98" s="32">
        <v>32.79</v>
      </c>
      <c r="W98" s="32">
        <v>114.28</v>
      </c>
      <c r="X98" s="32">
        <v>116.07</v>
      </c>
      <c r="Y98" s="32">
        <v>124.66</v>
      </c>
      <c r="Z98" s="32">
        <v>103.04</v>
      </c>
    </row>
    <row r="99" spans="1:26" ht="12.75">
      <c r="A99" s="34">
        <v>6</v>
      </c>
      <c r="B99" s="34">
        <v>17</v>
      </c>
      <c r="C99" s="34">
        <v>2</v>
      </c>
      <c r="D99" s="35">
        <v>2</v>
      </c>
      <c r="E99" s="36"/>
      <c r="F99" s="31" t="s">
        <v>267</v>
      </c>
      <c r="G99" s="56" t="s">
        <v>351</v>
      </c>
      <c r="H99" s="33">
        <v>60438442.9</v>
      </c>
      <c r="I99" s="33">
        <v>23055968.78</v>
      </c>
      <c r="J99" s="33">
        <v>26129522.12</v>
      </c>
      <c r="K99" s="33">
        <v>11252952</v>
      </c>
      <c r="L99" s="33">
        <v>12996129.29</v>
      </c>
      <c r="M99" s="33">
        <v>4610870.5</v>
      </c>
      <c r="N99" s="33">
        <v>4542381.79</v>
      </c>
      <c r="O99" s="33">
        <v>3842877</v>
      </c>
      <c r="P99" s="118">
        <v>21.5</v>
      </c>
      <c r="Q99" s="118">
        <v>19.99</v>
      </c>
      <c r="R99" s="118">
        <v>17.38</v>
      </c>
      <c r="S99" s="118">
        <v>34.14</v>
      </c>
      <c r="T99" s="32">
        <v>35.47</v>
      </c>
      <c r="U99" s="32">
        <v>34.95</v>
      </c>
      <c r="V99" s="32">
        <v>29.56</v>
      </c>
      <c r="W99" s="32">
        <v>110.38</v>
      </c>
      <c r="X99" s="32">
        <v>113.13</v>
      </c>
      <c r="Y99" s="32">
        <v>110.39</v>
      </c>
      <c r="Z99" s="32">
        <v>107.23</v>
      </c>
    </row>
    <row r="100" spans="1:26" ht="12.75">
      <c r="A100" s="34">
        <v>6</v>
      </c>
      <c r="B100" s="34">
        <v>20</v>
      </c>
      <c r="C100" s="34">
        <v>6</v>
      </c>
      <c r="D100" s="35">
        <v>2</v>
      </c>
      <c r="E100" s="36"/>
      <c r="F100" s="31" t="s">
        <v>267</v>
      </c>
      <c r="G100" s="56" t="s">
        <v>352</v>
      </c>
      <c r="H100" s="33">
        <v>24715250</v>
      </c>
      <c r="I100" s="33">
        <v>5813049</v>
      </c>
      <c r="J100" s="33">
        <v>8397474</v>
      </c>
      <c r="K100" s="33">
        <v>10504727</v>
      </c>
      <c r="L100" s="33">
        <v>6775781.61</v>
      </c>
      <c r="M100" s="33">
        <v>1575619.85</v>
      </c>
      <c r="N100" s="33">
        <v>1939829.76</v>
      </c>
      <c r="O100" s="33">
        <v>3260332</v>
      </c>
      <c r="P100" s="118">
        <v>27.41</v>
      </c>
      <c r="Q100" s="118">
        <v>27.1</v>
      </c>
      <c r="R100" s="118">
        <v>23.1</v>
      </c>
      <c r="S100" s="118">
        <v>31.03</v>
      </c>
      <c r="T100" s="32">
        <v>23.25</v>
      </c>
      <c r="U100" s="32">
        <v>28.62</v>
      </c>
      <c r="V100" s="32">
        <v>48.11</v>
      </c>
      <c r="W100" s="32">
        <v>95.99</v>
      </c>
      <c r="X100" s="32">
        <v>80.18</v>
      </c>
      <c r="Y100" s="32">
        <v>99.04</v>
      </c>
      <c r="Z100" s="32">
        <v>104</v>
      </c>
    </row>
    <row r="101" spans="1:26" ht="12.75">
      <c r="A101" s="34">
        <v>6</v>
      </c>
      <c r="B101" s="34">
        <v>8</v>
      </c>
      <c r="C101" s="34">
        <v>8</v>
      </c>
      <c r="D101" s="35">
        <v>2</v>
      </c>
      <c r="E101" s="36"/>
      <c r="F101" s="31" t="s">
        <v>267</v>
      </c>
      <c r="G101" s="56" t="s">
        <v>353</v>
      </c>
      <c r="H101" s="33">
        <v>33011658.74</v>
      </c>
      <c r="I101" s="33">
        <v>9939842.44</v>
      </c>
      <c r="J101" s="33">
        <v>12923308.3</v>
      </c>
      <c r="K101" s="33">
        <v>10148508</v>
      </c>
      <c r="L101" s="33">
        <v>7930052.86</v>
      </c>
      <c r="M101" s="33">
        <v>2475101.54</v>
      </c>
      <c r="N101" s="33">
        <v>2223265.32</v>
      </c>
      <c r="O101" s="33">
        <v>3231686</v>
      </c>
      <c r="P101" s="118">
        <v>24.02</v>
      </c>
      <c r="Q101" s="118">
        <v>24.9</v>
      </c>
      <c r="R101" s="118">
        <v>17.2</v>
      </c>
      <c r="S101" s="118">
        <v>31.84</v>
      </c>
      <c r="T101" s="32">
        <v>31.21</v>
      </c>
      <c r="U101" s="32">
        <v>28.03</v>
      </c>
      <c r="V101" s="32">
        <v>40.75</v>
      </c>
      <c r="W101" s="32">
        <v>100.42</v>
      </c>
      <c r="X101" s="32">
        <v>107.45</v>
      </c>
      <c r="Y101" s="32">
        <v>87.8</v>
      </c>
      <c r="Z101" s="32">
        <v>105.56</v>
      </c>
    </row>
    <row r="102" spans="1:26" ht="12.75">
      <c r="A102" s="34">
        <v>6</v>
      </c>
      <c r="B102" s="34">
        <v>1</v>
      </c>
      <c r="C102" s="34">
        <v>10</v>
      </c>
      <c r="D102" s="35">
        <v>2</v>
      </c>
      <c r="E102" s="36"/>
      <c r="F102" s="31" t="s">
        <v>267</v>
      </c>
      <c r="G102" s="56" t="s">
        <v>275</v>
      </c>
      <c r="H102" s="33">
        <v>68768623.56</v>
      </c>
      <c r="I102" s="33">
        <v>17019510.36</v>
      </c>
      <c r="J102" s="33">
        <v>29115634.2</v>
      </c>
      <c r="K102" s="33">
        <v>22633479</v>
      </c>
      <c r="L102" s="33">
        <v>16659381.51</v>
      </c>
      <c r="M102" s="33">
        <v>3720926.8</v>
      </c>
      <c r="N102" s="33">
        <v>5743106.71</v>
      </c>
      <c r="O102" s="33">
        <v>7195348</v>
      </c>
      <c r="P102" s="118">
        <v>24.22</v>
      </c>
      <c r="Q102" s="118">
        <v>21.86</v>
      </c>
      <c r="R102" s="118">
        <v>19.72</v>
      </c>
      <c r="S102" s="118">
        <v>31.79</v>
      </c>
      <c r="T102" s="32">
        <v>22.33</v>
      </c>
      <c r="U102" s="32">
        <v>34.47</v>
      </c>
      <c r="V102" s="32">
        <v>43.19</v>
      </c>
      <c r="W102" s="32">
        <v>103.47</v>
      </c>
      <c r="X102" s="32">
        <v>109.29</v>
      </c>
      <c r="Y102" s="32">
        <v>95.81</v>
      </c>
      <c r="Z102" s="32">
        <v>107.38</v>
      </c>
    </row>
    <row r="103" spans="1:26" ht="12.75">
      <c r="A103" s="34">
        <v>6</v>
      </c>
      <c r="B103" s="34">
        <v>13</v>
      </c>
      <c r="C103" s="34">
        <v>3</v>
      </c>
      <c r="D103" s="35">
        <v>2</v>
      </c>
      <c r="E103" s="36"/>
      <c r="F103" s="31" t="s">
        <v>267</v>
      </c>
      <c r="G103" s="56" t="s">
        <v>354</v>
      </c>
      <c r="H103" s="33">
        <v>24976738.58</v>
      </c>
      <c r="I103" s="33">
        <v>7903773.12</v>
      </c>
      <c r="J103" s="33">
        <v>9965321.46</v>
      </c>
      <c r="K103" s="33">
        <v>7107644</v>
      </c>
      <c r="L103" s="33">
        <v>5069300.83</v>
      </c>
      <c r="M103" s="33">
        <v>1220829.56</v>
      </c>
      <c r="N103" s="33">
        <v>1574795.27</v>
      </c>
      <c r="O103" s="33">
        <v>2273676</v>
      </c>
      <c r="P103" s="118">
        <v>20.29</v>
      </c>
      <c r="Q103" s="118">
        <v>15.44</v>
      </c>
      <c r="R103" s="118">
        <v>15.8</v>
      </c>
      <c r="S103" s="118">
        <v>31.98</v>
      </c>
      <c r="T103" s="32">
        <v>24.08</v>
      </c>
      <c r="U103" s="32">
        <v>31.06</v>
      </c>
      <c r="V103" s="32">
        <v>44.85</v>
      </c>
      <c r="W103" s="32">
        <v>97.51</v>
      </c>
      <c r="X103" s="32">
        <v>100.4</v>
      </c>
      <c r="Y103" s="32">
        <v>93.3</v>
      </c>
      <c r="Z103" s="32">
        <v>99.07</v>
      </c>
    </row>
    <row r="104" spans="1:26" ht="12.75">
      <c r="A104" s="34">
        <v>6</v>
      </c>
      <c r="B104" s="34">
        <v>10</v>
      </c>
      <c r="C104" s="34">
        <v>4</v>
      </c>
      <c r="D104" s="35">
        <v>2</v>
      </c>
      <c r="E104" s="36"/>
      <c r="F104" s="31" t="s">
        <v>267</v>
      </c>
      <c r="G104" s="56" t="s">
        <v>355</v>
      </c>
      <c r="H104" s="33">
        <v>58820440</v>
      </c>
      <c r="I104" s="33">
        <v>16898297</v>
      </c>
      <c r="J104" s="33">
        <v>27491758</v>
      </c>
      <c r="K104" s="33">
        <v>14430385</v>
      </c>
      <c r="L104" s="33">
        <v>13483684.21</v>
      </c>
      <c r="M104" s="33">
        <v>3637488.91</v>
      </c>
      <c r="N104" s="33">
        <v>5142735.3</v>
      </c>
      <c r="O104" s="33">
        <v>4703460</v>
      </c>
      <c r="P104" s="118">
        <v>22.92</v>
      </c>
      <c r="Q104" s="118">
        <v>21.52</v>
      </c>
      <c r="R104" s="118">
        <v>18.7</v>
      </c>
      <c r="S104" s="118">
        <v>32.59</v>
      </c>
      <c r="T104" s="32">
        <v>26.97</v>
      </c>
      <c r="U104" s="32">
        <v>38.14</v>
      </c>
      <c r="V104" s="32">
        <v>34.88</v>
      </c>
      <c r="W104" s="32">
        <v>98.25</v>
      </c>
      <c r="X104" s="32">
        <v>104.58</v>
      </c>
      <c r="Y104" s="32">
        <v>89.66</v>
      </c>
      <c r="Z104" s="32">
        <v>104.3</v>
      </c>
    </row>
    <row r="105" spans="1:26" ht="12.75">
      <c r="A105" s="34">
        <v>6</v>
      </c>
      <c r="B105" s="34">
        <v>4</v>
      </c>
      <c r="C105" s="34">
        <v>5</v>
      </c>
      <c r="D105" s="35">
        <v>2</v>
      </c>
      <c r="E105" s="36"/>
      <c r="F105" s="31" t="s">
        <v>267</v>
      </c>
      <c r="G105" s="56" t="s">
        <v>356</v>
      </c>
      <c r="H105" s="33">
        <v>29646956.94</v>
      </c>
      <c r="I105" s="33">
        <v>9431011</v>
      </c>
      <c r="J105" s="33">
        <v>9627762.94</v>
      </c>
      <c r="K105" s="33">
        <v>10588183</v>
      </c>
      <c r="L105" s="33">
        <v>8315899.22</v>
      </c>
      <c r="M105" s="33">
        <v>2369664.34</v>
      </c>
      <c r="N105" s="33">
        <v>2686012.88</v>
      </c>
      <c r="O105" s="33">
        <v>3260222</v>
      </c>
      <c r="P105" s="118">
        <v>28.04</v>
      </c>
      <c r="Q105" s="118">
        <v>25.12</v>
      </c>
      <c r="R105" s="118">
        <v>27.89</v>
      </c>
      <c r="S105" s="118">
        <v>30.79</v>
      </c>
      <c r="T105" s="32">
        <v>28.49</v>
      </c>
      <c r="U105" s="32">
        <v>32.29</v>
      </c>
      <c r="V105" s="32">
        <v>39.2</v>
      </c>
      <c r="W105" s="32">
        <v>100.19</v>
      </c>
      <c r="X105" s="32">
        <v>91.33</v>
      </c>
      <c r="Y105" s="32">
        <v>104.55</v>
      </c>
      <c r="Z105" s="32">
        <v>103.94</v>
      </c>
    </row>
    <row r="106" spans="1:26" ht="12.75">
      <c r="A106" s="34">
        <v>6</v>
      </c>
      <c r="B106" s="34">
        <v>9</v>
      </c>
      <c r="C106" s="34">
        <v>10</v>
      </c>
      <c r="D106" s="35">
        <v>2</v>
      </c>
      <c r="E106" s="36"/>
      <c r="F106" s="31" t="s">
        <v>267</v>
      </c>
      <c r="G106" s="56" t="s">
        <v>357</v>
      </c>
      <c r="H106" s="33">
        <v>75064877.38</v>
      </c>
      <c r="I106" s="33">
        <v>25638315.32</v>
      </c>
      <c r="J106" s="33">
        <v>29961922.06</v>
      </c>
      <c r="K106" s="33">
        <v>19464640</v>
      </c>
      <c r="L106" s="33">
        <v>18716986.15</v>
      </c>
      <c r="M106" s="33">
        <v>5187287.34</v>
      </c>
      <c r="N106" s="33">
        <v>6911705.81</v>
      </c>
      <c r="O106" s="33">
        <v>6617993</v>
      </c>
      <c r="P106" s="118">
        <v>24.93</v>
      </c>
      <c r="Q106" s="118">
        <v>20.23</v>
      </c>
      <c r="R106" s="118">
        <v>23.06</v>
      </c>
      <c r="S106" s="118">
        <v>34</v>
      </c>
      <c r="T106" s="32">
        <v>27.71</v>
      </c>
      <c r="U106" s="32">
        <v>36.92</v>
      </c>
      <c r="V106" s="32">
        <v>35.35</v>
      </c>
      <c r="W106" s="32">
        <v>102.89</v>
      </c>
      <c r="X106" s="32">
        <v>125.02</v>
      </c>
      <c r="Y106" s="32">
        <v>89.16</v>
      </c>
      <c r="Z106" s="32">
        <v>105.23</v>
      </c>
    </row>
    <row r="107" spans="1:26" ht="12.75">
      <c r="A107" s="34">
        <v>6</v>
      </c>
      <c r="B107" s="34">
        <v>8</v>
      </c>
      <c r="C107" s="34">
        <v>9</v>
      </c>
      <c r="D107" s="35">
        <v>2</v>
      </c>
      <c r="E107" s="36"/>
      <c r="F107" s="31" t="s">
        <v>267</v>
      </c>
      <c r="G107" s="56" t="s">
        <v>358</v>
      </c>
      <c r="H107" s="33">
        <v>44423302</v>
      </c>
      <c r="I107" s="33">
        <v>10516836</v>
      </c>
      <c r="J107" s="33">
        <v>20316842</v>
      </c>
      <c r="K107" s="33">
        <v>13589624</v>
      </c>
      <c r="L107" s="33">
        <v>9555719.89</v>
      </c>
      <c r="M107" s="33">
        <v>1959520.98</v>
      </c>
      <c r="N107" s="33">
        <v>3346256.91</v>
      </c>
      <c r="O107" s="33">
        <v>4249942</v>
      </c>
      <c r="P107" s="118">
        <v>21.51</v>
      </c>
      <c r="Q107" s="118">
        <v>18.63</v>
      </c>
      <c r="R107" s="118">
        <v>16.47</v>
      </c>
      <c r="S107" s="118">
        <v>31.27</v>
      </c>
      <c r="T107" s="32">
        <v>20.5</v>
      </c>
      <c r="U107" s="32">
        <v>35.01</v>
      </c>
      <c r="V107" s="32">
        <v>44.47</v>
      </c>
      <c r="W107" s="32">
        <v>119.1</v>
      </c>
      <c r="X107" s="32">
        <v>123.77</v>
      </c>
      <c r="Y107" s="32">
        <v>134.91</v>
      </c>
      <c r="Z107" s="32">
        <v>107.33</v>
      </c>
    </row>
    <row r="108" spans="1:26" ht="12.75">
      <c r="A108" s="34">
        <v>6</v>
      </c>
      <c r="B108" s="34">
        <v>20</v>
      </c>
      <c r="C108" s="34">
        <v>7</v>
      </c>
      <c r="D108" s="35">
        <v>2</v>
      </c>
      <c r="E108" s="36"/>
      <c r="F108" s="31" t="s">
        <v>267</v>
      </c>
      <c r="G108" s="56" t="s">
        <v>359</v>
      </c>
      <c r="H108" s="33">
        <v>34199950.75</v>
      </c>
      <c r="I108" s="33">
        <v>7430072.82</v>
      </c>
      <c r="J108" s="33">
        <v>16197141.93</v>
      </c>
      <c r="K108" s="33">
        <v>10572736</v>
      </c>
      <c r="L108" s="33">
        <v>7300893.69</v>
      </c>
      <c r="M108" s="33">
        <v>1470626.08</v>
      </c>
      <c r="N108" s="33">
        <v>2623133.61</v>
      </c>
      <c r="O108" s="33">
        <v>3207134</v>
      </c>
      <c r="P108" s="118">
        <v>21.34</v>
      </c>
      <c r="Q108" s="118">
        <v>19.79</v>
      </c>
      <c r="R108" s="118">
        <v>16.19</v>
      </c>
      <c r="S108" s="118">
        <v>30.33</v>
      </c>
      <c r="T108" s="32">
        <v>20.14</v>
      </c>
      <c r="U108" s="32">
        <v>35.92</v>
      </c>
      <c r="V108" s="32">
        <v>43.92</v>
      </c>
      <c r="W108" s="32">
        <v>79.8</v>
      </c>
      <c r="X108" s="32">
        <v>110.53</v>
      </c>
      <c r="Y108" s="32">
        <v>55.87</v>
      </c>
      <c r="Z108" s="32">
        <v>102.68</v>
      </c>
    </row>
    <row r="109" spans="1:26" ht="12.75">
      <c r="A109" s="34">
        <v>6</v>
      </c>
      <c r="B109" s="34">
        <v>9</v>
      </c>
      <c r="C109" s="34">
        <v>11</v>
      </c>
      <c r="D109" s="35">
        <v>2</v>
      </c>
      <c r="E109" s="36"/>
      <c r="F109" s="31" t="s">
        <v>267</v>
      </c>
      <c r="G109" s="56" t="s">
        <v>360</v>
      </c>
      <c r="H109" s="33">
        <v>103142369.16</v>
      </c>
      <c r="I109" s="33">
        <v>45844445.1</v>
      </c>
      <c r="J109" s="33">
        <v>38560866.06</v>
      </c>
      <c r="K109" s="33">
        <v>18737058</v>
      </c>
      <c r="L109" s="33">
        <v>27978391.84</v>
      </c>
      <c r="M109" s="33">
        <v>12151937.11</v>
      </c>
      <c r="N109" s="33">
        <v>8954855.73</v>
      </c>
      <c r="O109" s="33">
        <v>6871599</v>
      </c>
      <c r="P109" s="118">
        <v>27.12</v>
      </c>
      <c r="Q109" s="118">
        <v>26.5</v>
      </c>
      <c r="R109" s="118">
        <v>23.22</v>
      </c>
      <c r="S109" s="118">
        <v>36.67</v>
      </c>
      <c r="T109" s="32">
        <v>43.43</v>
      </c>
      <c r="U109" s="32">
        <v>32</v>
      </c>
      <c r="V109" s="32">
        <v>24.56</v>
      </c>
      <c r="W109" s="32">
        <v>93.56</v>
      </c>
      <c r="X109" s="32">
        <v>115.31</v>
      </c>
      <c r="Y109" s="32">
        <v>70.6</v>
      </c>
      <c r="Z109" s="32">
        <v>102.84</v>
      </c>
    </row>
    <row r="110" spans="1:26" ht="12.75">
      <c r="A110" s="34">
        <v>6</v>
      </c>
      <c r="B110" s="34">
        <v>16</v>
      </c>
      <c r="C110" s="34">
        <v>3</v>
      </c>
      <c r="D110" s="35">
        <v>2</v>
      </c>
      <c r="E110" s="36"/>
      <c r="F110" s="31" t="s">
        <v>267</v>
      </c>
      <c r="G110" s="56" t="s">
        <v>361</v>
      </c>
      <c r="H110" s="33">
        <v>24629123</v>
      </c>
      <c r="I110" s="33">
        <v>4835017.95</v>
      </c>
      <c r="J110" s="33">
        <v>10703293.05</v>
      </c>
      <c r="K110" s="33">
        <v>9090812</v>
      </c>
      <c r="L110" s="33">
        <v>6077518.78</v>
      </c>
      <c r="M110" s="33">
        <v>1032152.51</v>
      </c>
      <c r="N110" s="33">
        <v>2238362.27</v>
      </c>
      <c r="O110" s="33">
        <v>2807004</v>
      </c>
      <c r="P110" s="118">
        <v>24.67</v>
      </c>
      <c r="Q110" s="118">
        <v>21.34</v>
      </c>
      <c r="R110" s="118">
        <v>20.91</v>
      </c>
      <c r="S110" s="118">
        <v>30.87</v>
      </c>
      <c r="T110" s="32">
        <v>16.98</v>
      </c>
      <c r="U110" s="32">
        <v>36.83</v>
      </c>
      <c r="V110" s="32">
        <v>46.18</v>
      </c>
      <c r="W110" s="32">
        <v>107.16</v>
      </c>
      <c r="X110" s="32">
        <v>107.09</v>
      </c>
      <c r="Y110" s="32">
        <v>111.35</v>
      </c>
      <c r="Z110" s="32">
        <v>104.06</v>
      </c>
    </row>
    <row r="111" spans="1:26" ht="12.75">
      <c r="A111" s="34">
        <v>6</v>
      </c>
      <c r="B111" s="34">
        <v>2</v>
      </c>
      <c r="C111" s="34">
        <v>10</v>
      </c>
      <c r="D111" s="35">
        <v>2</v>
      </c>
      <c r="E111" s="36"/>
      <c r="F111" s="31" t="s">
        <v>267</v>
      </c>
      <c r="G111" s="56" t="s">
        <v>362</v>
      </c>
      <c r="H111" s="33">
        <v>22256784</v>
      </c>
      <c r="I111" s="33">
        <v>4333917</v>
      </c>
      <c r="J111" s="33">
        <v>8552019</v>
      </c>
      <c r="K111" s="33">
        <v>9370848</v>
      </c>
      <c r="L111" s="33">
        <v>6325578.93</v>
      </c>
      <c r="M111" s="33">
        <v>1479087.41</v>
      </c>
      <c r="N111" s="33">
        <v>1967585.52</v>
      </c>
      <c r="O111" s="33">
        <v>2878906</v>
      </c>
      <c r="P111" s="118">
        <v>28.42</v>
      </c>
      <c r="Q111" s="118">
        <v>34.12</v>
      </c>
      <c r="R111" s="118">
        <v>23</v>
      </c>
      <c r="S111" s="118">
        <v>30.72</v>
      </c>
      <c r="T111" s="32">
        <v>23.38</v>
      </c>
      <c r="U111" s="32">
        <v>31.1</v>
      </c>
      <c r="V111" s="32">
        <v>45.51</v>
      </c>
      <c r="W111" s="32">
        <v>91.85</v>
      </c>
      <c r="X111" s="32">
        <v>113.95</v>
      </c>
      <c r="Y111" s="32">
        <v>70.82</v>
      </c>
      <c r="Z111" s="32">
        <v>102.42</v>
      </c>
    </row>
    <row r="112" spans="1:26" ht="12.75">
      <c r="A112" s="34">
        <v>6</v>
      </c>
      <c r="B112" s="34">
        <v>8</v>
      </c>
      <c r="C112" s="34">
        <v>11</v>
      </c>
      <c r="D112" s="35">
        <v>2</v>
      </c>
      <c r="E112" s="36"/>
      <c r="F112" s="31" t="s">
        <v>267</v>
      </c>
      <c r="G112" s="56" t="s">
        <v>363</v>
      </c>
      <c r="H112" s="33">
        <v>20367838</v>
      </c>
      <c r="I112" s="33">
        <v>3194790.85</v>
      </c>
      <c r="J112" s="33">
        <v>7830961.15</v>
      </c>
      <c r="K112" s="33">
        <v>9342086</v>
      </c>
      <c r="L112" s="33">
        <v>5638530.42</v>
      </c>
      <c r="M112" s="33">
        <v>856830.62</v>
      </c>
      <c r="N112" s="33">
        <v>1914991.8</v>
      </c>
      <c r="O112" s="33">
        <v>2866708</v>
      </c>
      <c r="P112" s="118">
        <v>27.68</v>
      </c>
      <c r="Q112" s="118">
        <v>26.81</v>
      </c>
      <c r="R112" s="118">
        <v>24.45</v>
      </c>
      <c r="S112" s="118">
        <v>30.68</v>
      </c>
      <c r="T112" s="32">
        <v>15.19</v>
      </c>
      <c r="U112" s="32">
        <v>33.96</v>
      </c>
      <c r="V112" s="32">
        <v>50.84</v>
      </c>
      <c r="W112" s="32">
        <v>107.24</v>
      </c>
      <c r="X112" s="32">
        <v>113.69</v>
      </c>
      <c r="Y112" s="32">
        <v>106.09</v>
      </c>
      <c r="Z112" s="32">
        <v>106.22</v>
      </c>
    </row>
    <row r="113" spans="1:26" ht="12.75">
      <c r="A113" s="34">
        <v>6</v>
      </c>
      <c r="B113" s="34">
        <v>1</v>
      </c>
      <c r="C113" s="34">
        <v>11</v>
      </c>
      <c r="D113" s="35">
        <v>2</v>
      </c>
      <c r="E113" s="36"/>
      <c r="F113" s="31" t="s">
        <v>267</v>
      </c>
      <c r="G113" s="56" t="s">
        <v>364</v>
      </c>
      <c r="H113" s="33">
        <v>50573634.15</v>
      </c>
      <c r="I113" s="33">
        <v>10815718.87</v>
      </c>
      <c r="J113" s="33">
        <v>22707419.28</v>
      </c>
      <c r="K113" s="33">
        <v>17050496</v>
      </c>
      <c r="L113" s="33">
        <v>10579738.4</v>
      </c>
      <c r="M113" s="33">
        <v>2092250.46</v>
      </c>
      <c r="N113" s="33">
        <v>3005458.94</v>
      </c>
      <c r="O113" s="33">
        <v>5482029</v>
      </c>
      <c r="P113" s="118">
        <v>20.91</v>
      </c>
      <c r="Q113" s="118">
        <v>19.34</v>
      </c>
      <c r="R113" s="118">
        <v>13.23</v>
      </c>
      <c r="S113" s="118">
        <v>32.15</v>
      </c>
      <c r="T113" s="32">
        <v>19.77</v>
      </c>
      <c r="U113" s="32">
        <v>28.4</v>
      </c>
      <c r="V113" s="32">
        <v>51.81</v>
      </c>
      <c r="W113" s="32">
        <v>100.42</v>
      </c>
      <c r="X113" s="32">
        <v>111.48</v>
      </c>
      <c r="Y113" s="32">
        <v>91.73</v>
      </c>
      <c r="Z113" s="32">
        <v>101.86</v>
      </c>
    </row>
    <row r="114" spans="1:26" ht="12.75">
      <c r="A114" s="34">
        <v>6</v>
      </c>
      <c r="B114" s="34">
        <v>13</v>
      </c>
      <c r="C114" s="34">
        <v>5</v>
      </c>
      <c r="D114" s="35">
        <v>2</v>
      </c>
      <c r="E114" s="36"/>
      <c r="F114" s="31" t="s">
        <v>267</v>
      </c>
      <c r="G114" s="56" t="s">
        <v>365</v>
      </c>
      <c r="H114" s="33">
        <v>8790170.4</v>
      </c>
      <c r="I114" s="33">
        <v>2589562</v>
      </c>
      <c r="J114" s="33">
        <v>3847069.4</v>
      </c>
      <c r="K114" s="33">
        <v>2353539</v>
      </c>
      <c r="L114" s="33">
        <v>2014077.46</v>
      </c>
      <c r="M114" s="33">
        <v>539320.15</v>
      </c>
      <c r="N114" s="33">
        <v>758637.31</v>
      </c>
      <c r="O114" s="33">
        <v>716120</v>
      </c>
      <c r="P114" s="118">
        <v>22.91</v>
      </c>
      <c r="Q114" s="118">
        <v>20.82</v>
      </c>
      <c r="R114" s="118">
        <v>19.71</v>
      </c>
      <c r="S114" s="118">
        <v>30.42</v>
      </c>
      <c r="T114" s="32">
        <v>26.77</v>
      </c>
      <c r="U114" s="32">
        <v>37.66</v>
      </c>
      <c r="V114" s="32">
        <v>35.55</v>
      </c>
      <c r="W114" s="32">
        <v>110.22</v>
      </c>
      <c r="X114" s="32">
        <v>103.66</v>
      </c>
      <c r="Y114" s="32">
        <v>132.3</v>
      </c>
      <c r="Z114" s="32">
        <v>97.62</v>
      </c>
    </row>
    <row r="115" spans="1:26" ht="12.75">
      <c r="A115" s="34">
        <v>6</v>
      </c>
      <c r="B115" s="34">
        <v>2</v>
      </c>
      <c r="C115" s="34">
        <v>11</v>
      </c>
      <c r="D115" s="35">
        <v>2</v>
      </c>
      <c r="E115" s="36"/>
      <c r="F115" s="31" t="s">
        <v>267</v>
      </c>
      <c r="G115" s="56" t="s">
        <v>366</v>
      </c>
      <c r="H115" s="33">
        <v>29575058.2</v>
      </c>
      <c r="I115" s="33">
        <v>7742505</v>
      </c>
      <c r="J115" s="33">
        <v>9183762.2</v>
      </c>
      <c r="K115" s="33">
        <v>12648791</v>
      </c>
      <c r="L115" s="33">
        <v>6480852.35</v>
      </c>
      <c r="M115" s="33">
        <v>932200.85</v>
      </c>
      <c r="N115" s="33">
        <v>1802823.5</v>
      </c>
      <c r="O115" s="33">
        <v>3745828</v>
      </c>
      <c r="P115" s="118">
        <v>21.91</v>
      </c>
      <c r="Q115" s="118">
        <v>12.04</v>
      </c>
      <c r="R115" s="118">
        <v>19.63</v>
      </c>
      <c r="S115" s="118">
        <v>29.61</v>
      </c>
      <c r="T115" s="32">
        <v>14.38</v>
      </c>
      <c r="U115" s="32">
        <v>27.81</v>
      </c>
      <c r="V115" s="32">
        <v>57.79</v>
      </c>
      <c r="W115" s="32">
        <v>88.09</v>
      </c>
      <c r="X115" s="32">
        <v>70.6</v>
      </c>
      <c r="Y115" s="32">
        <v>72.59</v>
      </c>
      <c r="Z115" s="32">
        <v>105.43</v>
      </c>
    </row>
    <row r="116" spans="1:26" ht="12.75">
      <c r="A116" s="34">
        <v>6</v>
      </c>
      <c r="B116" s="34">
        <v>5</v>
      </c>
      <c r="C116" s="34">
        <v>7</v>
      </c>
      <c r="D116" s="35">
        <v>2</v>
      </c>
      <c r="E116" s="36"/>
      <c r="F116" s="31" t="s">
        <v>267</v>
      </c>
      <c r="G116" s="56" t="s">
        <v>367</v>
      </c>
      <c r="H116" s="33">
        <v>24215029</v>
      </c>
      <c r="I116" s="33">
        <v>6529362</v>
      </c>
      <c r="J116" s="33">
        <v>7910552</v>
      </c>
      <c r="K116" s="33">
        <v>9775115</v>
      </c>
      <c r="L116" s="33">
        <v>6213995.47</v>
      </c>
      <c r="M116" s="33">
        <v>1547211.65</v>
      </c>
      <c r="N116" s="33">
        <v>1608315.82</v>
      </c>
      <c r="O116" s="33">
        <v>3058468</v>
      </c>
      <c r="P116" s="118">
        <v>25.66</v>
      </c>
      <c r="Q116" s="118">
        <v>23.69</v>
      </c>
      <c r="R116" s="118">
        <v>20.33</v>
      </c>
      <c r="S116" s="118">
        <v>31.28</v>
      </c>
      <c r="T116" s="32">
        <v>24.89</v>
      </c>
      <c r="U116" s="32">
        <v>25.88</v>
      </c>
      <c r="V116" s="32">
        <v>49.21</v>
      </c>
      <c r="W116" s="32">
        <v>107.89</v>
      </c>
      <c r="X116" s="32">
        <v>128.32</v>
      </c>
      <c r="Y116" s="32">
        <v>96.02</v>
      </c>
      <c r="Z116" s="32">
        <v>106.24</v>
      </c>
    </row>
    <row r="117" spans="1:26" ht="12.75">
      <c r="A117" s="34">
        <v>6</v>
      </c>
      <c r="B117" s="34">
        <v>10</v>
      </c>
      <c r="C117" s="34">
        <v>5</v>
      </c>
      <c r="D117" s="35">
        <v>2</v>
      </c>
      <c r="E117" s="36"/>
      <c r="F117" s="31" t="s">
        <v>267</v>
      </c>
      <c r="G117" s="56" t="s">
        <v>368</v>
      </c>
      <c r="H117" s="33">
        <v>55108688.75</v>
      </c>
      <c r="I117" s="33">
        <v>30773787</v>
      </c>
      <c r="J117" s="33">
        <v>15791419.75</v>
      </c>
      <c r="K117" s="33">
        <v>8543482</v>
      </c>
      <c r="L117" s="33">
        <v>16821525.98</v>
      </c>
      <c r="M117" s="33">
        <v>8150079.67</v>
      </c>
      <c r="N117" s="33">
        <v>5417801.31</v>
      </c>
      <c r="O117" s="33">
        <v>3253645</v>
      </c>
      <c r="P117" s="118">
        <v>30.52</v>
      </c>
      <c r="Q117" s="118">
        <v>26.48</v>
      </c>
      <c r="R117" s="118">
        <v>34.3</v>
      </c>
      <c r="S117" s="118">
        <v>38.08</v>
      </c>
      <c r="T117" s="32">
        <v>48.45</v>
      </c>
      <c r="U117" s="32">
        <v>32.2</v>
      </c>
      <c r="V117" s="32">
        <v>19.34</v>
      </c>
      <c r="W117" s="32">
        <v>117.12</v>
      </c>
      <c r="X117" s="32">
        <v>92.73</v>
      </c>
      <c r="Y117" s="32">
        <v>218.05</v>
      </c>
      <c r="Z117" s="32">
        <v>105.34</v>
      </c>
    </row>
    <row r="118" spans="1:26" ht="12.75">
      <c r="A118" s="34">
        <v>6</v>
      </c>
      <c r="B118" s="34">
        <v>14</v>
      </c>
      <c r="C118" s="34">
        <v>9</v>
      </c>
      <c r="D118" s="35">
        <v>2</v>
      </c>
      <c r="E118" s="36"/>
      <c r="F118" s="31" t="s">
        <v>267</v>
      </c>
      <c r="G118" s="56" t="s">
        <v>276</v>
      </c>
      <c r="H118" s="33">
        <v>66718267.72</v>
      </c>
      <c r="I118" s="33">
        <v>26333904.44</v>
      </c>
      <c r="J118" s="33">
        <v>26549300.28</v>
      </c>
      <c r="K118" s="33">
        <v>13835063</v>
      </c>
      <c r="L118" s="33">
        <v>16078628.92</v>
      </c>
      <c r="M118" s="33">
        <v>6699511.26</v>
      </c>
      <c r="N118" s="33">
        <v>4756093.66</v>
      </c>
      <c r="O118" s="33">
        <v>4623024</v>
      </c>
      <c r="P118" s="118">
        <v>24.09</v>
      </c>
      <c r="Q118" s="118">
        <v>25.44</v>
      </c>
      <c r="R118" s="118">
        <v>17.91</v>
      </c>
      <c r="S118" s="118">
        <v>33.41</v>
      </c>
      <c r="T118" s="32">
        <v>41.66</v>
      </c>
      <c r="U118" s="32">
        <v>29.58</v>
      </c>
      <c r="V118" s="32">
        <v>28.75</v>
      </c>
      <c r="W118" s="32">
        <v>104.82</v>
      </c>
      <c r="X118" s="32">
        <v>114.43</v>
      </c>
      <c r="Y118" s="32">
        <v>97.98</v>
      </c>
      <c r="Z118" s="32">
        <v>99.83</v>
      </c>
    </row>
    <row r="119" spans="1:26" ht="12.75">
      <c r="A119" s="34">
        <v>6</v>
      </c>
      <c r="B119" s="34">
        <v>18</v>
      </c>
      <c r="C119" s="34">
        <v>7</v>
      </c>
      <c r="D119" s="35">
        <v>2</v>
      </c>
      <c r="E119" s="36"/>
      <c r="F119" s="31" t="s">
        <v>267</v>
      </c>
      <c r="G119" s="56" t="s">
        <v>369</v>
      </c>
      <c r="H119" s="33">
        <v>28045679.48</v>
      </c>
      <c r="I119" s="33">
        <v>7458738.19</v>
      </c>
      <c r="J119" s="33">
        <v>11237734.29</v>
      </c>
      <c r="K119" s="33">
        <v>9349207</v>
      </c>
      <c r="L119" s="33">
        <v>6487160.14</v>
      </c>
      <c r="M119" s="33">
        <v>1553603.92</v>
      </c>
      <c r="N119" s="33">
        <v>2047353.22</v>
      </c>
      <c r="O119" s="33">
        <v>2886203</v>
      </c>
      <c r="P119" s="118">
        <v>23.13</v>
      </c>
      <c r="Q119" s="118">
        <v>20.82</v>
      </c>
      <c r="R119" s="118">
        <v>18.21</v>
      </c>
      <c r="S119" s="118">
        <v>30.87</v>
      </c>
      <c r="T119" s="32">
        <v>23.94</v>
      </c>
      <c r="U119" s="32">
        <v>31.56</v>
      </c>
      <c r="V119" s="32">
        <v>44.49</v>
      </c>
      <c r="W119" s="32">
        <v>109.5</v>
      </c>
      <c r="X119" s="32">
        <v>118.41</v>
      </c>
      <c r="Y119" s="32">
        <v>113.69</v>
      </c>
      <c r="Z119" s="32">
        <v>102.66</v>
      </c>
    </row>
    <row r="120" spans="1:26" ht="12.75">
      <c r="A120" s="34">
        <v>6</v>
      </c>
      <c r="B120" s="34">
        <v>20</v>
      </c>
      <c r="C120" s="34">
        <v>8</v>
      </c>
      <c r="D120" s="35">
        <v>2</v>
      </c>
      <c r="E120" s="36"/>
      <c r="F120" s="31" t="s">
        <v>267</v>
      </c>
      <c r="G120" s="56" t="s">
        <v>370</v>
      </c>
      <c r="H120" s="33">
        <v>26394754.42</v>
      </c>
      <c r="I120" s="33">
        <v>6000155</v>
      </c>
      <c r="J120" s="33">
        <v>9599039.42</v>
      </c>
      <c r="K120" s="33">
        <v>10795560</v>
      </c>
      <c r="L120" s="33">
        <v>6953844.62</v>
      </c>
      <c r="M120" s="33">
        <v>1534168.82</v>
      </c>
      <c r="N120" s="33">
        <v>2178308.8</v>
      </c>
      <c r="O120" s="33">
        <v>3241367</v>
      </c>
      <c r="P120" s="118">
        <v>26.34</v>
      </c>
      <c r="Q120" s="118">
        <v>25.56</v>
      </c>
      <c r="R120" s="118">
        <v>22.69</v>
      </c>
      <c r="S120" s="118">
        <v>30.02</v>
      </c>
      <c r="T120" s="32">
        <v>22.06</v>
      </c>
      <c r="U120" s="32">
        <v>31.32</v>
      </c>
      <c r="V120" s="32">
        <v>46.61</v>
      </c>
      <c r="W120" s="32">
        <v>67.22</v>
      </c>
      <c r="X120" s="32">
        <v>86.33</v>
      </c>
      <c r="Y120" s="32">
        <v>39.82</v>
      </c>
      <c r="Z120" s="32">
        <v>104.68</v>
      </c>
    </row>
    <row r="121" spans="1:26" ht="12.75">
      <c r="A121" s="34">
        <v>6</v>
      </c>
      <c r="B121" s="34">
        <v>15</v>
      </c>
      <c r="C121" s="34">
        <v>6</v>
      </c>
      <c r="D121" s="35">
        <v>2</v>
      </c>
      <c r="E121" s="36"/>
      <c r="F121" s="31" t="s">
        <v>267</v>
      </c>
      <c r="G121" s="56" t="s">
        <v>277</v>
      </c>
      <c r="H121" s="33">
        <v>40677583</v>
      </c>
      <c r="I121" s="33">
        <v>11286214.76</v>
      </c>
      <c r="J121" s="33">
        <v>15439302.24</v>
      </c>
      <c r="K121" s="33">
        <v>13952066</v>
      </c>
      <c r="L121" s="33">
        <v>11551644.42</v>
      </c>
      <c r="M121" s="33">
        <v>3000373.5</v>
      </c>
      <c r="N121" s="33">
        <v>4080542.92</v>
      </c>
      <c r="O121" s="33">
        <v>4470728</v>
      </c>
      <c r="P121" s="118">
        <v>28.39</v>
      </c>
      <c r="Q121" s="118">
        <v>26.58</v>
      </c>
      <c r="R121" s="118">
        <v>26.42</v>
      </c>
      <c r="S121" s="118">
        <v>32.04</v>
      </c>
      <c r="T121" s="32">
        <v>25.97</v>
      </c>
      <c r="U121" s="32">
        <v>35.32</v>
      </c>
      <c r="V121" s="32">
        <v>38.7</v>
      </c>
      <c r="W121" s="32">
        <v>105.28</v>
      </c>
      <c r="X121" s="32">
        <v>117.06</v>
      </c>
      <c r="Y121" s="32">
        <v>97.65</v>
      </c>
      <c r="Z121" s="32">
        <v>105.67</v>
      </c>
    </row>
    <row r="122" spans="1:26" ht="12.75">
      <c r="A122" s="34">
        <v>6</v>
      </c>
      <c r="B122" s="34">
        <v>3</v>
      </c>
      <c r="C122" s="34">
        <v>8</v>
      </c>
      <c r="D122" s="35">
        <v>2</v>
      </c>
      <c r="E122" s="36"/>
      <c r="F122" s="31" t="s">
        <v>267</v>
      </c>
      <c r="G122" s="56" t="s">
        <v>278</v>
      </c>
      <c r="H122" s="33">
        <v>27491404.37</v>
      </c>
      <c r="I122" s="33">
        <v>10970695.94</v>
      </c>
      <c r="J122" s="33">
        <v>8460502.43</v>
      </c>
      <c r="K122" s="33">
        <v>8060206</v>
      </c>
      <c r="L122" s="33">
        <v>5630508.43</v>
      </c>
      <c r="M122" s="33">
        <v>1393313.42</v>
      </c>
      <c r="N122" s="33">
        <v>1770697.01</v>
      </c>
      <c r="O122" s="33">
        <v>2466498</v>
      </c>
      <c r="P122" s="118">
        <v>20.48</v>
      </c>
      <c r="Q122" s="118">
        <v>12.7</v>
      </c>
      <c r="R122" s="118">
        <v>20.92</v>
      </c>
      <c r="S122" s="118">
        <v>30.6</v>
      </c>
      <c r="T122" s="32">
        <v>24.74</v>
      </c>
      <c r="U122" s="32">
        <v>31.44</v>
      </c>
      <c r="V122" s="32">
        <v>43.8</v>
      </c>
      <c r="W122" s="32">
        <v>103.72</v>
      </c>
      <c r="X122" s="32">
        <v>116.72</v>
      </c>
      <c r="Y122" s="32">
        <v>93.1</v>
      </c>
      <c r="Z122" s="32">
        <v>105.71</v>
      </c>
    </row>
    <row r="123" spans="1:26" ht="12.75">
      <c r="A123" s="34">
        <v>6</v>
      </c>
      <c r="B123" s="34">
        <v>1</v>
      </c>
      <c r="C123" s="34">
        <v>12</v>
      </c>
      <c r="D123" s="35">
        <v>2</v>
      </c>
      <c r="E123" s="36"/>
      <c r="F123" s="31" t="s">
        <v>267</v>
      </c>
      <c r="G123" s="56" t="s">
        <v>371</v>
      </c>
      <c r="H123" s="33">
        <v>18029566.39</v>
      </c>
      <c r="I123" s="33">
        <v>6649654.39</v>
      </c>
      <c r="J123" s="33">
        <v>5395380</v>
      </c>
      <c r="K123" s="33">
        <v>5984532</v>
      </c>
      <c r="L123" s="33">
        <v>4004386.09</v>
      </c>
      <c r="M123" s="33">
        <v>943829.75</v>
      </c>
      <c r="N123" s="33">
        <v>1201122.34</v>
      </c>
      <c r="O123" s="33">
        <v>1859434</v>
      </c>
      <c r="P123" s="118">
        <v>22.21</v>
      </c>
      <c r="Q123" s="118">
        <v>14.19</v>
      </c>
      <c r="R123" s="118">
        <v>22.26</v>
      </c>
      <c r="S123" s="118">
        <v>31.07</v>
      </c>
      <c r="T123" s="32">
        <v>23.56</v>
      </c>
      <c r="U123" s="32">
        <v>29.99</v>
      </c>
      <c r="V123" s="32">
        <v>46.43</v>
      </c>
      <c r="W123" s="32">
        <v>94.01</v>
      </c>
      <c r="X123" s="32">
        <v>101.89</v>
      </c>
      <c r="Y123" s="32">
        <v>82.03</v>
      </c>
      <c r="Z123" s="32">
        <v>99.49</v>
      </c>
    </row>
    <row r="124" spans="1:26" ht="12.75">
      <c r="A124" s="34">
        <v>6</v>
      </c>
      <c r="B124" s="34">
        <v>1</v>
      </c>
      <c r="C124" s="34">
        <v>13</v>
      </c>
      <c r="D124" s="35">
        <v>2</v>
      </c>
      <c r="E124" s="36"/>
      <c r="F124" s="31" t="s">
        <v>267</v>
      </c>
      <c r="G124" s="56" t="s">
        <v>372</v>
      </c>
      <c r="H124" s="33">
        <v>11757216.63</v>
      </c>
      <c r="I124" s="33">
        <v>2492416</v>
      </c>
      <c r="J124" s="33">
        <v>4714451.63</v>
      </c>
      <c r="K124" s="33">
        <v>4550349</v>
      </c>
      <c r="L124" s="33">
        <v>3092402.23</v>
      </c>
      <c r="M124" s="33">
        <v>641279.66</v>
      </c>
      <c r="N124" s="33">
        <v>1073699.57</v>
      </c>
      <c r="O124" s="33">
        <v>1377423</v>
      </c>
      <c r="P124" s="118">
        <v>26.3</v>
      </c>
      <c r="Q124" s="118">
        <v>25.72</v>
      </c>
      <c r="R124" s="118">
        <v>22.77</v>
      </c>
      <c r="S124" s="118">
        <v>30.27</v>
      </c>
      <c r="T124" s="32">
        <v>20.73</v>
      </c>
      <c r="U124" s="32">
        <v>34.72</v>
      </c>
      <c r="V124" s="32">
        <v>44.54</v>
      </c>
      <c r="W124" s="32">
        <v>97.7</v>
      </c>
      <c r="X124" s="32">
        <v>114.3</v>
      </c>
      <c r="Y124" s="32">
        <v>86.12</v>
      </c>
      <c r="Z124" s="32">
        <v>101.47</v>
      </c>
    </row>
    <row r="125" spans="1:26" ht="12.75">
      <c r="A125" s="34">
        <v>6</v>
      </c>
      <c r="B125" s="34">
        <v>3</v>
      </c>
      <c r="C125" s="34">
        <v>9</v>
      </c>
      <c r="D125" s="35">
        <v>2</v>
      </c>
      <c r="E125" s="36"/>
      <c r="F125" s="31" t="s">
        <v>267</v>
      </c>
      <c r="G125" s="56" t="s">
        <v>373</v>
      </c>
      <c r="H125" s="33">
        <v>20452350</v>
      </c>
      <c r="I125" s="33">
        <v>4101365</v>
      </c>
      <c r="J125" s="33">
        <v>7534804</v>
      </c>
      <c r="K125" s="33">
        <v>8816181</v>
      </c>
      <c r="L125" s="33">
        <v>6423122.58</v>
      </c>
      <c r="M125" s="33">
        <v>1131002.7</v>
      </c>
      <c r="N125" s="33">
        <v>2675614.88</v>
      </c>
      <c r="O125" s="33">
        <v>2616505</v>
      </c>
      <c r="P125" s="118">
        <v>31.4</v>
      </c>
      <c r="Q125" s="118">
        <v>27.57</v>
      </c>
      <c r="R125" s="118">
        <v>35.51</v>
      </c>
      <c r="S125" s="118">
        <v>29.67</v>
      </c>
      <c r="T125" s="32">
        <v>17.6</v>
      </c>
      <c r="U125" s="32">
        <v>41.65</v>
      </c>
      <c r="V125" s="32">
        <v>40.73</v>
      </c>
      <c r="W125" s="32">
        <v>107.81</v>
      </c>
      <c r="X125" s="32">
        <v>98.34</v>
      </c>
      <c r="Y125" s="32">
        <v>116.36</v>
      </c>
      <c r="Z125" s="32">
        <v>104.3</v>
      </c>
    </row>
    <row r="126" spans="1:26" ht="12.75">
      <c r="A126" s="34">
        <v>6</v>
      </c>
      <c r="B126" s="34">
        <v>6</v>
      </c>
      <c r="C126" s="34">
        <v>9</v>
      </c>
      <c r="D126" s="35">
        <v>2</v>
      </c>
      <c r="E126" s="36"/>
      <c r="F126" s="31" t="s">
        <v>267</v>
      </c>
      <c r="G126" s="56" t="s">
        <v>374</v>
      </c>
      <c r="H126" s="33">
        <v>16235146.83</v>
      </c>
      <c r="I126" s="33">
        <v>4502318.25</v>
      </c>
      <c r="J126" s="33">
        <v>6255234.58</v>
      </c>
      <c r="K126" s="33">
        <v>5477594</v>
      </c>
      <c r="L126" s="33">
        <v>3742352.77</v>
      </c>
      <c r="M126" s="33">
        <v>922096.95</v>
      </c>
      <c r="N126" s="33">
        <v>1163848.82</v>
      </c>
      <c r="O126" s="33">
        <v>1656407</v>
      </c>
      <c r="P126" s="118">
        <v>23.05</v>
      </c>
      <c r="Q126" s="118">
        <v>20.48</v>
      </c>
      <c r="R126" s="118">
        <v>18.6</v>
      </c>
      <c r="S126" s="118">
        <v>30.23</v>
      </c>
      <c r="T126" s="32">
        <v>24.63</v>
      </c>
      <c r="U126" s="32">
        <v>31.09</v>
      </c>
      <c r="V126" s="32">
        <v>44.26</v>
      </c>
      <c r="W126" s="32">
        <v>105.92</v>
      </c>
      <c r="X126" s="32">
        <v>127.3</v>
      </c>
      <c r="Y126" s="32">
        <v>98.66</v>
      </c>
      <c r="Z126" s="32">
        <v>101.66</v>
      </c>
    </row>
    <row r="127" spans="1:26" ht="12.75">
      <c r="A127" s="34">
        <v>6</v>
      </c>
      <c r="B127" s="34">
        <v>17</v>
      </c>
      <c r="C127" s="34">
        <v>4</v>
      </c>
      <c r="D127" s="35">
        <v>2</v>
      </c>
      <c r="E127" s="36"/>
      <c r="F127" s="31" t="s">
        <v>267</v>
      </c>
      <c r="G127" s="56" t="s">
        <v>375</v>
      </c>
      <c r="H127" s="33">
        <v>21186539</v>
      </c>
      <c r="I127" s="33">
        <v>5647886</v>
      </c>
      <c r="J127" s="33">
        <v>9965900</v>
      </c>
      <c r="K127" s="33">
        <v>5572753</v>
      </c>
      <c r="L127" s="33">
        <v>5204158.52</v>
      </c>
      <c r="M127" s="33">
        <v>1154107.5</v>
      </c>
      <c r="N127" s="33">
        <v>2357787.02</v>
      </c>
      <c r="O127" s="33">
        <v>1692264</v>
      </c>
      <c r="P127" s="118">
        <v>24.56</v>
      </c>
      <c r="Q127" s="118">
        <v>20.43</v>
      </c>
      <c r="R127" s="118">
        <v>23.65</v>
      </c>
      <c r="S127" s="118">
        <v>30.36</v>
      </c>
      <c r="T127" s="32">
        <v>22.17</v>
      </c>
      <c r="U127" s="32">
        <v>45.3</v>
      </c>
      <c r="V127" s="32">
        <v>32.51</v>
      </c>
      <c r="W127" s="32">
        <v>122.42</v>
      </c>
      <c r="X127" s="32">
        <v>120.8</v>
      </c>
      <c r="Y127" s="32">
        <v>140.27</v>
      </c>
      <c r="Z127" s="32">
        <v>104.79</v>
      </c>
    </row>
    <row r="128" spans="1:26" ht="12.75">
      <c r="A128" s="34">
        <v>6</v>
      </c>
      <c r="B128" s="34">
        <v>3</v>
      </c>
      <c r="C128" s="34">
        <v>10</v>
      </c>
      <c r="D128" s="35">
        <v>2</v>
      </c>
      <c r="E128" s="36"/>
      <c r="F128" s="31" t="s">
        <v>267</v>
      </c>
      <c r="G128" s="56" t="s">
        <v>376</v>
      </c>
      <c r="H128" s="33">
        <v>27229940.4</v>
      </c>
      <c r="I128" s="33">
        <v>7273164</v>
      </c>
      <c r="J128" s="33">
        <v>9485182.4</v>
      </c>
      <c r="K128" s="33">
        <v>10471594</v>
      </c>
      <c r="L128" s="33">
        <v>7440714.87</v>
      </c>
      <c r="M128" s="33">
        <v>1832488.26</v>
      </c>
      <c r="N128" s="33">
        <v>2430295.61</v>
      </c>
      <c r="O128" s="33">
        <v>3177931</v>
      </c>
      <c r="P128" s="118">
        <v>27.32</v>
      </c>
      <c r="Q128" s="118">
        <v>25.19</v>
      </c>
      <c r="R128" s="118">
        <v>25.62</v>
      </c>
      <c r="S128" s="118">
        <v>30.34</v>
      </c>
      <c r="T128" s="32">
        <v>24.62</v>
      </c>
      <c r="U128" s="32">
        <v>32.66</v>
      </c>
      <c r="V128" s="32">
        <v>42.71</v>
      </c>
      <c r="W128" s="32">
        <v>105.8</v>
      </c>
      <c r="X128" s="32">
        <v>112.76</v>
      </c>
      <c r="Y128" s="32">
        <v>97.33</v>
      </c>
      <c r="Z128" s="32">
        <v>109.17</v>
      </c>
    </row>
    <row r="129" spans="1:26" ht="12.75">
      <c r="A129" s="34">
        <v>6</v>
      </c>
      <c r="B129" s="34">
        <v>8</v>
      </c>
      <c r="C129" s="34">
        <v>12</v>
      </c>
      <c r="D129" s="35">
        <v>2</v>
      </c>
      <c r="E129" s="36"/>
      <c r="F129" s="31" t="s">
        <v>267</v>
      </c>
      <c r="G129" s="56" t="s">
        <v>377</v>
      </c>
      <c r="H129" s="33">
        <v>26372552.32</v>
      </c>
      <c r="I129" s="33">
        <v>4150532</v>
      </c>
      <c r="J129" s="33">
        <v>11343216.32</v>
      </c>
      <c r="K129" s="33">
        <v>10878804</v>
      </c>
      <c r="L129" s="33">
        <v>7259995.89</v>
      </c>
      <c r="M129" s="33">
        <v>1260147.55</v>
      </c>
      <c r="N129" s="33">
        <v>2668567.34</v>
      </c>
      <c r="O129" s="33">
        <v>3331281</v>
      </c>
      <c r="P129" s="118">
        <v>27.52</v>
      </c>
      <c r="Q129" s="118">
        <v>30.36</v>
      </c>
      <c r="R129" s="118">
        <v>23.52</v>
      </c>
      <c r="S129" s="118">
        <v>30.62</v>
      </c>
      <c r="T129" s="32">
        <v>17.35</v>
      </c>
      <c r="U129" s="32">
        <v>36.75</v>
      </c>
      <c r="V129" s="32">
        <v>45.88</v>
      </c>
      <c r="W129" s="32">
        <v>119.63</v>
      </c>
      <c r="X129" s="32">
        <v>120.04</v>
      </c>
      <c r="Y129" s="32">
        <v>140.26</v>
      </c>
      <c r="Z129" s="32">
        <v>106.89</v>
      </c>
    </row>
    <row r="130" spans="1:26" ht="12.75">
      <c r="A130" s="34">
        <v>6</v>
      </c>
      <c r="B130" s="34">
        <v>11</v>
      </c>
      <c r="C130" s="34">
        <v>6</v>
      </c>
      <c r="D130" s="35">
        <v>2</v>
      </c>
      <c r="E130" s="36"/>
      <c r="F130" s="31" t="s">
        <v>267</v>
      </c>
      <c r="G130" s="56" t="s">
        <v>378</v>
      </c>
      <c r="H130" s="33">
        <v>21051379</v>
      </c>
      <c r="I130" s="33">
        <v>4606820.4</v>
      </c>
      <c r="J130" s="33">
        <v>7766216.6</v>
      </c>
      <c r="K130" s="33">
        <v>8678342</v>
      </c>
      <c r="L130" s="33">
        <v>5596695.6</v>
      </c>
      <c r="M130" s="33">
        <v>1047757.98</v>
      </c>
      <c r="N130" s="33">
        <v>1883060.62</v>
      </c>
      <c r="O130" s="33">
        <v>2665877</v>
      </c>
      <c r="P130" s="118">
        <v>26.58</v>
      </c>
      <c r="Q130" s="118">
        <v>22.74</v>
      </c>
      <c r="R130" s="118">
        <v>24.24</v>
      </c>
      <c r="S130" s="118">
        <v>30.71</v>
      </c>
      <c r="T130" s="32">
        <v>18.72</v>
      </c>
      <c r="U130" s="32">
        <v>33.64</v>
      </c>
      <c r="V130" s="32">
        <v>47.63</v>
      </c>
      <c r="W130" s="32">
        <v>85.33</v>
      </c>
      <c r="X130" s="32">
        <v>86.48</v>
      </c>
      <c r="Y130" s="32">
        <v>68.47</v>
      </c>
      <c r="Z130" s="32">
        <v>102.66</v>
      </c>
    </row>
    <row r="131" spans="1:26" ht="12.75">
      <c r="A131" s="34">
        <v>6</v>
      </c>
      <c r="B131" s="34">
        <v>13</v>
      </c>
      <c r="C131" s="34">
        <v>6</v>
      </c>
      <c r="D131" s="35">
        <v>2</v>
      </c>
      <c r="E131" s="36"/>
      <c r="F131" s="31" t="s">
        <v>267</v>
      </c>
      <c r="G131" s="56" t="s">
        <v>379</v>
      </c>
      <c r="H131" s="33">
        <v>25562440.74</v>
      </c>
      <c r="I131" s="33">
        <v>6022882.61</v>
      </c>
      <c r="J131" s="33">
        <v>10720616.13</v>
      </c>
      <c r="K131" s="33">
        <v>8818942</v>
      </c>
      <c r="L131" s="33">
        <v>6338872.27</v>
      </c>
      <c r="M131" s="33">
        <v>1845465.53</v>
      </c>
      <c r="N131" s="33">
        <v>1784408.74</v>
      </c>
      <c r="O131" s="33">
        <v>2708998</v>
      </c>
      <c r="P131" s="118">
        <v>24.79</v>
      </c>
      <c r="Q131" s="118">
        <v>30.64</v>
      </c>
      <c r="R131" s="118">
        <v>16.64</v>
      </c>
      <c r="S131" s="118">
        <v>30.71</v>
      </c>
      <c r="T131" s="32">
        <v>29.11</v>
      </c>
      <c r="U131" s="32">
        <v>28.15</v>
      </c>
      <c r="V131" s="32">
        <v>42.73</v>
      </c>
      <c r="W131" s="32">
        <v>111.59</v>
      </c>
      <c r="X131" s="32">
        <v>167.36</v>
      </c>
      <c r="Y131" s="32">
        <v>91.67</v>
      </c>
      <c r="Z131" s="32">
        <v>102.96</v>
      </c>
    </row>
    <row r="132" spans="1:26" ht="12.75">
      <c r="A132" s="34">
        <v>6</v>
      </c>
      <c r="B132" s="34">
        <v>6</v>
      </c>
      <c r="C132" s="34">
        <v>10</v>
      </c>
      <c r="D132" s="35">
        <v>2</v>
      </c>
      <c r="E132" s="36"/>
      <c r="F132" s="31" t="s">
        <v>267</v>
      </c>
      <c r="G132" s="56" t="s">
        <v>380</v>
      </c>
      <c r="H132" s="33">
        <v>19619760.2</v>
      </c>
      <c r="I132" s="33">
        <v>5496360.58</v>
      </c>
      <c r="J132" s="33">
        <v>7896811.62</v>
      </c>
      <c r="K132" s="33">
        <v>6226588</v>
      </c>
      <c r="L132" s="33">
        <v>4745215.88</v>
      </c>
      <c r="M132" s="33">
        <v>1482255.4</v>
      </c>
      <c r="N132" s="33">
        <v>1380284.48</v>
      </c>
      <c r="O132" s="33">
        <v>1882676</v>
      </c>
      <c r="P132" s="118">
        <v>24.18</v>
      </c>
      <c r="Q132" s="118">
        <v>26.96</v>
      </c>
      <c r="R132" s="118">
        <v>17.47</v>
      </c>
      <c r="S132" s="118">
        <v>30.23</v>
      </c>
      <c r="T132" s="32">
        <v>31.23</v>
      </c>
      <c r="U132" s="32">
        <v>29.08</v>
      </c>
      <c r="V132" s="32">
        <v>39.67</v>
      </c>
      <c r="W132" s="32">
        <v>108.21</v>
      </c>
      <c r="X132" s="32">
        <v>128.04</v>
      </c>
      <c r="Y132" s="32">
        <v>97.78</v>
      </c>
      <c r="Z132" s="32">
        <v>103.68</v>
      </c>
    </row>
    <row r="133" spans="1:26" ht="12.75">
      <c r="A133" s="34">
        <v>6</v>
      </c>
      <c r="B133" s="34">
        <v>20</v>
      </c>
      <c r="C133" s="34">
        <v>9</v>
      </c>
      <c r="D133" s="35">
        <v>2</v>
      </c>
      <c r="E133" s="36"/>
      <c r="F133" s="31" t="s">
        <v>267</v>
      </c>
      <c r="G133" s="56" t="s">
        <v>381</v>
      </c>
      <c r="H133" s="33">
        <v>34265317.86</v>
      </c>
      <c r="I133" s="33">
        <v>10448550.15</v>
      </c>
      <c r="J133" s="33">
        <v>11769810.71</v>
      </c>
      <c r="K133" s="33">
        <v>12046957</v>
      </c>
      <c r="L133" s="33">
        <v>9008909.15</v>
      </c>
      <c r="M133" s="33">
        <v>2351969.38</v>
      </c>
      <c r="N133" s="33">
        <v>2734740.77</v>
      </c>
      <c r="O133" s="33">
        <v>3922199</v>
      </c>
      <c r="P133" s="118">
        <v>26.29</v>
      </c>
      <c r="Q133" s="118">
        <v>22.51</v>
      </c>
      <c r="R133" s="118">
        <v>23.23</v>
      </c>
      <c r="S133" s="118">
        <v>32.55</v>
      </c>
      <c r="T133" s="32">
        <v>26.1</v>
      </c>
      <c r="U133" s="32">
        <v>30.35</v>
      </c>
      <c r="V133" s="32">
        <v>43.53</v>
      </c>
      <c r="W133" s="32">
        <v>102.92</v>
      </c>
      <c r="X133" s="32">
        <v>107.92</v>
      </c>
      <c r="Y133" s="32">
        <v>101.28</v>
      </c>
      <c r="Z133" s="32">
        <v>101.26</v>
      </c>
    </row>
    <row r="134" spans="1:26" ht="12.75">
      <c r="A134" s="34">
        <v>6</v>
      </c>
      <c r="B134" s="34">
        <v>20</v>
      </c>
      <c r="C134" s="34">
        <v>10</v>
      </c>
      <c r="D134" s="35">
        <v>2</v>
      </c>
      <c r="E134" s="36"/>
      <c r="F134" s="31" t="s">
        <v>267</v>
      </c>
      <c r="G134" s="56" t="s">
        <v>382</v>
      </c>
      <c r="H134" s="33">
        <v>24998920.64</v>
      </c>
      <c r="I134" s="33">
        <v>6290862</v>
      </c>
      <c r="J134" s="33">
        <v>9930546.64</v>
      </c>
      <c r="K134" s="33">
        <v>8777512</v>
      </c>
      <c r="L134" s="33">
        <v>6454684.08</v>
      </c>
      <c r="M134" s="33">
        <v>1750493.24</v>
      </c>
      <c r="N134" s="33">
        <v>2014123.84</v>
      </c>
      <c r="O134" s="33">
        <v>2690067</v>
      </c>
      <c r="P134" s="118">
        <v>25.81</v>
      </c>
      <c r="Q134" s="118">
        <v>27.82</v>
      </c>
      <c r="R134" s="118">
        <v>20.28</v>
      </c>
      <c r="S134" s="118">
        <v>30.64</v>
      </c>
      <c r="T134" s="32">
        <v>27.11</v>
      </c>
      <c r="U134" s="32">
        <v>31.2</v>
      </c>
      <c r="V134" s="32">
        <v>41.67</v>
      </c>
      <c r="W134" s="32">
        <v>80.23</v>
      </c>
      <c r="X134" s="32">
        <v>100.14</v>
      </c>
      <c r="Y134" s="32">
        <v>55.28</v>
      </c>
      <c r="Z134" s="32">
        <v>101.37</v>
      </c>
    </row>
    <row r="135" spans="1:26" ht="12.75">
      <c r="A135" s="34">
        <v>6</v>
      </c>
      <c r="B135" s="34">
        <v>1</v>
      </c>
      <c r="C135" s="34">
        <v>14</v>
      </c>
      <c r="D135" s="35">
        <v>2</v>
      </c>
      <c r="E135" s="36"/>
      <c r="F135" s="31" t="s">
        <v>267</v>
      </c>
      <c r="G135" s="56" t="s">
        <v>383</v>
      </c>
      <c r="H135" s="33">
        <v>13676006.14</v>
      </c>
      <c r="I135" s="33">
        <v>3350882.52</v>
      </c>
      <c r="J135" s="33">
        <v>5626263.62</v>
      </c>
      <c r="K135" s="33">
        <v>4698860</v>
      </c>
      <c r="L135" s="33">
        <v>4408504.4</v>
      </c>
      <c r="M135" s="33">
        <v>1377482.6</v>
      </c>
      <c r="N135" s="33">
        <v>1571429.8</v>
      </c>
      <c r="O135" s="33">
        <v>1459592</v>
      </c>
      <c r="P135" s="118">
        <v>32.23</v>
      </c>
      <c r="Q135" s="118">
        <v>41.1</v>
      </c>
      <c r="R135" s="118">
        <v>27.93</v>
      </c>
      <c r="S135" s="118">
        <v>31.06</v>
      </c>
      <c r="T135" s="32">
        <v>31.24</v>
      </c>
      <c r="U135" s="32">
        <v>35.64</v>
      </c>
      <c r="V135" s="32">
        <v>33.1</v>
      </c>
      <c r="W135" s="32">
        <v>135.83</v>
      </c>
      <c r="X135" s="32">
        <v>174.92</v>
      </c>
      <c r="Y135" s="32">
        <v>139.91</v>
      </c>
      <c r="Z135" s="32">
        <v>109.34</v>
      </c>
    </row>
    <row r="136" spans="1:26" ht="12.75">
      <c r="A136" s="34">
        <v>6</v>
      </c>
      <c r="B136" s="34">
        <v>13</v>
      </c>
      <c r="C136" s="34">
        <v>7</v>
      </c>
      <c r="D136" s="35">
        <v>2</v>
      </c>
      <c r="E136" s="36"/>
      <c r="F136" s="31" t="s">
        <v>267</v>
      </c>
      <c r="G136" s="56" t="s">
        <v>384</v>
      </c>
      <c r="H136" s="33">
        <v>16774877.22</v>
      </c>
      <c r="I136" s="33">
        <v>4150676.85</v>
      </c>
      <c r="J136" s="33">
        <v>8510697.37</v>
      </c>
      <c r="K136" s="33">
        <v>4113503</v>
      </c>
      <c r="L136" s="33">
        <v>4328639.02</v>
      </c>
      <c r="M136" s="33">
        <v>1155373.5</v>
      </c>
      <c r="N136" s="33">
        <v>1904771.52</v>
      </c>
      <c r="O136" s="33">
        <v>1268494</v>
      </c>
      <c r="P136" s="118">
        <v>25.8</v>
      </c>
      <c r="Q136" s="118">
        <v>27.83</v>
      </c>
      <c r="R136" s="118">
        <v>22.38</v>
      </c>
      <c r="S136" s="118">
        <v>30.83</v>
      </c>
      <c r="T136" s="32">
        <v>26.69</v>
      </c>
      <c r="U136" s="32">
        <v>44</v>
      </c>
      <c r="V136" s="32">
        <v>29.3</v>
      </c>
      <c r="W136" s="32">
        <v>115.34</v>
      </c>
      <c r="X136" s="32">
        <v>106.62</v>
      </c>
      <c r="Y136" s="32">
        <v>132.37</v>
      </c>
      <c r="Z136" s="32">
        <v>103.1</v>
      </c>
    </row>
    <row r="137" spans="1:26" ht="12.75">
      <c r="A137" s="34">
        <v>6</v>
      </c>
      <c r="B137" s="34">
        <v>1</v>
      </c>
      <c r="C137" s="34">
        <v>15</v>
      </c>
      <c r="D137" s="35">
        <v>2</v>
      </c>
      <c r="E137" s="36"/>
      <c r="F137" s="31" t="s">
        <v>267</v>
      </c>
      <c r="G137" s="56" t="s">
        <v>385</v>
      </c>
      <c r="H137" s="33">
        <v>14109036.71</v>
      </c>
      <c r="I137" s="33">
        <v>2385747</v>
      </c>
      <c r="J137" s="33">
        <v>6626336.71</v>
      </c>
      <c r="K137" s="33">
        <v>5096953</v>
      </c>
      <c r="L137" s="33">
        <v>3130955.27</v>
      </c>
      <c r="M137" s="33">
        <v>679759.91</v>
      </c>
      <c r="N137" s="33">
        <v>889417.36</v>
      </c>
      <c r="O137" s="33">
        <v>1561778</v>
      </c>
      <c r="P137" s="118">
        <v>22.19</v>
      </c>
      <c r="Q137" s="118">
        <v>28.49</v>
      </c>
      <c r="R137" s="118">
        <v>13.42</v>
      </c>
      <c r="S137" s="118">
        <v>30.64</v>
      </c>
      <c r="T137" s="32">
        <v>21.71</v>
      </c>
      <c r="U137" s="32">
        <v>28.4</v>
      </c>
      <c r="V137" s="32">
        <v>49.88</v>
      </c>
      <c r="W137" s="32">
        <v>107.35</v>
      </c>
      <c r="X137" s="32">
        <v>111.45</v>
      </c>
      <c r="Y137" s="32">
        <v>99.4</v>
      </c>
      <c r="Z137" s="32">
        <v>110.62</v>
      </c>
    </row>
    <row r="138" spans="1:26" ht="12.75">
      <c r="A138" s="34">
        <v>6</v>
      </c>
      <c r="B138" s="34">
        <v>10</v>
      </c>
      <c r="C138" s="34">
        <v>6</v>
      </c>
      <c r="D138" s="35">
        <v>2</v>
      </c>
      <c r="E138" s="36"/>
      <c r="F138" s="31" t="s">
        <v>267</v>
      </c>
      <c r="G138" s="56" t="s">
        <v>386</v>
      </c>
      <c r="H138" s="33">
        <v>34864134.12</v>
      </c>
      <c r="I138" s="33">
        <v>9025068.62</v>
      </c>
      <c r="J138" s="33">
        <v>14832759.5</v>
      </c>
      <c r="K138" s="33">
        <v>11006306</v>
      </c>
      <c r="L138" s="33">
        <v>8295039.65</v>
      </c>
      <c r="M138" s="33">
        <v>2121476.57</v>
      </c>
      <c r="N138" s="33">
        <v>2609368.08</v>
      </c>
      <c r="O138" s="33">
        <v>3564195</v>
      </c>
      <c r="P138" s="118">
        <v>23.79</v>
      </c>
      <c r="Q138" s="118">
        <v>23.5</v>
      </c>
      <c r="R138" s="118">
        <v>17.59</v>
      </c>
      <c r="S138" s="118">
        <v>32.38</v>
      </c>
      <c r="T138" s="32">
        <v>25.57</v>
      </c>
      <c r="U138" s="32">
        <v>31.45</v>
      </c>
      <c r="V138" s="32">
        <v>42.96</v>
      </c>
      <c r="W138" s="32">
        <v>103.83</v>
      </c>
      <c r="X138" s="32">
        <v>118.32</v>
      </c>
      <c r="Y138" s="32">
        <v>93.67</v>
      </c>
      <c r="Z138" s="32">
        <v>104.5</v>
      </c>
    </row>
    <row r="139" spans="1:26" ht="12.75">
      <c r="A139" s="34">
        <v>6</v>
      </c>
      <c r="B139" s="34">
        <v>11</v>
      </c>
      <c r="C139" s="34">
        <v>7</v>
      </c>
      <c r="D139" s="35">
        <v>2</v>
      </c>
      <c r="E139" s="36"/>
      <c r="F139" s="31" t="s">
        <v>267</v>
      </c>
      <c r="G139" s="56" t="s">
        <v>387</v>
      </c>
      <c r="H139" s="33">
        <v>61862378.05</v>
      </c>
      <c r="I139" s="33">
        <v>12964155</v>
      </c>
      <c r="J139" s="33">
        <v>28137109.05</v>
      </c>
      <c r="K139" s="33">
        <v>20761114</v>
      </c>
      <c r="L139" s="33">
        <v>16087209.99</v>
      </c>
      <c r="M139" s="33">
        <v>3568314.91</v>
      </c>
      <c r="N139" s="33">
        <v>5857648.08</v>
      </c>
      <c r="O139" s="33">
        <v>6661247</v>
      </c>
      <c r="P139" s="118">
        <v>26</v>
      </c>
      <c r="Q139" s="118">
        <v>27.52</v>
      </c>
      <c r="R139" s="118">
        <v>20.81</v>
      </c>
      <c r="S139" s="118">
        <v>32.08</v>
      </c>
      <c r="T139" s="32">
        <v>22.18</v>
      </c>
      <c r="U139" s="32">
        <v>36.41</v>
      </c>
      <c r="V139" s="32">
        <v>41.4</v>
      </c>
      <c r="W139" s="32">
        <v>113.57</v>
      </c>
      <c r="X139" s="32">
        <v>116.53</v>
      </c>
      <c r="Y139" s="32">
        <v>125.61</v>
      </c>
      <c r="Z139" s="32">
        <v>103.45</v>
      </c>
    </row>
    <row r="140" spans="1:26" ht="12.75">
      <c r="A140" s="34">
        <v>6</v>
      </c>
      <c r="B140" s="34">
        <v>19</v>
      </c>
      <c r="C140" s="34">
        <v>4</v>
      </c>
      <c r="D140" s="35">
        <v>2</v>
      </c>
      <c r="E140" s="36"/>
      <c r="F140" s="31" t="s">
        <v>267</v>
      </c>
      <c r="G140" s="56" t="s">
        <v>388</v>
      </c>
      <c r="H140" s="33">
        <v>11023647.43</v>
      </c>
      <c r="I140" s="33">
        <v>1827921</v>
      </c>
      <c r="J140" s="33">
        <v>4916555.43</v>
      </c>
      <c r="K140" s="33">
        <v>4279171</v>
      </c>
      <c r="L140" s="33">
        <v>3018655.92</v>
      </c>
      <c r="M140" s="33">
        <v>551841.24</v>
      </c>
      <c r="N140" s="33">
        <v>1179690.68</v>
      </c>
      <c r="O140" s="33">
        <v>1287124</v>
      </c>
      <c r="P140" s="118">
        <v>27.38</v>
      </c>
      <c r="Q140" s="118">
        <v>30.18</v>
      </c>
      <c r="R140" s="118">
        <v>23.99</v>
      </c>
      <c r="S140" s="118">
        <v>30.07</v>
      </c>
      <c r="T140" s="32">
        <v>18.28</v>
      </c>
      <c r="U140" s="32">
        <v>39.07</v>
      </c>
      <c r="V140" s="32">
        <v>42.63</v>
      </c>
      <c r="W140" s="32">
        <v>97.69</v>
      </c>
      <c r="X140" s="32">
        <v>108.39</v>
      </c>
      <c r="Y140" s="32">
        <v>83.43</v>
      </c>
      <c r="Z140" s="32">
        <v>110.29</v>
      </c>
    </row>
    <row r="141" spans="1:26" ht="12.75">
      <c r="A141" s="34">
        <v>6</v>
      </c>
      <c r="B141" s="34">
        <v>20</v>
      </c>
      <c r="C141" s="34">
        <v>11</v>
      </c>
      <c r="D141" s="35">
        <v>2</v>
      </c>
      <c r="E141" s="36"/>
      <c r="F141" s="31" t="s">
        <v>267</v>
      </c>
      <c r="G141" s="56" t="s">
        <v>389</v>
      </c>
      <c r="H141" s="33">
        <v>26129562.67</v>
      </c>
      <c r="I141" s="33">
        <v>6336989</v>
      </c>
      <c r="J141" s="33">
        <v>10785337.67</v>
      </c>
      <c r="K141" s="33">
        <v>9007236</v>
      </c>
      <c r="L141" s="33">
        <v>7827632.6</v>
      </c>
      <c r="M141" s="33">
        <v>2365108.15</v>
      </c>
      <c r="N141" s="33">
        <v>2722624.45</v>
      </c>
      <c r="O141" s="33">
        <v>2739900</v>
      </c>
      <c r="P141" s="118">
        <v>29.95</v>
      </c>
      <c r="Q141" s="118">
        <v>37.32</v>
      </c>
      <c r="R141" s="118">
        <v>25.24</v>
      </c>
      <c r="S141" s="118">
        <v>30.41</v>
      </c>
      <c r="T141" s="32">
        <v>30.21</v>
      </c>
      <c r="U141" s="32">
        <v>34.78</v>
      </c>
      <c r="V141" s="32">
        <v>35</v>
      </c>
      <c r="W141" s="32">
        <v>116.08</v>
      </c>
      <c r="X141" s="32">
        <v>170.12</v>
      </c>
      <c r="Y141" s="32">
        <v>98.21</v>
      </c>
      <c r="Z141" s="32">
        <v>106.18</v>
      </c>
    </row>
    <row r="142" spans="1:26" ht="12.75">
      <c r="A142" s="34">
        <v>6</v>
      </c>
      <c r="B142" s="34">
        <v>16</v>
      </c>
      <c r="C142" s="34">
        <v>5</v>
      </c>
      <c r="D142" s="35">
        <v>2</v>
      </c>
      <c r="E142" s="36"/>
      <c r="F142" s="31" t="s">
        <v>267</v>
      </c>
      <c r="G142" s="56" t="s">
        <v>390</v>
      </c>
      <c r="H142" s="33">
        <v>25234244</v>
      </c>
      <c r="I142" s="33">
        <v>10461121</v>
      </c>
      <c r="J142" s="33">
        <v>7594818</v>
      </c>
      <c r="K142" s="33">
        <v>7178305</v>
      </c>
      <c r="L142" s="33">
        <v>7211154.23</v>
      </c>
      <c r="M142" s="33">
        <v>2850231.91</v>
      </c>
      <c r="N142" s="33">
        <v>1931203.32</v>
      </c>
      <c r="O142" s="33">
        <v>2429719</v>
      </c>
      <c r="P142" s="118">
        <v>28.57</v>
      </c>
      <c r="Q142" s="118">
        <v>27.24</v>
      </c>
      <c r="R142" s="118">
        <v>25.42</v>
      </c>
      <c r="S142" s="118">
        <v>33.84</v>
      </c>
      <c r="T142" s="32">
        <v>39.52</v>
      </c>
      <c r="U142" s="32">
        <v>26.78</v>
      </c>
      <c r="V142" s="32">
        <v>33.69</v>
      </c>
      <c r="W142" s="32">
        <v>98.89</v>
      </c>
      <c r="X142" s="32">
        <v>101.15</v>
      </c>
      <c r="Y142" s="32">
        <v>87.35</v>
      </c>
      <c r="Z142" s="32">
        <v>107.34</v>
      </c>
    </row>
    <row r="143" spans="1:26" ht="12.75">
      <c r="A143" s="34">
        <v>6</v>
      </c>
      <c r="B143" s="34">
        <v>11</v>
      </c>
      <c r="C143" s="34">
        <v>8</v>
      </c>
      <c r="D143" s="35">
        <v>2</v>
      </c>
      <c r="E143" s="36"/>
      <c r="F143" s="31" t="s">
        <v>267</v>
      </c>
      <c r="G143" s="56" t="s">
        <v>279</v>
      </c>
      <c r="H143" s="33">
        <v>42941352</v>
      </c>
      <c r="I143" s="33">
        <v>13137867</v>
      </c>
      <c r="J143" s="33">
        <v>15904100</v>
      </c>
      <c r="K143" s="33">
        <v>13899385</v>
      </c>
      <c r="L143" s="33">
        <v>10969981.68</v>
      </c>
      <c r="M143" s="33">
        <v>3150635.1</v>
      </c>
      <c r="N143" s="33">
        <v>3248302.58</v>
      </c>
      <c r="O143" s="33">
        <v>4571044</v>
      </c>
      <c r="P143" s="118">
        <v>25.54</v>
      </c>
      <c r="Q143" s="118">
        <v>23.98</v>
      </c>
      <c r="R143" s="118">
        <v>20.42</v>
      </c>
      <c r="S143" s="118">
        <v>32.88</v>
      </c>
      <c r="T143" s="32">
        <v>28.72</v>
      </c>
      <c r="U143" s="32">
        <v>29.61</v>
      </c>
      <c r="V143" s="32">
        <v>41.66</v>
      </c>
      <c r="W143" s="32">
        <v>96.77</v>
      </c>
      <c r="X143" s="32">
        <v>112.04</v>
      </c>
      <c r="Y143" s="32">
        <v>75.79</v>
      </c>
      <c r="Z143" s="32">
        <v>107.86</v>
      </c>
    </row>
    <row r="144" spans="1:26" ht="12.75">
      <c r="A144" s="34">
        <v>6</v>
      </c>
      <c r="B144" s="34">
        <v>9</v>
      </c>
      <c r="C144" s="34">
        <v>12</v>
      </c>
      <c r="D144" s="35">
        <v>2</v>
      </c>
      <c r="E144" s="36"/>
      <c r="F144" s="31" t="s">
        <v>267</v>
      </c>
      <c r="G144" s="56" t="s">
        <v>391</v>
      </c>
      <c r="H144" s="33">
        <v>38272086.96</v>
      </c>
      <c r="I144" s="33">
        <v>11719848.99</v>
      </c>
      <c r="J144" s="33">
        <v>14223318.97</v>
      </c>
      <c r="K144" s="33">
        <v>12328919</v>
      </c>
      <c r="L144" s="33">
        <v>11005811.15</v>
      </c>
      <c r="M144" s="33">
        <v>3166026.99</v>
      </c>
      <c r="N144" s="33">
        <v>3811210.16</v>
      </c>
      <c r="O144" s="33">
        <v>4028574</v>
      </c>
      <c r="P144" s="118">
        <v>28.75</v>
      </c>
      <c r="Q144" s="118">
        <v>27.01</v>
      </c>
      <c r="R144" s="118">
        <v>26.79</v>
      </c>
      <c r="S144" s="118">
        <v>32.67</v>
      </c>
      <c r="T144" s="32">
        <v>28.76</v>
      </c>
      <c r="U144" s="32">
        <v>34.62</v>
      </c>
      <c r="V144" s="32">
        <v>36.6</v>
      </c>
      <c r="W144" s="32">
        <v>111.82</v>
      </c>
      <c r="X144" s="32">
        <v>115.67</v>
      </c>
      <c r="Y144" s="32">
        <v>119.3</v>
      </c>
      <c r="Z144" s="32">
        <v>103.01</v>
      </c>
    </row>
    <row r="145" spans="1:26" ht="12.75">
      <c r="A145" s="34">
        <v>6</v>
      </c>
      <c r="B145" s="34">
        <v>20</v>
      </c>
      <c r="C145" s="34">
        <v>12</v>
      </c>
      <c r="D145" s="35">
        <v>2</v>
      </c>
      <c r="E145" s="36"/>
      <c r="F145" s="31" t="s">
        <v>267</v>
      </c>
      <c r="G145" s="56" t="s">
        <v>392</v>
      </c>
      <c r="H145" s="33">
        <v>27576296.13</v>
      </c>
      <c r="I145" s="33">
        <v>8197420.92</v>
      </c>
      <c r="J145" s="33">
        <v>10799035.21</v>
      </c>
      <c r="K145" s="33">
        <v>8579840</v>
      </c>
      <c r="L145" s="33">
        <v>6912011.56</v>
      </c>
      <c r="M145" s="33">
        <v>2253989.77</v>
      </c>
      <c r="N145" s="33">
        <v>2079702.79</v>
      </c>
      <c r="O145" s="33">
        <v>2578319</v>
      </c>
      <c r="P145" s="118">
        <v>25.06</v>
      </c>
      <c r="Q145" s="118">
        <v>27.49</v>
      </c>
      <c r="R145" s="118">
        <v>19.25</v>
      </c>
      <c r="S145" s="118">
        <v>30.05</v>
      </c>
      <c r="T145" s="32">
        <v>32.6</v>
      </c>
      <c r="U145" s="32">
        <v>30.08</v>
      </c>
      <c r="V145" s="32">
        <v>37.3</v>
      </c>
      <c r="W145" s="32">
        <v>133.57</v>
      </c>
      <c r="X145" s="32">
        <v>219.05</v>
      </c>
      <c r="Y145" s="32">
        <v>126.31</v>
      </c>
      <c r="Z145" s="32">
        <v>103.16</v>
      </c>
    </row>
    <row r="146" spans="1:26" ht="12.75">
      <c r="A146" s="34">
        <v>6</v>
      </c>
      <c r="B146" s="34">
        <v>18</v>
      </c>
      <c r="C146" s="34">
        <v>8</v>
      </c>
      <c r="D146" s="35">
        <v>2</v>
      </c>
      <c r="E146" s="36"/>
      <c r="F146" s="31" t="s">
        <v>267</v>
      </c>
      <c r="G146" s="56" t="s">
        <v>393</v>
      </c>
      <c r="H146" s="33">
        <v>38828152.16</v>
      </c>
      <c r="I146" s="33">
        <v>7921759.46</v>
      </c>
      <c r="J146" s="33">
        <v>14813555.7</v>
      </c>
      <c r="K146" s="33">
        <v>16092837</v>
      </c>
      <c r="L146" s="33">
        <v>11577739.62</v>
      </c>
      <c r="M146" s="33">
        <v>2629447.28</v>
      </c>
      <c r="N146" s="33">
        <v>4091722.34</v>
      </c>
      <c r="O146" s="33">
        <v>4856570</v>
      </c>
      <c r="P146" s="118">
        <v>29.81</v>
      </c>
      <c r="Q146" s="118">
        <v>33.19</v>
      </c>
      <c r="R146" s="118">
        <v>27.62</v>
      </c>
      <c r="S146" s="118">
        <v>30.17</v>
      </c>
      <c r="T146" s="32">
        <v>22.71</v>
      </c>
      <c r="U146" s="32">
        <v>35.34</v>
      </c>
      <c r="V146" s="32">
        <v>41.94</v>
      </c>
      <c r="W146" s="32">
        <v>110.51</v>
      </c>
      <c r="X146" s="32">
        <v>150.35</v>
      </c>
      <c r="Y146" s="32">
        <v>100.27</v>
      </c>
      <c r="Z146" s="32">
        <v>104.52</v>
      </c>
    </row>
    <row r="147" spans="1:26" ht="12.75">
      <c r="A147" s="34">
        <v>6</v>
      </c>
      <c r="B147" s="34">
        <v>7</v>
      </c>
      <c r="C147" s="34">
        <v>6</v>
      </c>
      <c r="D147" s="35">
        <v>2</v>
      </c>
      <c r="E147" s="36"/>
      <c r="F147" s="31" t="s">
        <v>267</v>
      </c>
      <c r="G147" s="56" t="s">
        <v>394</v>
      </c>
      <c r="H147" s="33">
        <v>29329072.21</v>
      </c>
      <c r="I147" s="33">
        <v>5898750</v>
      </c>
      <c r="J147" s="33">
        <v>10965653.21</v>
      </c>
      <c r="K147" s="33">
        <v>12464669</v>
      </c>
      <c r="L147" s="33">
        <v>7830809.77</v>
      </c>
      <c r="M147" s="33">
        <v>1589010.26</v>
      </c>
      <c r="N147" s="33">
        <v>2349510.51</v>
      </c>
      <c r="O147" s="33">
        <v>3892289</v>
      </c>
      <c r="P147" s="118">
        <v>26.69</v>
      </c>
      <c r="Q147" s="118">
        <v>26.93</v>
      </c>
      <c r="R147" s="118">
        <v>21.42</v>
      </c>
      <c r="S147" s="118">
        <v>31.22</v>
      </c>
      <c r="T147" s="32">
        <v>20.29</v>
      </c>
      <c r="U147" s="32">
        <v>30</v>
      </c>
      <c r="V147" s="32">
        <v>49.7</v>
      </c>
      <c r="W147" s="32">
        <v>110.65</v>
      </c>
      <c r="X147" s="32">
        <v>117.57</v>
      </c>
      <c r="Y147" s="32">
        <v>108.12</v>
      </c>
      <c r="Z147" s="32">
        <v>109.57</v>
      </c>
    </row>
    <row r="148" spans="1:26" ht="12.75">
      <c r="A148" s="34">
        <v>6</v>
      </c>
      <c r="B148" s="34">
        <v>18</v>
      </c>
      <c r="C148" s="34">
        <v>9</v>
      </c>
      <c r="D148" s="35">
        <v>2</v>
      </c>
      <c r="E148" s="36"/>
      <c r="F148" s="31" t="s">
        <v>267</v>
      </c>
      <c r="G148" s="56" t="s">
        <v>395</v>
      </c>
      <c r="H148" s="33">
        <v>21024645.55</v>
      </c>
      <c r="I148" s="33">
        <v>5876237.05</v>
      </c>
      <c r="J148" s="33">
        <v>8077484.5</v>
      </c>
      <c r="K148" s="33">
        <v>7070924</v>
      </c>
      <c r="L148" s="33">
        <v>5107665.02</v>
      </c>
      <c r="M148" s="33">
        <v>1333303.21</v>
      </c>
      <c r="N148" s="33">
        <v>1646887.81</v>
      </c>
      <c r="O148" s="33">
        <v>2127474</v>
      </c>
      <c r="P148" s="118">
        <v>24.29</v>
      </c>
      <c r="Q148" s="118">
        <v>22.68</v>
      </c>
      <c r="R148" s="118">
        <v>20.38</v>
      </c>
      <c r="S148" s="118">
        <v>30.08</v>
      </c>
      <c r="T148" s="32">
        <v>26.1</v>
      </c>
      <c r="U148" s="32">
        <v>32.24</v>
      </c>
      <c r="V148" s="32">
        <v>41.65</v>
      </c>
      <c r="W148" s="32">
        <v>102.94</v>
      </c>
      <c r="X148" s="32">
        <v>129.36</v>
      </c>
      <c r="Y148" s="32">
        <v>92.44</v>
      </c>
      <c r="Z148" s="32">
        <v>98.97</v>
      </c>
    </row>
    <row r="149" spans="1:26" ht="12.75">
      <c r="A149" s="34">
        <v>6</v>
      </c>
      <c r="B149" s="34">
        <v>18</v>
      </c>
      <c r="C149" s="34">
        <v>10</v>
      </c>
      <c r="D149" s="35">
        <v>2</v>
      </c>
      <c r="E149" s="36"/>
      <c r="F149" s="31" t="s">
        <v>267</v>
      </c>
      <c r="G149" s="56" t="s">
        <v>396</v>
      </c>
      <c r="H149" s="33">
        <v>17050861.36</v>
      </c>
      <c r="I149" s="33">
        <v>4478622</v>
      </c>
      <c r="J149" s="33">
        <v>6396201.36</v>
      </c>
      <c r="K149" s="33">
        <v>6176038</v>
      </c>
      <c r="L149" s="33">
        <v>5686246.42</v>
      </c>
      <c r="M149" s="33">
        <v>1141963.62</v>
      </c>
      <c r="N149" s="33">
        <v>2682067.8</v>
      </c>
      <c r="O149" s="33">
        <v>1862215</v>
      </c>
      <c r="P149" s="118">
        <v>33.34</v>
      </c>
      <c r="Q149" s="118">
        <v>25.49</v>
      </c>
      <c r="R149" s="118">
        <v>41.93</v>
      </c>
      <c r="S149" s="118">
        <v>30.15</v>
      </c>
      <c r="T149" s="32">
        <v>20.08</v>
      </c>
      <c r="U149" s="32">
        <v>47.16</v>
      </c>
      <c r="V149" s="32">
        <v>32.74</v>
      </c>
      <c r="W149" s="32">
        <v>142.22</v>
      </c>
      <c r="X149" s="32">
        <v>129.61</v>
      </c>
      <c r="Y149" s="32">
        <v>209.45</v>
      </c>
      <c r="Z149" s="32">
        <v>101.39</v>
      </c>
    </row>
    <row r="150" spans="1:26" ht="12.75">
      <c r="A150" s="34">
        <v>6</v>
      </c>
      <c r="B150" s="34">
        <v>1</v>
      </c>
      <c r="C150" s="34">
        <v>16</v>
      </c>
      <c r="D150" s="35">
        <v>2</v>
      </c>
      <c r="E150" s="36"/>
      <c r="F150" s="31" t="s">
        <v>267</v>
      </c>
      <c r="G150" s="56" t="s">
        <v>281</v>
      </c>
      <c r="H150" s="33">
        <v>35596286</v>
      </c>
      <c r="I150" s="33">
        <v>19372064</v>
      </c>
      <c r="J150" s="33">
        <v>9603776</v>
      </c>
      <c r="K150" s="33">
        <v>6620446</v>
      </c>
      <c r="L150" s="33">
        <v>10135389.39</v>
      </c>
      <c r="M150" s="33">
        <v>5434746.64</v>
      </c>
      <c r="N150" s="33">
        <v>2357051.75</v>
      </c>
      <c r="O150" s="33">
        <v>2343591</v>
      </c>
      <c r="P150" s="118">
        <v>28.47</v>
      </c>
      <c r="Q150" s="118">
        <v>28.05</v>
      </c>
      <c r="R150" s="118">
        <v>24.54</v>
      </c>
      <c r="S150" s="118">
        <v>35.39</v>
      </c>
      <c r="T150" s="32">
        <v>53.62</v>
      </c>
      <c r="U150" s="32">
        <v>23.25</v>
      </c>
      <c r="V150" s="32">
        <v>23.12</v>
      </c>
      <c r="W150" s="32">
        <v>106.39</v>
      </c>
      <c r="X150" s="32">
        <v>116.51</v>
      </c>
      <c r="Y150" s="32">
        <v>95.6</v>
      </c>
      <c r="Z150" s="32">
        <v>97.78</v>
      </c>
    </row>
    <row r="151" spans="1:26" ht="12.75">
      <c r="A151" s="34">
        <v>6</v>
      </c>
      <c r="B151" s="34">
        <v>2</v>
      </c>
      <c r="C151" s="34">
        <v>13</v>
      </c>
      <c r="D151" s="35">
        <v>2</v>
      </c>
      <c r="E151" s="36"/>
      <c r="F151" s="31" t="s">
        <v>267</v>
      </c>
      <c r="G151" s="56" t="s">
        <v>397</v>
      </c>
      <c r="H151" s="33">
        <v>21015595.99</v>
      </c>
      <c r="I151" s="33">
        <v>4995254.41</v>
      </c>
      <c r="J151" s="33">
        <v>8730525.58</v>
      </c>
      <c r="K151" s="33">
        <v>7289816</v>
      </c>
      <c r="L151" s="33">
        <v>5079791.31</v>
      </c>
      <c r="M151" s="33">
        <v>1179188.45</v>
      </c>
      <c r="N151" s="33">
        <v>1656787.86</v>
      </c>
      <c r="O151" s="33">
        <v>2243815</v>
      </c>
      <c r="P151" s="118">
        <v>24.17</v>
      </c>
      <c r="Q151" s="118">
        <v>23.6</v>
      </c>
      <c r="R151" s="118">
        <v>18.97</v>
      </c>
      <c r="S151" s="118">
        <v>30.78</v>
      </c>
      <c r="T151" s="32">
        <v>23.21</v>
      </c>
      <c r="U151" s="32">
        <v>32.61</v>
      </c>
      <c r="V151" s="32">
        <v>44.17</v>
      </c>
      <c r="W151" s="32">
        <v>101.12</v>
      </c>
      <c r="X151" s="32">
        <v>102.78</v>
      </c>
      <c r="Y151" s="32">
        <v>106.24</v>
      </c>
      <c r="Z151" s="32">
        <v>96.86</v>
      </c>
    </row>
    <row r="152" spans="1:26" ht="12.75">
      <c r="A152" s="34">
        <v>6</v>
      </c>
      <c r="B152" s="34">
        <v>18</v>
      </c>
      <c r="C152" s="34">
        <v>11</v>
      </c>
      <c r="D152" s="35">
        <v>2</v>
      </c>
      <c r="E152" s="36"/>
      <c r="F152" s="31" t="s">
        <v>267</v>
      </c>
      <c r="G152" s="56" t="s">
        <v>282</v>
      </c>
      <c r="H152" s="33">
        <v>62101419.28</v>
      </c>
      <c r="I152" s="33">
        <v>17855859.93</v>
      </c>
      <c r="J152" s="33">
        <v>25828161.35</v>
      </c>
      <c r="K152" s="33">
        <v>18417398</v>
      </c>
      <c r="L152" s="33">
        <v>16196965.42</v>
      </c>
      <c r="M152" s="33">
        <v>4383617.58</v>
      </c>
      <c r="N152" s="33">
        <v>6172368.84</v>
      </c>
      <c r="O152" s="33">
        <v>5640979</v>
      </c>
      <c r="P152" s="118">
        <v>26.08</v>
      </c>
      <c r="Q152" s="118">
        <v>24.55</v>
      </c>
      <c r="R152" s="118">
        <v>23.89</v>
      </c>
      <c r="S152" s="118">
        <v>30.62</v>
      </c>
      <c r="T152" s="32">
        <v>27.06</v>
      </c>
      <c r="U152" s="32">
        <v>38.1</v>
      </c>
      <c r="V152" s="32">
        <v>34.82</v>
      </c>
      <c r="W152" s="32">
        <v>124.11</v>
      </c>
      <c r="X152" s="32">
        <v>125.03</v>
      </c>
      <c r="Y152" s="32">
        <v>130.74</v>
      </c>
      <c r="Z152" s="32">
        <v>116.97</v>
      </c>
    </row>
    <row r="153" spans="1:26" ht="12.75">
      <c r="A153" s="34">
        <v>6</v>
      </c>
      <c r="B153" s="34">
        <v>17</v>
      </c>
      <c r="C153" s="34">
        <v>5</v>
      </c>
      <c r="D153" s="35">
        <v>2</v>
      </c>
      <c r="E153" s="36"/>
      <c r="F153" s="31" t="s">
        <v>267</v>
      </c>
      <c r="G153" s="56" t="s">
        <v>398</v>
      </c>
      <c r="H153" s="33">
        <v>47404336</v>
      </c>
      <c r="I153" s="33">
        <v>12280480</v>
      </c>
      <c r="J153" s="33">
        <v>20569090</v>
      </c>
      <c r="K153" s="33">
        <v>14554766</v>
      </c>
      <c r="L153" s="33">
        <v>12153545.82</v>
      </c>
      <c r="M153" s="33">
        <v>3433837.76</v>
      </c>
      <c r="N153" s="33">
        <v>4039785.06</v>
      </c>
      <c r="O153" s="33">
        <v>4679923</v>
      </c>
      <c r="P153" s="118">
        <v>25.63</v>
      </c>
      <c r="Q153" s="118">
        <v>27.96</v>
      </c>
      <c r="R153" s="118">
        <v>19.64</v>
      </c>
      <c r="S153" s="118">
        <v>32.15</v>
      </c>
      <c r="T153" s="32">
        <v>28.25</v>
      </c>
      <c r="U153" s="32">
        <v>33.23</v>
      </c>
      <c r="V153" s="32">
        <v>38.5</v>
      </c>
      <c r="W153" s="32">
        <v>119.94</v>
      </c>
      <c r="X153" s="32">
        <v>130.79</v>
      </c>
      <c r="Y153" s="32">
        <v>120.4</v>
      </c>
      <c r="Z153" s="32">
        <v>112.72</v>
      </c>
    </row>
    <row r="154" spans="1:26" ht="12.75">
      <c r="A154" s="34">
        <v>6</v>
      </c>
      <c r="B154" s="34">
        <v>11</v>
      </c>
      <c r="C154" s="34">
        <v>9</v>
      </c>
      <c r="D154" s="35">
        <v>2</v>
      </c>
      <c r="E154" s="36"/>
      <c r="F154" s="31" t="s">
        <v>267</v>
      </c>
      <c r="G154" s="56" t="s">
        <v>399</v>
      </c>
      <c r="H154" s="33">
        <v>41834896.58</v>
      </c>
      <c r="I154" s="33">
        <v>13578262.35</v>
      </c>
      <c r="J154" s="33">
        <v>15648478.23</v>
      </c>
      <c r="K154" s="33">
        <v>12608156</v>
      </c>
      <c r="L154" s="33">
        <v>10798135.09</v>
      </c>
      <c r="M154" s="33">
        <v>3078935.34</v>
      </c>
      <c r="N154" s="33">
        <v>3504972.75</v>
      </c>
      <c r="O154" s="33">
        <v>4214227</v>
      </c>
      <c r="P154" s="118">
        <v>25.81</v>
      </c>
      <c r="Q154" s="118">
        <v>22.67</v>
      </c>
      <c r="R154" s="118">
        <v>22.39</v>
      </c>
      <c r="S154" s="118">
        <v>33.42</v>
      </c>
      <c r="T154" s="32">
        <v>28.51</v>
      </c>
      <c r="U154" s="32">
        <v>32.45</v>
      </c>
      <c r="V154" s="32">
        <v>39.02</v>
      </c>
      <c r="W154" s="32">
        <v>100.62</v>
      </c>
      <c r="X154" s="32">
        <v>108.8</v>
      </c>
      <c r="Y154" s="32">
        <v>92.7</v>
      </c>
      <c r="Z154" s="32">
        <v>102.28</v>
      </c>
    </row>
    <row r="155" spans="1:26" ht="12.75">
      <c r="A155" s="34">
        <v>6</v>
      </c>
      <c r="B155" s="34">
        <v>4</v>
      </c>
      <c r="C155" s="34">
        <v>6</v>
      </c>
      <c r="D155" s="35">
        <v>2</v>
      </c>
      <c r="E155" s="36"/>
      <c r="F155" s="31" t="s">
        <v>267</v>
      </c>
      <c r="G155" s="56" t="s">
        <v>400</v>
      </c>
      <c r="H155" s="33">
        <v>18944406</v>
      </c>
      <c r="I155" s="33">
        <v>4467314</v>
      </c>
      <c r="J155" s="33">
        <v>7513923</v>
      </c>
      <c r="K155" s="33">
        <v>6963169</v>
      </c>
      <c r="L155" s="33">
        <v>4959804.24</v>
      </c>
      <c r="M155" s="33">
        <v>1234059.75</v>
      </c>
      <c r="N155" s="33">
        <v>1609609.49</v>
      </c>
      <c r="O155" s="33">
        <v>2116135</v>
      </c>
      <c r="P155" s="118">
        <v>26.18</v>
      </c>
      <c r="Q155" s="118">
        <v>27.62</v>
      </c>
      <c r="R155" s="118">
        <v>21.42</v>
      </c>
      <c r="S155" s="118">
        <v>30.39</v>
      </c>
      <c r="T155" s="32">
        <v>24.88</v>
      </c>
      <c r="U155" s="32">
        <v>32.45</v>
      </c>
      <c r="V155" s="32">
        <v>42.66</v>
      </c>
      <c r="W155" s="32">
        <v>102.62</v>
      </c>
      <c r="X155" s="32">
        <v>114.4</v>
      </c>
      <c r="Y155" s="32">
        <v>99.09</v>
      </c>
      <c r="Z155" s="32">
        <v>99.34</v>
      </c>
    </row>
    <row r="156" spans="1:26" ht="12.75">
      <c r="A156" s="34">
        <v>6</v>
      </c>
      <c r="B156" s="34">
        <v>7</v>
      </c>
      <c r="C156" s="34">
        <v>7</v>
      </c>
      <c r="D156" s="35">
        <v>2</v>
      </c>
      <c r="E156" s="36"/>
      <c r="F156" s="31" t="s">
        <v>267</v>
      </c>
      <c r="G156" s="56" t="s">
        <v>401</v>
      </c>
      <c r="H156" s="33">
        <v>30472633.53</v>
      </c>
      <c r="I156" s="33">
        <v>7708729</v>
      </c>
      <c r="J156" s="33">
        <v>11794255.53</v>
      </c>
      <c r="K156" s="33">
        <v>10969649</v>
      </c>
      <c r="L156" s="33">
        <v>7924346.82</v>
      </c>
      <c r="M156" s="33">
        <v>2019378.21</v>
      </c>
      <c r="N156" s="33">
        <v>2469766.61</v>
      </c>
      <c r="O156" s="33">
        <v>3435202</v>
      </c>
      <c r="P156" s="118">
        <v>26</v>
      </c>
      <c r="Q156" s="118">
        <v>26.19</v>
      </c>
      <c r="R156" s="118">
        <v>20.94</v>
      </c>
      <c r="S156" s="118">
        <v>31.31</v>
      </c>
      <c r="T156" s="32">
        <v>25.48</v>
      </c>
      <c r="U156" s="32">
        <v>31.16</v>
      </c>
      <c r="V156" s="32">
        <v>43.34</v>
      </c>
      <c r="W156" s="32">
        <v>106.2</v>
      </c>
      <c r="X156" s="32">
        <v>121.31</v>
      </c>
      <c r="Y156" s="32">
        <v>105.7</v>
      </c>
      <c r="Z156" s="32">
        <v>99.28</v>
      </c>
    </row>
    <row r="157" spans="1:26" ht="12.75">
      <c r="A157" s="34">
        <v>6</v>
      </c>
      <c r="B157" s="34">
        <v>1</v>
      </c>
      <c r="C157" s="34">
        <v>17</v>
      </c>
      <c r="D157" s="35">
        <v>2</v>
      </c>
      <c r="E157" s="36"/>
      <c r="F157" s="31" t="s">
        <v>267</v>
      </c>
      <c r="G157" s="56" t="s">
        <v>402</v>
      </c>
      <c r="H157" s="33">
        <v>19911391.99</v>
      </c>
      <c r="I157" s="33">
        <v>3343931.02</v>
      </c>
      <c r="J157" s="33">
        <v>10299620.97</v>
      </c>
      <c r="K157" s="33">
        <v>6267840</v>
      </c>
      <c r="L157" s="33">
        <v>4543799.86</v>
      </c>
      <c r="M157" s="33">
        <v>908283.66</v>
      </c>
      <c r="N157" s="33">
        <v>1770641.2</v>
      </c>
      <c r="O157" s="33">
        <v>1864875</v>
      </c>
      <c r="P157" s="118">
        <v>22.82</v>
      </c>
      <c r="Q157" s="118">
        <v>27.16</v>
      </c>
      <c r="R157" s="118">
        <v>17.19</v>
      </c>
      <c r="S157" s="118">
        <v>29.75</v>
      </c>
      <c r="T157" s="32">
        <v>19.98</v>
      </c>
      <c r="U157" s="32">
        <v>38.96</v>
      </c>
      <c r="V157" s="32">
        <v>41.04</v>
      </c>
      <c r="W157" s="32">
        <v>93.02</v>
      </c>
      <c r="X157" s="32">
        <v>119.33</v>
      </c>
      <c r="Y157" s="32">
        <v>72.9</v>
      </c>
      <c r="Z157" s="32">
        <v>110.02</v>
      </c>
    </row>
    <row r="158" spans="1:26" ht="12.75">
      <c r="A158" s="34">
        <v>6</v>
      </c>
      <c r="B158" s="34">
        <v>2</v>
      </c>
      <c r="C158" s="34">
        <v>14</v>
      </c>
      <c r="D158" s="35">
        <v>2</v>
      </c>
      <c r="E158" s="36"/>
      <c r="F158" s="31" t="s">
        <v>267</v>
      </c>
      <c r="G158" s="56" t="s">
        <v>403</v>
      </c>
      <c r="H158" s="33">
        <v>26537066</v>
      </c>
      <c r="I158" s="33">
        <v>5361941</v>
      </c>
      <c r="J158" s="33">
        <v>8703474</v>
      </c>
      <c r="K158" s="33">
        <v>12471651</v>
      </c>
      <c r="L158" s="33">
        <v>7648487.8</v>
      </c>
      <c r="M158" s="33">
        <v>1528710.89</v>
      </c>
      <c r="N158" s="33">
        <v>2275795.91</v>
      </c>
      <c r="O158" s="33">
        <v>3843981</v>
      </c>
      <c r="P158" s="118">
        <v>28.82</v>
      </c>
      <c r="Q158" s="118">
        <v>28.51</v>
      </c>
      <c r="R158" s="118">
        <v>26.14</v>
      </c>
      <c r="S158" s="118">
        <v>30.82</v>
      </c>
      <c r="T158" s="32">
        <v>19.98</v>
      </c>
      <c r="U158" s="32">
        <v>29.75</v>
      </c>
      <c r="V158" s="32">
        <v>50.25</v>
      </c>
      <c r="W158" s="32">
        <v>105.71</v>
      </c>
      <c r="X158" s="32">
        <v>116.64</v>
      </c>
      <c r="Y158" s="32">
        <v>101.48</v>
      </c>
      <c r="Z158" s="32">
        <v>104.39</v>
      </c>
    </row>
    <row r="159" spans="1:26" ht="12.75">
      <c r="A159" s="34">
        <v>6</v>
      </c>
      <c r="B159" s="34">
        <v>4</v>
      </c>
      <c r="C159" s="34">
        <v>7</v>
      </c>
      <c r="D159" s="35">
        <v>2</v>
      </c>
      <c r="E159" s="36"/>
      <c r="F159" s="31" t="s">
        <v>267</v>
      </c>
      <c r="G159" s="56" t="s">
        <v>404</v>
      </c>
      <c r="H159" s="33">
        <v>20672972.92</v>
      </c>
      <c r="I159" s="33">
        <v>7055084</v>
      </c>
      <c r="J159" s="33">
        <v>6972480.92</v>
      </c>
      <c r="K159" s="33">
        <v>6645408</v>
      </c>
      <c r="L159" s="33">
        <v>5253164.16</v>
      </c>
      <c r="M159" s="33">
        <v>1474397.68</v>
      </c>
      <c r="N159" s="33">
        <v>1694375.48</v>
      </c>
      <c r="O159" s="33">
        <v>2084391</v>
      </c>
      <c r="P159" s="118">
        <v>25.41</v>
      </c>
      <c r="Q159" s="118">
        <v>20.89</v>
      </c>
      <c r="R159" s="118">
        <v>24.3</v>
      </c>
      <c r="S159" s="118">
        <v>31.36</v>
      </c>
      <c r="T159" s="32">
        <v>28.06</v>
      </c>
      <c r="U159" s="32">
        <v>32.25</v>
      </c>
      <c r="V159" s="32">
        <v>39.67</v>
      </c>
      <c r="W159" s="32">
        <v>106.16</v>
      </c>
      <c r="X159" s="32">
        <v>133.61</v>
      </c>
      <c r="Y159" s="32">
        <v>96.99</v>
      </c>
      <c r="Z159" s="32">
        <v>99.36</v>
      </c>
    </row>
    <row r="160" spans="1:26" ht="12.75">
      <c r="A160" s="34">
        <v>6</v>
      </c>
      <c r="B160" s="34">
        <v>15</v>
      </c>
      <c r="C160" s="34">
        <v>7</v>
      </c>
      <c r="D160" s="35">
        <v>2</v>
      </c>
      <c r="E160" s="36"/>
      <c r="F160" s="31" t="s">
        <v>267</v>
      </c>
      <c r="G160" s="56" t="s">
        <v>405</v>
      </c>
      <c r="H160" s="33">
        <v>37580751.76</v>
      </c>
      <c r="I160" s="33">
        <v>9100997</v>
      </c>
      <c r="J160" s="33">
        <v>16032306.76</v>
      </c>
      <c r="K160" s="33">
        <v>12447448</v>
      </c>
      <c r="L160" s="33">
        <v>8484660.05</v>
      </c>
      <c r="M160" s="33">
        <v>1675539.89</v>
      </c>
      <c r="N160" s="33">
        <v>2909883.16</v>
      </c>
      <c r="O160" s="33">
        <v>3899237</v>
      </c>
      <c r="P160" s="118">
        <v>22.57</v>
      </c>
      <c r="Q160" s="118">
        <v>18.41</v>
      </c>
      <c r="R160" s="118">
        <v>18.15</v>
      </c>
      <c r="S160" s="118">
        <v>31.32</v>
      </c>
      <c r="T160" s="32">
        <v>19.74</v>
      </c>
      <c r="U160" s="32">
        <v>34.29</v>
      </c>
      <c r="V160" s="32">
        <v>45.95</v>
      </c>
      <c r="W160" s="32">
        <v>103.45</v>
      </c>
      <c r="X160" s="32">
        <v>131.55</v>
      </c>
      <c r="Y160" s="32">
        <v>91.78</v>
      </c>
      <c r="Z160" s="32">
        <v>103.78</v>
      </c>
    </row>
    <row r="161" spans="1:26" ht="12.75">
      <c r="A161" s="34">
        <v>6</v>
      </c>
      <c r="B161" s="34">
        <v>18</v>
      </c>
      <c r="C161" s="34">
        <v>13</v>
      </c>
      <c r="D161" s="35">
        <v>2</v>
      </c>
      <c r="E161" s="36"/>
      <c r="F161" s="31" t="s">
        <v>267</v>
      </c>
      <c r="G161" s="56" t="s">
        <v>406</v>
      </c>
      <c r="H161" s="33">
        <v>25361959.67</v>
      </c>
      <c r="I161" s="33">
        <v>6749900.58</v>
      </c>
      <c r="J161" s="33">
        <v>10995561.09</v>
      </c>
      <c r="K161" s="33">
        <v>7616498</v>
      </c>
      <c r="L161" s="33">
        <v>5620291.62</v>
      </c>
      <c r="M161" s="33">
        <v>1466881</v>
      </c>
      <c r="N161" s="33">
        <v>1839994.62</v>
      </c>
      <c r="O161" s="33">
        <v>2313416</v>
      </c>
      <c r="P161" s="118">
        <v>22.16</v>
      </c>
      <c r="Q161" s="118">
        <v>21.73</v>
      </c>
      <c r="R161" s="118">
        <v>16.73</v>
      </c>
      <c r="S161" s="118">
        <v>30.37</v>
      </c>
      <c r="T161" s="32">
        <v>26.09</v>
      </c>
      <c r="U161" s="32">
        <v>32.73</v>
      </c>
      <c r="V161" s="32">
        <v>41.16</v>
      </c>
      <c r="W161" s="32">
        <v>102.59</v>
      </c>
      <c r="X161" s="32">
        <v>98.16</v>
      </c>
      <c r="Y161" s="32">
        <v>103.09</v>
      </c>
      <c r="Z161" s="32">
        <v>105.2</v>
      </c>
    </row>
    <row r="162" spans="1:26" ht="12.75">
      <c r="A162" s="34">
        <v>6</v>
      </c>
      <c r="B162" s="34">
        <v>16</v>
      </c>
      <c r="C162" s="34">
        <v>6</v>
      </c>
      <c r="D162" s="35">
        <v>2</v>
      </c>
      <c r="E162" s="36"/>
      <c r="F162" s="31" t="s">
        <v>267</v>
      </c>
      <c r="G162" s="56" t="s">
        <v>407</v>
      </c>
      <c r="H162" s="33">
        <v>18524473.79</v>
      </c>
      <c r="I162" s="33">
        <v>3915703</v>
      </c>
      <c r="J162" s="33">
        <v>8770795.79</v>
      </c>
      <c r="K162" s="33">
        <v>5837975</v>
      </c>
      <c r="L162" s="33">
        <v>4727296.16</v>
      </c>
      <c r="M162" s="33">
        <v>1016412.79</v>
      </c>
      <c r="N162" s="33">
        <v>1910610.37</v>
      </c>
      <c r="O162" s="33">
        <v>1800273</v>
      </c>
      <c r="P162" s="118">
        <v>25.51</v>
      </c>
      <c r="Q162" s="118">
        <v>25.95</v>
      </c>
      <c r="R162" s="118">
        <v>21.78</v>
      </c>
      <c r="S162" s="118">
        <v>30.83</v>
      </c>
      <c r="T162" s="32">
        <v>21.5</v>
      </c>
      <c r="U162" s="32">
        <v>40.41</v>
      </c>
      <c r="V162" s="32">
        <v>38.08</v>
      </c>
      <c r="W162" s="32">
        <v>97.65</v>
      </c>
      <c r="X162" s="32">
        <v>104.68</v>
      </c>
      <c r="Y162" s="32">
        <v>87.43</v>
      </c>
      <c r="Z162" s="32">
        <v>106.85</v>
      </c>
    </row>
    <row r="163" spans="1:26" ht="12.75">
      <c r="A163" s="34">
        <v>6</v>
      </c>
      <c r="B163" s="34">
        <v>19</v>
      </c>
      <c r="C163" s="34">
        <v>5</v>
      </c>
      <c r="D163" s="35">
        <v>2</v>
      </c>
      <c r="E163" s="36"/>
      <c r="F163" s="31" t="s">
        <v>267</v>
      </c>
      <c r="G163" s="56" t="s">
        <v>408</v>
      </c>
      <c r="H163" s="33">
        <v>32424368.09</v>
      </c>
      <c r="I163" s="33">
        <v>7827798.88</v>
      </c>
      <c r="J163" s="33">
        <v>17357384.21</v>
      </c>
      <c r="K163" s="33">
        <v>7239185</v>
      </c>
      <c r="L163" s="33">
        <v>7117888.92</v>
      </c>
      <c r="M163" s="33">
        <v>2583041.39</v>
      </c>
      <c r="N163" s="33">
        <v>2161629.53</v>
      </c>
      <c r="O163" s="33">
        <v>2373218</v>
      </c>
      <c r="P163" s="118">
        <v>21.95</v>
      </c>
      <c r="Q163" s="118">
        <v>32.99</v>
      </c>
      <c r="R163" s="118">
        <v>12.45</v>
      </c>
      <c r="S163" s="118">
        <v>32.78</v>
      </c>
      <c r="T163" s="32">
        <v>36.28</v>
      </c>
      <c r="U163" s="32">
        <v>30.36</v>
      </c>
      <c r="V163" s="32">
        <v>33.34</v>
      </c>
      <c r="W163" s="32">
        <v>104.74</v>
      </c>
      <c r="X163" s="32">
        <v>130.72</v>
      </c>
      <c r="Y163" s="32">
        <v>84.81</v>
      </c>
      <c r="Z163" s="32">
        <v>104.52</v>
      </c>
    </row>
    <row r="164" spans="1:26" ht="12.75">
      <c r="A164" s="34">
        <v>6</v>
      </c>
      <c r="B164" s="34">
        <v>8</v>
      </c>
      <c r="C164" s="34">
        <v>13</v>
      </c>
      <c r="D164" s="35">
        <v>2</v>
      </c>
      <c r="E164" s="36"/>
      <c r="F164" s="31" t="s">
        <v>267</v>
      </c>
      <c r="G164" s="56" t="s">
        <v>409</v>
      </c>
      <c r="H164" s="33">
        <v>22865302</v>
      </c>
      <c r="I164" s="33">
        <v>7921121</v>
      </c>
      <c r="J164" s="33">
        <v>9975181</v>
      </c>
      <c r="K164" s="33">
        <v>4969000</v>
      </c>
      <c r="L164" s="33">
        <v>5603960.5</v>
      </c>
      <c r="M164" s="33">
        <v>1676323.95</v>
      </c>
      <c r="N164" s="33">
        <v>2415409.55</v>
      </c>
      <c r="O164" s="33">
        <v>1512227</v>
      </c>
      <c r="P164" s="118">
        <v>24.5</v>
      </c>
      <c r="Q164" s="118">
        <v>21.16</v>
      </c>
      <c r="R164" s="118">
        <v>24.21</v>
      </c>
      <c r="S164" s="118">
        <v>30.43</v>
      </c>
      <c r="T164" s="32">
        <v>29.91</v>
      </c>
      <c r="U164" s="32">
        <v>43.1</v>
      </c>
      <c r="V164" s="32">
        <v>26.98</v>
      </c>
      <c r="W164" s="32">
        <v>120.64</v>
      </c>
      <c r="X164" s="32">
        <v>97.59</v>
      </c>
      <c r="Y164" s="32">
        <v>162.91</v>
      </c>
      <c r="Z164" s="32">
        <v>104.67</v>
      </c>
    </row>
    <row r="165" spans="1:26" ht="12.75">
      <c r="A165" s="34">
        <v>6</v>
      </c>
      <c r="B165" s="34">
        <v>14</v>
      </c>
      <c r="C165" s="34">
        <v>10</v>
      </c>
      <c r="D165" s="35">
        <v>2</v>
      </c>
      <c r="E165" s="36"/>
      <c r="F165" s="31" t="s">
        <v>267</v>
      </c>
      <c r="G165" s="56" t="s">
        <v>410</v>
      </c>
      <c r="H165" s="33">
        <v>23916029</v>
      </c>
      <c r="I165" s="33">
        <v>7478930</v>
      </c>
      <c r="J165" s="33">
        <v>9015075</v>
      </c>
      <c r="K165" s="33">
        <v>7422024</v>
      </c>
      <c r="L165" s="33">
        <v>8049863.5</v>
      </c>
      <c r="M165" s="33">
        <v>3438949.98</v>
      </c>
      <c r="N165" s="33">
        <v>2274866.52</v>
      </c>
      <c r="O165" s="33">
        <v>2336047</v>
      </c>
      <c r="P165" s="118">
        <v>33.65</v>
      </c>
      <c r="Q165" s="118">
        <v>45.98</v>
      </c>
      <c r="R165" s="118">
        <v>25.23</v>
      </c>
      <c r="S165" s="118">
        <v>31.47</v>
      </c>
      <c r="T165" s="32">
        <v>42.72</v>
      </c>
      <c r="U165" s="32">
        <v>28.25</v>
      </c>
      <c r="V165" s="32">
        <v>29.01</v>
      </c>
      <c r="W165" s="32">
        <v>139.65</v>
      </c>
      <c r="X165" s="32">
        <v>207.9</v>
      </c>
      <c r="Y165" s="32">
        <v>120.35</v>
      </c>
      <c r="Z165" s="32">
        <v>105.23</v>
      </c>
    </row>
    <row r="166" spans="1:26" ht="12.75">
      <c r="A166" s="34">
        <v>6</v>
      </c>
      <c r="B166" s="34">
        <v>4</v>
      </c>
      <c r="C166" s="34">
        <v>8</v>
      </c>
      <c r="D166" s="35">
        <v>2</v>
      </c>
      <c r="E166" s="36"/>
      <c r="F166" s="31" t="s">
        <v>267</v>
      </c>
      <c r="G166" s="56" t="s">
        <v>411</v>
      </c>
      <c r="H166" s="33">
        <v>40166917</v>
      </c>
      <c r="I166" s="33">
        <v>12524986</v>
      </c>
      <c r="J166" s="33">
        <v>13418037</v>
      </c>
      <c r="K166" s="33">
        <v>14223894</v>
      </c>
      <c r="L166" s="33">
        <v>15572788.62</v>
      </c>
      <c r="M166" s="33">
        <v>7513760.18</v>
      </c>
      <c r="N166" s="33">
        <v>3424129.44</v>
      </c>
      <c r="O166" s="33">
        <v>4634899</v>
      </c>
      <c r="P166" s="118">
        <v>38.77</v>
      </c>
      <c r="Q166" s="118">
        <v>59.99</v>
      </c>
      <c r="R166" s="118">
        <v>25.51</v>
      </c>
      <c r="S166" s="118">
        <v>32.58</v>
      </c>
      <c r="T166" s="32">
        <v>48.24</v>
      </c>
      <c r="U166" s="32">
        <v>21.98</v>
      </c>
      <c r="V166" s="32">
        <v>29.76</v>
      </c>
      <c r="W166" s="32">
        <v>143.06</v>
      </c>
      <c r="X166" s="32">
        <v>237.21</v>
      </c>
      <c r="Y166" s="32">
        <v>103.15</v>
      </c>
      <c r="Z166" s="32">
        <v>105.38</v>
      </c>
    </row>
    <row r="167" spans="1:26" ht="12.75">
      <c r="A167" s="34">
        <v>6</v>
      </c>
      <c r="B167" s="34">
        <v>3</v>
      </c>
      <c r="C167" s="34">
        <v>12</v>
      </c>
      <c r="D167" s="35">
        <v>2</v>
      </c>
      <c r="E167" s="36"/>
      <c r="F167" s="31" t="s">
        <v>267</v>
      </c>
      <c r="G167" s="56" t="s">
        <v>412</v>
      </c>
      <c r="H167" s="33">
        <v>35626848</v>
      </c>
      <c r="I167" s="33">
        <v>10484708</v>
      </c>
      <c r="J167" s="33">
        <v>15480415</v>
      </c>
      <c r="K167" s="33">
        <v>9661725</v>
      </c>
      <c r="L167" s="33">
        <v>8623719.22</v>
      </c>
      <c r="M167" s="33">
        <v>1807877.56</v>
      </c>
      <c r="N167" s="33">
        <v>3834503.66</v>
      </c>
      <c r="O167" s="33">
        <v>2981338</v>
      </c>
      <c r="P167" s="118">
        <v>24.2</v>
      </c>
      <c r="Q167" s="118">
        <v>17.24</v>
      </c>
      <c r="R167" s="118">
        <v>24.77</v>
      </c>
      <c r="S167" s="118">
        <v>30.85</v>
      </c>
      <c r="T167" s="32">
        <v>20.96</v>
      </c>
      <c r="U167" s="32">
        <v>44.46</v>
      </c>
      <c r="V167" s="32">
        <v>34.57</v>
      </c>
      <c r="W167" s="32">
        <v>131.82</v>
      </c>
      <c r="X167" s="32">
        <v>116.61</v>
      </c>
      <c r="Y167" s="32">
        <v>180.66</v>
      </c>
      <c r="Z167" s="32">
        <v>103.91</v>
      </c>
    </row>
    <row r="168" spans="1:26" ht="12.75">
      <c r="A168" s="34">
        <v>6</v>
      </c>
      <c r="B168" s="34">
        <v>7</v>
      </c>
      <c r="C168" s="34">
        <v>9</v>
      </c>
      <c r="D168" s="35">
        <v>2</v>
      </c>
      <c r="E168" s="36"/>
      <c r="F168" s="31" t="s">
        <v>267</v>
      </c>
      <c r="G168" s="56" t="s">
        <v>413</v>
      </c>
      <c r="H168" s="33">
        <v>33174499</v>
      </c>
      <c r="I168" s="33">
        <v>8345827</v>
      </c>
      <c r="J168" s="33">
        <v>14361484</v>
      </c>
      <c r="K168" s="33">
        <v>10467188</v>
      </c>
      <c r="L168" s="33">
        <v>8026265.02</v>
      </c>
      <c r="M168" s="33">
        <v>2127974.68</v>
      </c>
      <c r="N168" s="33">
        <v>2499935.34</v>
      </c>
      <c r="O168" s="33">
        <v>3398355</v>
      </c>
      <c r="P168" s="118">
        <v>24.19</v>
      </c>
      <c r="Q168" s="118">
        <v>25.49</v>
      </c>
      <c r="R168" s="118">
        <v>17.4</v>
      </c>
      <c r="S168" s="118">
        <v>32.46</v>
      </c>
      <c r="T168" s="32">
        <v>26.51</v>
      </c>
      <c r="U168" s="32">
        <v>31.14</v>
      </c>
      <c r="V168" s="32">
        <v>42.34</v>
      </c>
      <c r="W168" s="32">
        <v>116.01</v>
      </c>
      <c r="X168" s="32">
        <v>144.65</v>
      </c>
      <c r="Y168" s="32">
        <v>111.94</v>
      </c>
      <c r="Z168" s="32">
        <v>105.73</v>
      </c>
    </row>
    <row r="169" spans="1:26" ht="12.75">
      <c r="A169" s="34">
        <v>6</v>
      </c>
      <c r="B169" s="34">
        <v>12</v>
      </c>
      <c r="C169" s="34">
        <v>7</v>
      </c>
      <c r="D169" s="35">
        <v>2</v>
      </c>
      <c r="E169" s="36"/>
      <c r="F169" s="31" t="s">
        <v>267</v>
      </c>
      <c r="G169" s="56" t="s">
        <v>414</v>
      </c>
      <c r="H169" s="33">
        <v>22833815.86</v>
      </c>
      <c r="I169" s="33">
        <v>4891446.79</v>
      </c>
      <c r="J169" s="33">
        <v>10053559.07</v>
      </c>
      <c r="K169" s="33">
        <v>7888810</v>
      </c>
      <c r="L169" s="33">
        <v>6104653.3</v>
      </c>
      <c r="M169" s="33">
        <v>1456950.14</v>
      </c>
      <c r="N169" s="33">
        <v>1997195.16</v>
      </c>
      <c r="O169" s="33">
        <v>2650508</v>
      </c>
      <c r="P169" s="118">
        <v>26.73</v>
      </c>
      <c r="Q169" s="118">
        <v>29.78</v>
      </c>
      <c r="R169" s="118">
        <v>19.86</v>
      </c>
      <c r="S169" s="118">
        <v>33.59</v>
      </c>
      <c r="T169" s="32">
        <v>23.86</v>
      </c>
      <c r="U169" s="32">
        <v>32.71</v>
      </c>
      <c r="V169" s="32">
        <v>43.41</v>
      </c>
      <c r="W169" s="32">
        <v>114.74</v>
      </c>
      <c r="X169" s="32">
        <v>151.51</v>
      </c>
      <c r="Y169" s="32">
        <v>103.83</v>
      </c>
      <c r="Z169" s="32">
        <v>108.84</v>
      </c>
    </row>
    <row r="170" spans="1:26" ht="12.75">
      <c r="A170" s="34">
        <v>6</v>
      </c>
      <c r="B170" s="34">
        <v>1</v>
      </c>
      <c r="C170" s="34">
        <v>18</v>
      </c>
      <c r="D170" s="35">
        <v>2</v>
      </c>
      <c r="E170" s="36"/>
      <c r="F170" s="31" t="s">
        <v>267</v>
      </c>
      <c r="G170" s="56" t="s">
        <v>415</v>
      </c>
      <c r="H170" s="33">
        <v>34195204</v>
      </c>
      <c r="I170" s="33">
        <v>8266971</v>
      </c>
      <c r="J170" s="33">
        <v>16666491</v>
      </c>
      <c r="K170" s="33">
        <v>9261742</v>
      </c>
      <c r="L170" s="33">
        <v>8600748.24</v>
      </c>
      <c r="M170" s="33">
        <v>1946405.27</v>
      </c>
      <c r="N170" s="33">
        <v>3705909.97</v>
      </c>
      <c r="O170" s="33">
        <v>2948433</v>
      </c>
      <c r="P170" s="118">
        <v>25.15</v>
      </c>
      <c r="Q170" s="118">
        <v>23.54</v>
      </c>
      <c r="R170" s="118">
        <v>22.23</v>
      </c>
      <c r="S170" s="118">
        <v>31.83</v>
      </c>
      <c r="T170" s="32">
        <v>22.63</v>
      </c>
      <c r="U170" s="32">
        <v>43.08</v>
      </c>
      <c r="V170" s="32">
        <v>34.28</v>
      </c>
      <c r="W170" s="32">
        <v>129.57</v>
      </c>
      <c r="X170" s="32">
        <v>126.6</v>
      </c>
      <c r="Y170" s="32">
        <v>159.98</v>
      </c>
      <c r="Z170" s="32">
        <v>105.91</v>
      </c>
    </row>
    <row r="171" spans="1:26" ht="12.75">
      <c r="A171" s="34">
        <v>6</v>
      </c>
      <c r="B171" s="34">
        <v>19</v>
      </c>
      <c r="C171" s="34">
        <v>6</v>
      </c>
      <c r="D171" s="35">
        <v>2</v>
      </c>
      <c r="E171" s="36"/>
      <c r="F171" s="31" t="s">
        <v>267</v>
      </c>
      <c r="G171" s="56" t="s">
        <v>283</v>
      </c>
      <c r="H171" s="33">
        <v>31159092.62</v>
      </c>
      <c r="I171" s="33">
        <v>13576237.27</v>
      </c>
      <c r="J171" s="33">
        <v>9527330.35</v>
      </c>
      <c r="K171" s="33">
        <v>8055525</v>
      </c>
      <c r="L171" s="33">
        <v>9206657.47</v>
      </c>
      <c r="M171" s="33">
        <v>4382092.28</v>
      </c>
      <c r="N171" s="33">
        <v>2309301.19</v>
      </c>
      <c r="O171" s="33">
        <v>2515264</v>
      </c>
      <c r="P171" s="118">
        <v>29.54</v>
      </c>
      <c r="Q171" s="118">
        <v>32.27</v>
      </c>
      <c r="R171" s="118">
        <v>24.23</v>
      </c>
      <c r="S171" s="118">
        <v>31.22</v>
      </c>
      <c r="T171" s="32">
        <v>47.59</v>
      </c>
      <c r="U171" s="32">
        <v>25.08</v>
      </c>
      <c r="V171" s="32">
        <v>27.32</v>
      </c>
      <c r="W171" s="32">
        <v>122.35</v>
      </c>
      <c r="X171" s="32">
        <v>144.91</v>
      </c>
      <c r="Y171" s="32">
        <v>97.9</v>
      </c>
      <c r="Z171" s="32">
        <v>117.41</v>
      </c>
    </row>
    <row r="172" spans="1:26" ht="12.75">
      <c r="A172" s="34">
        <v>6</v>
      </c>
      <c r="B172" s="34">
        <v>15</v>
      </c>
      <c r="C172" s="34">
        <v>8</v>
      </c>
      <c r="D172" s="35">
        <v>2</v>
      </c>
      <c r="E172" s="36"/>
      <c r="F172" s="31" t="s">
        <v>267</v>
      </c>
      <c r="G172" s="56" t="s">
        <v>416</v>
      </c>
      <c r="H172" s="33">
        <v>37170779.7</v>
      </c>
      <c r="I172" s="33">
        <v>9112007.14</v>
      </c>
      <c r="J172" s="33">
        <v>15309331.56</v>
      </c>
      <c r="K172" s="33">
        <v>12749441</v>
      </c>
      <c r="L172" s="33">
        <v>9280826.82</v>
      </c>
      <c r="M172" s="33">
        <v>2115281.98</v>
      </c>
      <c r="N172" s="33">
        <v>3164696.84</v>
      </c>
      <c r="O172" s="33">
        <v>4000848</v>
      </c>
      <c r="P172" s="118">
        <v>24.96</v>
      </c>
      <c r="Q172" s="118">
        <v>23.21</v>
      </c>
      <c r="R172" s="118">
        <v>20.67</v>
      </c>
      <c r="S172" s="118">
        <v>31.38</v>
      </c>
      <c r="T172" s="32">
        <v>22.79</v>
      </c>
      <c r="U172" s="32">
        <v>34.09</v>
      </c>
      <c r="V172" s="32">
        <v>43.1</v>
      </c>
      <c r="W172" s="32">
        <v>100.38</v>
      </c>
      <c r="X172" s="32">
        <v>117.28</v>
      </c>
      <c r="Y172" s="32">
        <v>92.33</v>
      </c>
      <c r="Z172" s="32">
        <v>99.66</v>
      </c>
    </row>
    <row r="173" spans="1:26" ht="12.75">
      <c r="A173" s="34">
        <v>6</v>
      </c>
      <c r="B173" s="34">
        <v>9</v>
      </c>
      <c r="C173" s="34">
        <v>13</v>
      </c>
      <c r="D173" s="35">
        <v>2</v>
      </c>
      <c r="E173" s="36"/>
      <c r="F173" s="31" t="s">
        <v>267</v>
      </c>
      <c r="G173" s="56" t="s">
        <v>417</v>
      </c>
      <c r="H173" s="33">
        <v>38523367.39</v>
      </c>
      <c r="I173" s="33">
        <v>9324988.3</v>
      </c>
      <c r="J173" s="33">
        <v>17197800.09</v>
      </c>
      <c r="K173" s="33">
        <v>12000579</v>
      </c>
      <c r="L173" s="33">
        <v>9843480.79</v>
      </c>
      <c r="M173" s="33">
        <v>1956233.63</v>
      </c>
      <c r="N173" s="33">
        <v>4004587.16</v>
      </c>
      <c r="O173" s="33">
        <v>3882660</v>
      </c>
      <c r="P173" s="118">
        <v>25.55</v>
      </c>
      <c r="Q173" s="118">
        <v>20.97</v>
      </c>
      <c r="R173" s="118">
        <v>23.28</v>
      </c>
      <c r="S173" s="118">
        <v>32.35</v>
      </c>
      <c r="T173" s="32">
        <v>19.87</v>
      </c>
      <c r="U173" s="32">
        <v>40.68</v>
      </c>
      <c r="V173" s="32">
        <v>39.44</v>
      </c>
      <c r="W173" s="32">
        <v>119.15</v>
      </c>
      <c r="X173" s="32">
        <v>116.21</v>
      </c>
      <c r="Y173" s="32">
        <v>137.24</v>
      </c>
      <c r="Z173" s="32">
        <v>106.08</v>
      </c>
    </row>
    <row r="174" spans="1:26" ht="12.75">
      <c r="A174" s="34">
        <v>6</v>
      </c>
      <c r="B174" s="34">
        <v>11</v>
      </c>
      <c r="C174" s="34">
        <v>10</v>
      </c>
      <c r="D174" s="35">
        <v>2</v>
      </c>
      <c r="E174" s="36"/>
      <c r="F174" s="31" t="s">
        <v>267</v>
      </c>
      <c r="G174" s="56" t="s">
        <v>418</v>
      </c>
      <c r="H174" s="33">
        <v>48422771.82</v>
      </c>
      <c r="I174" s="33">
        <v>11233207.29</v>
      </c>
      <c r="J174" s="33">
        <v>21542476.53</v>
      </c>
      <c r="K174" s="33">
        <v>15647088</v>
      </c>
      <c r="L174" s="33">
        <v>10419992.06</v>
      </c>
      <c r="M174" s="33">
        <v>1716185.42</v>
      </c>
      <c r="N174" s="33">
        <v>3809328.64</v>
      </c>
      <c r="O174" s="33">
        <v>4894478</v>
      </c>
      <c r="P174" s="118">
        <v>21.51</v>
      </c>
      <c r="Q174" s="118">
        <v>15.27</v>
      </c>
      <c r="R174" s="118">
        <v>17.68</v>
      </c>
      <c r="S174" s="118">
        <v>31.28</v>
      </c>
      <c r="T174" s="32">
        <v>16.47</v>
      </c>
      <c r="U174" s="32">
        <v>36.55</v>
      </c>
      <c r="V174" s="32">
        <v>46.97</v>
      </c>
      <c r="W174" s="32">
        <v>110.99</v>
      </c>
      <c r="X174" s="32">
        <v>128.14</v>
      </c>
      <c r="Y174" s="32">
        <v>111.48</v>
      </c>
      <c r="Z174" s="32">
        <v>105.67</v>
      </c>
    </row>
    <row r="175" spans="1:26" ht="12.75">
      <c r="A175" s="34">
        <v>6</v>
      </c>
      <c r="B175" s="34">
        <v>3</v>
      </c>
      <c r="C175" s="34">
        <v>13</v>
      </c>
      <c r="D175" s="35">
        <v>2</v>
      </c>
      <c r="E175" s="36"/>
      <c r="F175" s="31" t="s">
        <v>267</v>
      </c>
      <c r="G175" s="56" t="s">
        <v>419</v>
      </c>
      <c r="H175" s="33">
        <v>21541520.69</v>
      </c>
      <c r="I175" s="33">
        <v>6237475.14</v>
      </c>
      <c r="J175" s="33">
        <v>7888833.55</v>
      </c>
      <c r="K175" s="33">
        <v>7415212</v>
      </c>
      <c r="L175" s="33">
        <v>5609948.64</v>
      </c>
      <c r="M175" s="33">
        <v>1283159</v>
      </c>
      <c r="N175" s="33">
        <v>2088305.64</v>
      </c>
      <c r="O175" s="33">
        <v>2238484</v>
      </c>
      <c r="P175" s="118">
        <v>26.04</v>
      </c>
      <c r="Q175" s="118">
        <v>20.57</v>
      </c>
      <c r="R175" s="118">
        <v>26.47</v>
      </c>
      <c r="S175" s="118">
        <v>30.18</v>
      </c>
      <c r="T175" s="32">
        <v>22.87</v>
      </c>
      <c r="U175" s="32">
        <v>37.22</v>
      </c>
      <c r="V175" s="32">
        <v>39.9</v>
      </c>
      <c r="W175" s="32">
        <v>106.31</v>
      </c>
      <c r="X175" s="32">
        <v>134.08</v>
      </c>
      <c r="Y175" s="32">
        <v>90.93</v>
      </c>
      <c r="Z175" s="32">
        <v>110.62</v>
      </c>
    </row>
    <row r="176" spans="1:26" ht="12.75">
      <c r="A176" s="34">
        <v>6</v>
      </c>
      <c r="B176" s="34">
        <v>11</v>
      </c>
      <c r="C176" s="34">
        <v>11</v>
      </c>
      <c r="D176" s="35">
        <v>2</v>
      </c>
      <c r="E176" s="36"/>
      <c r="F176" s="31" t="s">
        <v>267</v>
      </c>
      <c r="G176" s="56" t="s">
        <v>420</v>
      </c>
      <c r="H176" s="33">
        <v>23266118</v>
      </c>
      <c r="I176" s="33">
        <v>5849201.06</v>
      </c>
      <c r="J176" s="33">
        <v>8382622.94</v>
      </c>
      <c r="K176" s="33">
        <v>9034294</v>
      </c>
      <c r="L176" s="33">
        <v>6798201.8</v>
      </c>
      <c r="M176" s="33">
        <v>1810831.46</v>
      </c>
      <c r="N176" s="33">
        <v>2137044.34</v>
      </c>
      <c r="O176" s="33">
        <v>2850326</v>
      </c>
      <c r="P176" s="118">
        <v>29.21</v>
      </c>
      <c r="Q176" s="118">
        <v>30.95</v>
      </c>
      <c r="R176" s="118">
        <v>25.49</v>
      </c>
      <c r="S176" s="118">
        <v>31.55</v>
      </c>
      <c r="T176" s="32">
        <v>26.63</v>
      </c>
      <c r="U176" s="32">
        <v>31.43</v>
      </c>
      <c r="V176" s="32">
        <v>41.92</v>
      </c>
      <c r="W176" s="32">
        <v>114.02</v>
      </c>
      <c r="X176" s="32">
        <v>143.34</v>
      </c>
      <c r="Y176" s="32">
        <v>108.86</v>
      </c>
      <c r="Z176" s="32">
        <v>104.18</v>
      </c>
    </row>
    <row r="177" spans="1:26" ht="12.75">
      <c r="A177" s="34">
        <v>6</v>
      </c>
      <c r="B177" s="34">
        <v>19</v>
      </c>
      <c r="C177" s="34">
        <v>7</v>
      </c>
      <c r="D177" s="35">
        <v>2</v>
      </c>
      <c r="E177" s="36"/>
      <c r="F177" s="31" t="s">
        <v>267</v>
      </c>
      <c r="G177" s="56" t="s">
        <v>421</v>
      </c>
      <c r="H177" s="33">
        <v>21303635.79</v>
      </c>
      <c r="I177" s="33">
        <v>5791525.88</v>
      </c>
      <c r="J177" s="33">
        <v>8539783.91</v>
      </c>
      <c r="K177" s="33">
        <v>6972326</v>
      </c>
      <c r="L177" s="33">
        <v>5331716.54</v>
      </c>
      <c r="M177" s="33">
        <v>1456282.27</v>
      </c>
      <c r="N177" s="33">
        <v>1741856.27</v>
      </c>
      <c r="O177" s="33">
        <v>2133578</v>
      </c>
      <c r="P177" s="118">
        <v>25.02</v>
      </c>
      <c r="Q177" s="118">
        <v>25.14</v>
      </c>
      <c r="R177" s="118">
        <v>20.39</v>
      </c>
      <c r="S177" s="118">
        <v>30.6</v>
      </c>
      <c r="T177" s="32">
        <v>27.31</v>
      </c>
      <c r="U177" s="32">
        <v>32.66</v>
      </c>
      <c r="V177" s="32">
        <v>40.01</v>
      </c>
      <c r="W177" s="32">
        <v>99.4</v>
      </c>
      <c r="X177" s="32">
        <v>115.55</v>
      </c>
      <c r="Y177" s="32">
        <v>83.7</v>
      </c>
      <c r="Z177" s="32">
        <v>105.49</v>
      </c>
    </row>
    <row r="178" spans="1:26" ht="12.75">
      <c r="A178" s="34">
        <v>6</v>
      </c>
      <c r="B178" s="34">
        <v>9</v>
      </c>
      <c r="C178" s="34">
        <v>14</v>
      </c>
      <c r="D178" s="35">
        <v>2</v>
      </c>
      <c r="E178" s="36"/>
      <c r="F178" s="31" t="s">
        <v>267</v>
      </c>
      <c r="G178" s="56" t="s">
        <v>422</v>
      </c>
      <c r="H178" s="33">
        <v>74332557.57</v>
      </c>
      <c r="I178" s="33">
        <v>30235183.3</v>
      </c>
      <c r="J178" s="33">
        <v>32458551.27</v>
      </c>
      <c r="K178" s="33">
        <v>11638823</v>
      </c>
      <c r="L178" s="33">
        <v>17916496.99</v>
      </c>
      <c r="M178" s="33">
        <v>7440699.81</v>
      </c>
      <c r="N178" s="33">
        <v>6492517.18</v>
      </c>
      <c r="O178" s="33">
        <v>3983280</v>
      </c>
      <c r="P178" s="118">
        <v>24.1</v>
      </c>
      <c r="Q178" s="118">
        <v>24.6</v>
      </c>
      <c r="R178" s="118">
        <v>20</v>
      </c>
      <c r="S178" s="118">
        <v>34.22</v>
      </c>
      <c r="T178" s="32">
        <v>41.52</v>
      </c>
      <c r="U178" s="32">
        <v>36.23</v>
      </c>
      <c r="V178" s="32">
        <v>22.23</v>
      </c>
      <c r="W178" s="32">
        <v>95.36</v>
      </c>
      <c r="X178" s="32">
        <v>103.01</v>
      </c>
      <c r="Y178" s="32">
        <v>80.55</v>
      </c>
      <c r="Z178" s="32">
        <v>113.66</v>
      </c>
    </row>
    <row r="179" spans="1:26" ht="12.75">
      <c r="A179" s="34">
        <v>6</v>
      </c>
      <c r="B179" s="34">
        <v>19</v>
      </c>
      <c r="C179" s="34">
        <v>8</v>
      </c>
      <c r="D179" s="35">
        <v>2</v>
      </c>
      <c r="E179" s="36"/>
      <c r="F179" s="31" t="s">
        <v>267</v>
      </c>
      <c r="G179" s="56" t="s">
        <v>423</v>
      </c>
      <c r="H179" s="33">
        <v>14004414.5</v>
      </c>
      <c r="I179" s="33">
        <v>3104173.11</v>
      </c>
      <c r="J179" s="33">
        <v>6295161.39</v>
      </c>
      <c r="K179" s="33">
        <v>4605080</v>
      </c>
      <c r="L179" s="33">
        <v>3612948.47</v>
      </c>
      <c r="M179" s="33">
        <v>867688.01</v>
      </c>
      <c r="N179" s="33">
        <v>1360322.46</v>
      </c>
      <c r="O179" s="33">
        <v>1384938</v>
      </c>
      <c r="P179" s="118">
        <v>25.79</v>
      </c>
      <c r="Q179" s="118">
        <v>27.95</v>
      </c>
      <c r="R179" s="118">
        <v>21.6</v>
      </c>
      <c r="S179" s="118">
        <v>30.07</v>
      </c>
      <c r="T179" s="32">
        <v>24.01</v>
      </c>
      <c r="U179" s="32">
        <v>37.65</v>
      </c>
      <c r="V179" s="32">
        <v>38.33</v>
      </c>
      <c r="W179" s="32">
        <v>102.07</v>
      </c>
      <c r="X179" s="32">
        <v>114.18</v>
      </c>
      <c r="Y179" s="32">
        <v>93.62</v>
      </c>
      <c r="Z179" s="32">
        <v>104.38</v>
      </c>
    </row>
    <row r="180" spans="1:26" ht="12.75">
      <c r="A180" s="34">
        <v>6</v>
      </c>
      <c r="B180" s="34">
        <v>9</v>
      </c>
      <c r="C180" s="34">
        <v>15</v>
      </c>
      <c r="D180" s="35">
        <v>2</v>
      </c>
      <c r="E180" s="36"/>
      <c r="F180" s="31" t="s">
        <v>267</v>
      </c>
      <c r="G180" s="56" t="s">
        <v>424</v>
      </c>
      <c r="H180" s="33">
        <v>21952958.07</v>
      </c>
      <c r="I180" s="33">
        <v>4901787</v>
      </c>
      <c r="J180" s="33">
        <v>9798864.07</v>
      </c>
      <c r="K180" s="33">
        <v>7252307</v>
      </c>
      <c r="L180" s="33">
        <v>5396976.15</v>
      </c>
      <c r="M180" s="33">
        <v>1548542.21</v>
      </c>
      <c r="N180" s="33">
        <v>1605176.94</v>
      </c>
      <c r="O180" s="33">
        <v>2243257</v>
      </c>
      <c r="P180" s="118">
        <v>24.58</v>
      </c>
      <c r="Q180" s="118">
        <v>31.59</v>
      </c>
      <c r="R180" s="118">
        <v>16.38</v>
      </c>
      <c r="S180" s="118">
        <v>30.93</v>
      </c>
      <c r="T180" s="32">
        <v>28.69</v>
      </c>
      <c r="U180" s="32">
        <v>29.74</v>
      </c>
      <c r="V180" s="32">
        <v>41.56</v>
      </c>
      <c r="W180" s="32">
        <v>110.17</v>
      </c>
      <c r="X180" s="32">
        <v>142.19</v>
      </c>
      <c r="Y180" s="32">
        <v>104.08</v>
      </c>
      <c r="Z180" s="32">
        <v>98.94</v>
      </c>
    </row>
    <row r="181" spans="1:26" ht="12.75">
      <c r="A181" s="34">
        <v>6</v>
      </c>
      <c r="B181" s="34">
        <v>9</v>
      </c>
      <c r="C181" s="34">
        <v>16</v>
      </c>
      <c r="D181" s="35">
        <v>2</v>
      </c>
      <c r="E181" s="36"/>
      <c r="F181" s="31" t="s">
        <v>267</v>
      </c>
      <c r="G181" s="56" t="s">
        <v>425</v>
      </c>
      <c r="H181" s="33">
        <v>12298148</v>
      </c>
      <c r="I181" s="33">
        <v>2710543</v>
      </c>
      <c r="J181" s="33">
        <v>3938659</v>
      </c>
      <c r="K181" s="33">
        <v>5648946</v>
      </c>
      <c r="L181" s="33">
        <v>3613334.37</v>
      </c>
      <c r="M181" s="33">
        <v>896133.57</v>
      </c>
      <c r="N181" s="33">
        <v>1014487.8</v>
      </c>
      <c r="O181" s="33">
        <v>1702713</v>
      </c>
      <c r="P181" s="118">
        <v>29.38</v>
      </c>
      <c r="Q181" s="118">
        <v>33.06</v>
      </c>
      <c r="R181" s="118">
        <v>25.75</v>
      </c>
      <c r="S181" s="118">
        <v>30.14</v>
      </c>
      <c r="T181" s="32">
        <v>24.8</v>
      </c>
      <c r="U181" s="32">
        <v>28.07</v>
      </c>
      <c r="V181" s="32">
        <v>47.12</v>
      </c>
      <c r="W181" s="32">
        <v>116.21</v>
      </c>
      <c r="X181" s="32">
        <v>157.68</v>
      </c>
      <c r="Y181" s="32">
        <v>100.47</v>
      </c>
      <c r="Z181" s="32">
        <v>111.19</v>
      </c>
    </row>
    <row r="182" spans="1:26" ht="12.75">
      <c r="A182" s="34">
        <v>6</v>
      </c>
      <c r="B182" s="34">
        <v>7</v>
      </c>
      <c r="C182" s="34">
        <v>10</v>
      </c>
      <c r="D182" s="35">
        <v>2</v>
      </c>
      <c r="E182" s="36"/>
      <c r="F182" s="31" t="s">
        <v>267</v>
      </c>
      <c r="G182" s="56" t="s">
        <v>426</v>
      </c>
      <c r="H182" s="33">
        <v>31842355.37</v>
      </c>
      <c r="I182" s="33">
        <v>10078424.98</v>
      </c>
      <c r="J182" s="33">
        <v>10033745.39</v>
      </c>
      <c r="K182" s="33">
        <v>11730185</v>
      </c>
      <c r="L182" s="33">
        <v>8200487.15</v>
      </c>
      <c r="M182" s="33">
        <v>2036379.21</v>
      </c>
      <c r="N182" s="33">
        <v>2618211.94</v>
      </c>
      <c r="O182" s="33">
        <v>3545896</v>
      </c>
      <c r="P182" s="118">
        <v>25.75</v>
      </c>
      <c r="Q182" s="118">
        <v>20.2</v>
      </c>
      <c r="R182" s="118">
        <v>26.09</v>
      </c>
      <c r="S182" s="118">
        <v>30.22</v>
      </c>
      <c r="T182" s="32">
        <v>24.83</v>
      </c>
      <c r="U182" s="32">
        <v>31.92</v>
      </c>
      <c r="V182" s="32">
        <v>43.24</v>
      </c>
      <c r="W182" s="32">
        <v>107.97</v>
      </c>
      <c r="X182" s="32">
        <v>142.55</v>
      </c>
      <c r="Y182" s="32">
        <v>101.39</v>
      </c>
      <c r="Z182" s="32">
        <v>98.93</v>
      </c>
    </row>
    <row r="183" spans="1:26" ht="12.75">
      <c r="A183" s="34">
        <v>6</v>
      </c>
      <c r="B183" s="34">
        <v>1</v>
      </c>
      <c r="C183" s="34">
        <v>19</v>
      </c>
      <c r="D183" s="35">
        <v>2</v>
      </c>
      <c r="E183" s="36"/>
      <c r="F183" s="31" t="s">
        <v>267</v>
      </c>
      <c r="G183" s="56" t="s">
        <v>427</v>
      </c>
      <c r="H183" s="33">
        <v>25116694</v>
      </c>
      <c r="I183" s="33">
        <v>8508588</v>
      </c>
      <c r="J183" s="33">
        <v>9438558</v>
      </c>
      <c r="K183" s="33">
        <v>7169548</v>
      </c>
      <c r="L183" s="33">
        <v>6705098.22</v>
      </c>
      <c r="M183" s="33">
        <v>2401847</v>
      </c>
      <c r="N183" s="33">
        <v>1889317.22</v>
      </c>
      <c r="O183" s="33">
        <v>2413934</v>
      </c>
      <c r="P183" s="118">
        <v>26.69</v>
      </c>
      <c r="Q183" s="118">
        <v>28.22</v>
      </c>
      <c r="R183" s="118">
        <v>20.01</v>
      </c>
      <c r="S183" s="118">
        <v>33.66</v>
      </c>
      <c r="T183" s="32">
        <v>35.82</v>
      </c>
      <c r="U183" s="32">
        <v>28.17</v>
      </c>
      <c r="V183" s="32">
        <v>36</v>
      </c>
      <c r="W183" s="32">
        <v>104.14</v>
      </c>
      <c r="X183" s="32">
        <v>110.66</v>
      </c>
      <c r="Y183" s="32">
        <v>102.22</v>
      </c>
      <c r="Z183" s="32">
        <v>99.77</v>
      </c>
    </row>
    <row r="184" spans="1:26" ht="12.75">
      <c r="A184" s="34">
        <v>6</v>
      </c>
      <c r="B184" s="34">
        <v>20</v>
      </c>
      <c r="C184" s="34">
        <v>14</v>
      </c>
      <c r="D184" s="35">
        <v>2</v>
      </c>
      <c r="E184" s="36"/>
      <c r="F184" s="31" t="s">
        <v>267</v>
      </c>
      <c r="G184" s="56" t="s">
        <v>428</v>
      </c>
      <c r="H184" s="33">
        <v>110310665.27</v>
      </c>
      <c r="I184" s="33">
        <v>40624873.18</v>
      </c>
      <c r="J184" s="33">
        <v>41252104.09</v>
      </c>
      <c r="K184" s="33">
        <v>28433688</v>
      </c>
      <c r="L184" s="33">
        <v>30424829.06</v>
      </c>
      <c r="M184" s="33">
        <v>11752815.14</v>
      </c>
      <c r="N184" s="33">
        <v>9132265.92</v>
      </c>
      <c r="O184" s="33">
        <v>9539748</v>
      </c>
      <c r="P184" s="118">
        <v>27.58</v>
      </c>
      <c r="Q184" s="118">
        <v>28.93</v>
      </c>
      <c r="R184" s="118">
        <v>22.13</v>
      </c>
      <c r="S184" s="118">
        <v>33.55</v>
      </c>
      <c r="T184" s="32">
        <v>38.62</v>
      </c>
      <c r="U184" s="32">
        <v>30.01</v>
      </c>
      <c r="V184" s="32">
        <v>31.35</v>
      </c>
      <c r="W184" s="32">
        <v>104.5</v>
      </c>
      <c r="X184" s="32">
        <v>123.95</v>
      </c>
      <c r="Y184" s="32">
        <v>88.47</v>
      </c>
      <c r="Z184" s="32">
        <v>102.48</v>
      </c>
    </row>
    <row r="185" spans="1:26" ht="12.75">
      <c r="A185" s="34">
        <v>6</v>
      </c>
      <c r="B185" s="34">
        <v>3</v>
      </c>
      <c r="C185" s="34">
        <v>14</v>
      </c>
      <c r="D185" s="35">
        <v>2</v>
      </c>
      <c r="E185" s="36"/>
      <c r="F185" s="31" t="s">
        <v>267</v>
      </c>
      <c r="G185" s="56" t="s">
        <v>429</v>
      </c>
      <c r="H185" s="33">
        <v>17280920.03</v>
      </c>
      <c r="I185" s="33">
        <v>4387448.32</v>
      </c>
      <c r="J185" s="33">
        <v>7299429.71</v>
      </c>
      <c r="K185" s="33">
        <v>5594042</v>
      </c>
      <c r="L185" s="33">
        <v>4205790.09</v>
      </c>
      <c r="M185" s="33">
        <v>1064650.66</v>
      </c>
      <c r="N185" s="33">
        <v>1452368.43</v>
      </c>
      <c r="O185" s="33">
        <v>1688771</v>
      </c>
      <c r="P185" s="118">
        <v>24.33</v>
      </c>
      <c r="Q185" s="118">
        <v>24.26</v>
      </c>
      <c r="R185" s="118">
        <v>19.89</v>
      </c>
      <c r="S185" s="118">
        <v>30.18</v>
      </c>
      <c r="T185" s="32">
        <v>25.31</v>
      </c>
      <c r="U185" s="32">
        <v>34.53</v>
      </c>
      <c r="V185" s="32">
        <v>40.15</v>
      </c>
      <c r="W185" s="32">
        <v>99.57</v>
      </c>
      <c r="X185" s="32">
        <v>115.45</v>
      </c>
      <c r="Y185" s="32">
        <v>87.52</v>
      </c>
      <c r="Z185" s="32">
        <v>102.83</v>
      </c>
    </row>
    <row r="186" spans="1:26" ht="12.75">
      <c r="A186" s="34">
        <v>6</v>
      </c>
      <c r="B186" s="34">
        <v>6</v>
      </c>
      <c r="C186" s="34">
        <v>11</v>
      </c>
      <c r="D186" s="35">
        <v>2</v>
      </c>
      <c r="E186" s="36"/>
      <c r="F186" s="31" t="s">
        <v>267</v>
      </c>
      <c r="G186" s="56" t="s">
        <v>430</v>
      </c>
      <c r="H186" s="33">
        <v>21923160</v>
      </c>
      <c r="I186" s="33">
        <v>6103180</v>
      </c>
      <c r="J186" s="33">
        <v>7424191</v>
      </c>
      <c r="K186" s="33">
        <v>8395789</v>
      </c>
      <c r="L186" s="33">
        <v>6371406.13</v>
      </c>
      <c r="M186" s="33">
        <v>1824480.12</v>
      </c>
      <c r="N186" s="33">
        <v>1921556.01</v>
      </c>
      <c r="O186" s="33">
        <v>2625370</v>
      </c>
      <c r="P186" s="118">
        <v>29.06</v>
      </c>
      <c r="Q186" s="118">
        <v>29.89</v>
      </c>
      <c r="R186" s="118">
        <v>25.88</v>
      </c>
      <c r="S186" s="118">
        <v>31.27</v>
      </c>
      <c r="T186" s="32">
        <v>28.63</v>
      </c>
      <c r="U186" s="32">
        <v>30.15</v>
      </c>
      <c r="V186" s="32">
        <v>41.2</v>
      </c>
      <c r="W186" s="32">
        <v>96.05</v>
      </c>
      <c r="X186" s="32">
        <v>137.05</v>
      </c>
      <c r="Y186" s="32">
        <v>72.07</v>
      </c>
      <c r="Z186" s="32">
        <v>99.6</v>
      </c>
    </row>
    <row r="187" spans="1:26" ht="12.75">
      <c r="A187" s="34">
        <v>6</v>
      </c>
      <c r="B187" s="34">
        <v>14</v>
      </c>
      <c r="C187" s="34">
        <v>11</v>
      </c>
      <c r="D187" s="35">
        <v>2</v>
      </c>
      <c r="E187" s="36"/>
      <c r="F187" s="31" t="s">
        <v>267</v>
      </c>
      <c r="G187" s="56" t="s">
        <v>431</v>
      </c>
      <c r="H187" s="33">
        <v>36399509</v>
      </c>
      <c r="I187" s="33">
        <v>11013222</v>
      </c>
      <c r="J187" s="33">
        <v>13526334</v>
      </c>
      <c r="K187" s="33">
        <v>11859953</v>
      </c>
      <c r="L187" s="33">
        <v>9304036.37</v>
      </c>
      <c r="M187" s="33">
        <v>2642932.19</v>
      </c>
      <c r="N187" s="33">
        <v>2879058.18</v>
      </c>
      <c r="O187" s="33">
        <v>3782046</v>
      </c>
      <c r="P187" s="118">
        <v>25.56</v>
      </c>
      <c r="Q187" s="118">
        <v>23.99</v>
      </c>
      <c r="R187" s="118">
        <v>21.28</v>
      </c>
      <c r="S187" s="118">
        <v>31.88</v>
      </c>
      <c r="T187" s="32">
        <v>28.4</v>
      </c>
      <c r="U187" s="32">
        <v>30.94</v>
      </c>
      <c r="V187" s="32">
        <v>40.64</v>
      </c>
      <c r="W187" s="32">
        <v>97.07</v>
      </c>
      <c r="X187" s="32">
        <v>121.16</v>
      </c>
      <c r="Y187" s="32">
        <v>74.85</v>
      </c>
      <c r="Z187" s="32">
        <v>106.31</v>
      </c>
    </row>
    <row r="188" spans="1:26" ht="12.75">
      <c r="A188" s="34">
        <v>6</v>
      </c>
      <c r="B188" s="34">
        <v>7</v>
      </c>
      <c r="C188" s="34">
        <v>2</v>
      </c>
      <c r="D188" s="35">
        <v>3</v>
      </c>
      <c r="E188" s="36"/>
      <c r="F188" s="31" t="s">
        <v>267</v>
      </c>
      <c r="G188" s="56" t="s">
        <v>432</v>
      </c>
      <c r="H188" s="33">
        <v>47661692.58</v>
      </c>
      <c r="I188" s="33">
        <v>13107955.58</v>
      </c>
      <c r="J188" s="33">
        <v>17399504</v>
      </c>
      <c r="K188" s="33">
        <v>17154233</v>
      </c>
      <c r="L188" s="33">
        <v>14447794.44</v>
      </c>
      <c r="M188" s="33">
        <v>4413792.62</v>
      </c>
      <c r="N188" s="33">
        <v>4708311.82</v>
      </c>
      <c r="O188" s="33">
        <v>5325690</v>
      </c>
      <c r="P188" s="118">
        <v>30.31</v>
      </c>
      <c r="Q188" s="118">
        <v>33.67</v>
      </c>
      <c r="R188" s="118">
        <v>27.06</v>
      </c>
      <c r="S188" s="118">
        <v>31.04</v>
      </c>
      <c r="T188" s="32">
        <v>30.54</v>
      </c>
      <c r="U188" s="32">
        <v>32.58</v>
      </c>
      <c r="V188" s="32">
        <v>36.86</v>
      </c>
      <c r="W188" s="32">
        <v>122.67</v>
      </c>
      <c r="X188" s="32">
        <v>172.64</v>
      </c>
      <c r="Y188" s="32">
        <v>116.25</v>
      </c>
      <c r="Z188" s="32">
        <v>102.99</v>
      </c>
    </row>
    <row r="189" spans="1:26" ht="12.75">
      <c r="A189" s="34">
        <v>6</v>
      </c>
      <c r="B189" s="34">
        <v>9</v>
      </c>
      <c r="C189" s="34">
        <v>1</v>
      </c>
      <c r="D189" s="35">
        <v>3</v>
      </c>
      <c r="E189" s="36"/>
      <c r="F189" s="31" t="s">
        <v>267</v>
      </c>
      <c r="G189" s="56" t="s">
        <v>433</v>
      </c>
      <c r="H189" s="33">
        <v>72022455.88</v>
      </c>
      <c r="I189" s="33">
        <v>25207713.99</v>
      </c>
      <c r="J189" s="33">
        <v>30105959.89</v>
      </c>
      <c r="K189" s="33">
        <v>16708782</v>
      </c>
      <c r="L189" s="33">
        <v>17645292.02</v>
      </c>
      <c r="M189" s="33">
        <v>6561793.45</v>
      </c>
      <c r="N189" s="33">
        <v>5633638.57</v>
      </c>
      <c r="O189" s="33">
        <v>5449860</v>
      </c>
      <c r="P189" s="118">
        <v>24.49</v>
      </c>
      <c r="Q189" s="118">
        <v>26.03</v>
      </c>
      <c r="R189" s="118">
        <v>18.71</v>
      </c>
      <c r="S189" s="118">
        <v>32.61</v>
      </c>
      <c r="T189" s="32">
        <v>37.18</v>
      </c>
      <c r="U189" s="32">
        <v>31.92</v>
      </c>
      <c r="V189" s="32">
        <v>30.88</v>
      </c>
      <c r="W189" s="32">
        <v>113.18</v>
      </c>
      <c r="X189" s="32">
        <v>127.84</v>
      </c>
      <c r="Y189" s="32">
        <v>106.81</v>
      </c>
      <c r="Z189" s="32">
        <v>105.15</v>
      </c>
    </row>
    <row r="190" spans="1:26" ht="12.75">
      <c r="A190" s="34">
        <v>6</v>
      </c>
      <c r="B190" s="34">
        <v>9</v>
      </c>
      <c r="C190" s="34">
        <v>3</v>
      </c>
      <c r="D190" s="35">
        <v>3</v>
      </c>
      <c r="E190" s="36"/>
      <c r="F190" s="31" t="s">
        <v>267</v>
      </c>
      <c r="G190" s="56" t="s">
        <v>434</v>
      </c>
      <c r="H190" s="33">
        <v>59283363.77</v>
      </c>
      <c r="I190" s="33">
        <v>15854596</v>
      </c>
      <c r="J190" s="33">
        <v>23264381.77</v>
      </c>
      <c r="K190" s="33">
        <v>20164386</v>
      </c>
      <c r="L190" s="33">
        <v>15494538.11</v>
      </c>
      <c r="M190" s="33">
        <v>4109367.85</v>
      </c>
      <c r="N190" s="33">
        <v>4808405.26</v>
      </c>
      <c r="O190" s="33">
        <v>6576765</v>
      </c>
      <c r="P190" s="118">
        <v>26.13</v>
      </c>
      <c r="Q190" s="118">
        <v>25.91</v>
      </c>
      <c r="R190" s="118">
        <v>20.66</v>
      </c>
      <c r="S190" s="118">
        <v>32.61</v>
      </c>
      <c r="T190" s="32">
        <v>26.52</v>
      </c>
      <c r="U190" s="32">
        <v>31.03</v>
      </c>
      <c r="V190" s="32">
        <v>42.44</v>
      </c>
      <c r="W190" s="32">
        <v>108.48</v>
      </c>
      <c r="X190" s="32">
        <v>118.31</v>
      </c>
      <c r="Y190" s="32">
        <v>104.5</v>
      </c>
      <c r="Z190" s="32">
        <v>105.92</v>
      </c>
    </row>
    <row r="191" spans="1:26" ht="12.75">
      <c r="A191" s="34">
        <v>6</v>
      </c>
      <c r="B191" s="34">
        <v>2</v>
      </c>
      <c r="C191" s="34">
        <v>5</v>
      </c>
      <c r="D191" s="35">
        <v>3</v>
      </c>
      <c r="E191" s="36"/>
      <c r="F191" s="31" t="s">
        <v>267</v>
      </c>
      <c r="G191" s="56" t="s">
        <v>435</v>
      </c>
      <c r="H191" s="33">
        <v>34309019</v>
      </c>
      <c r="I191" s="33">
        <v>7097208</v>
      </c>
      <c r="J191" s="33">
        <v>15267545</v>
      </c>
      <c r="K191" s="33">
        <v>11944266</v>
      </c>
      <c r="L191" s="33">
        <v>7941777.06</v>
      </c>
      <c r="M191" s="33">
        <v>1768668.18</v>
      </c>
      <c r="N191" s="33">
        <v>2472418.88</v>
      </c>
      <c r="O191" s="33">
        <v>3700690</v>
      </c>
      <c r="P191" s="118">
        <v>23.14</v>
      </c>
      <c r="Q191" s="118">
        <v>24.92</v>
      </c>
      <c r="R191" s="118">
        <v>16.19</v>
      </c>
      <c r="S191" s="118">
        <v>30.98</v>
      </c>
      <c r="T191" s="32">
        <v>22.27</v>
      </c>
      <c r="U191" s="32">
        <v>31.13</v>
      </c>
      <c r="V191" s="32">
        <v>46.59</v>
      </c>
      <c r="W191" s="32">
        <v>92.41</v>
      </c>
      <c r="X191" s="32">
        <v>104.75</v>
      </c>
      <c r="Y191" s="32">
        <v>73.44</v>
      </c>
      <c r="Z191" s="32">
        <v>104.57</v>
      </c>
    </row>
    <row r="192" spans="1:26" ht="12.75">
      <c r="A192" s="34">
        <v>6</v>
      </c>
      <c r="B192" s="34">
        <v>2</v>
      </c>
      <c r="C192" s="34">
        <v>6</v>
      </c>
      <c r="D192" s="35">
        <v>3</v>
      </c>
      <c r="E192" s="36"/>
      <c r="F192" s="31" t="s">
        <v>267</v>
      </c>
      <c r="G192" s="56" t="s">
        <v>436</v>
      </c>
      <c r="H192" s="33">
        <v>18732612</v>
      </c>
      <c r="I192" s="33">
        <v>3932651</v>
      </c>
      <c r="J192" s="33">
        <v>7108170</v>
      </c>
      <c r="K192" s="33">
        <v>7691791</v>
      </c>
      <c r="L192" s="33">
        <v>5131866.83</v>
      </c>
      <c r="M192" s="33">
        <v>1064314.13</v>
      </c>
      <c r="N192" s="33">
        <v>1800556.7</v>
      </c>
      <c r="O192" s="33">
        <v>2266996</v>
      </c>
      <c r="P192" s="118">
        <v>27.39</v>
      </c>
      <c r="Q192" s="118">
        <v>27.06</v>
      </c>
      <c r="R192" s="118">
        <v>25.33</v>
      </c>
      <c r="S192" s="118">
        <v>29.47</v>
      </c>
      <c r="T192" s="32">
        <v>20.73</v>
      </c>
      <c r="U192" s="32">
        <v>35.08</v>
      </c>
      <c r="V192" s="32">
        <v>44.17</v>
      </c>
      <c r="W192" s="32">
        <v>107.95</v>
      </c>
      <c r="X192" s="32">
        <v>117.41</v>
      </c>
      <c r="Y192" s="32">
        <v>107.82</v>
      </c>
      <c r="Z192" s="32">
        <v>104.11</v>
      </c>
    </row>
    <row r="193" spans="1:26" ht="12.75">
      <c r="A193" s="34">
        <v>6</v>
      </c>
      <c r="B193" s="34">
        <v>5</v>
      </c>
      <c r="C193" s="34">
        <v>5</v>
      </c>
      <c r="D193" s="35">
        <v>3</v>
      </c>
      <c r="E193" s="36"/>
      <c r="F193" s="31" t="s">
        <v>267</v>
      </c>
      <c r="G193" s="56" t="s">
        <v>437</v>
      </c>
      <c r="H193" s="33">
        <v>83883983.78</v>
      </c>
      <c r="I193" s="33">
        <v>31754016.06</v>
      </c>
      <c r="J193" s="33">
        <v>34887585.72</v>
      </c>
      <c r="K193" s="33">
        <v>17242382</v>
      </c>
      <c r="L193" s="33">
        <v>19854904.96</v>
      </c>
      <c r="M193" s="33">
        <v>7884890.64</v>
      </c>
      <c r="N193" s="33">
        <v>6200120.32</v>
      </c>
      <c r="O193" s="33">
        <v>5769894</v>
      </c>
      <c r="P193" s="118">
        <v>23.66</v>
      </c>
      <c r="Q193" s="118">
        <v>24.83</v>
      </c>
      <c r="R193" s="118">
        <v>17.77</v>
      </c>
      <c r="S193" s="118">
        <v>33.46</v>
      </c>
      <c r="T193" s="32">
        <v>39.71</v>
      </c>
      <c r="U193" s="32">
        <v>31.22</v>
      </c>
      <c r="V193" s="32">
        <v>29.06</v>
      </c>
      <c r="W193" s="32">
        <v>106.38</v>
      </c>
      <c r="X193" s="32">
        <v>107.82</v>
      </c>
      <c r="Y193" s="32">
        <v>107.76</v>
      </c>
      <c r="Z193" s="32">
        <v>103.09</v>
      </c>
    </row>
    <row r="194" spans="1:26" ht="12.75">
      <c r="A194" s="34">
        <v>6</v>
      </c>
      <c r="B194" s="34">
        <v>2</v>
      </c>
      <c r="C194" s="34">
        <v>7</v>
      </c>
      <c r="D194" s="35">
        <v>3</v>
      </c>
      <c r="E194" s="36"/>
      <c r="F194" s="31" t="s">
        <v>267</v>
      </c>
      <c r="G194" s="56" t="s">
        <v>438</v>
      </c>
      <c r="H194" s="33">
        <v>32202024.15</v>
      </c>
      <c r="I194" s="33">
        <v>8227293.92</v>
      </c>
      <c r="J194" s="33">
        <v>11988018.23</v>
      </c>
      <c r="K194" s="33">
        <v>11986712</v>
      </c>
      <c r="L194" s="33">
        <v>9100202.67</v>
      </c>
      <c r="M194" s="33">
        <v>2427887.28</v>
      </c>
      <c r="N194" s="33">
        <v>3025280.39</v>
      </c>
      <c r="O194" s="33">
        <v>3647035</v>
      </c>
      <c r="P194" s="118">
        <v>28.25</v>
      </c>
      <c r="Q194" s="118">
        <v>29.51</v>
      </c>
      <c r="R194" s="118">
        <v>25.23</v>
      </c>
      <c r="S194" s="118">
        <v>30.42</v>
      </c>
      <c r="T194" s="32">
        <v>26.67</v>
      </c>
      <c r="U194" s="32">
        <v>33.24</v>
      </c>
      <c r="V194" s="32">
        <v>40.07</v>
      </c>
      <c r="W194" s="32">
        <v>106.77</v>
      </c>
      <c r="X194" s="32">
        <v>123.14</v>
      </c>
      <c r="Y194" s="32">
        <v>101.09</v>
      </c>
      <c r="Z194" s="32">
        <v>102.49</v>
      </c>
    </row>
    <row r="195" spans="1:26" ht="12.75">
      <c r="A195" s="34">
        <v>6</v>
      </c>
      <c r="B195" s="34">
        <v>12</v>
      </c>
      <c r="C195" s="34">
        <v>2</v>
      </c>
      <c r="D195" s="35">
        <v>3</v>
      </c>
      <c r="E195" s="36"/>
      <c r="F195" s="31" t="s">
        <v>267</v>
      </c>
      <c r="G195" s="56" t="s">
        <v>439</v>
      </c>
      <c r="H195" s="33">
        <v>33005864.1</v>
      </c>
      <c r="I195" s="33">
        <v>5783781.65</v>
      </c>
      <c r="J195" s="33">
        <v>13026358.45</v>
      </c>
      <c r="K195" s="33">
        <v>14195724</v>
      </c>
      <c r="L195" s="33">
        <v>10314334.85</v>
      </c>
      <c r="M195" s="33">
        <v>3160267.74</v>
      </c>
      <c r="N195" s="33">
        <v>2806976.11</v>
      </c>
      <c r="O195" s="33">
        <v>4347091</v>
      </c>
      <c r="P195" s="118">
        <v>31.25</v>
      </c>
      <c r="Q195" s="118">
        <v>54.64</v>
      </c>
      <c r="R195" s="118">
        <v>21.54</v>
      </c>
      <c r="S195" s="118">
        <v>30.62</v>
      </c>
      <c r="T195" s="32">
        <v>30.63</v>
      </c>
      <c r="U195" s="32">
        <v>27.21</v>
      </c>
      <c r="V195" s="32">
        <v>42.14</v>
      </c>
      <c r="W195" s="32">
        <v>127.3</v>
      </c>
      <c r="X195" s="32">
        <v>228.13</v>
      </c>
      <c r="Y195" s="32">
        <v>103.22</v>
      </c>
      <c r="Z195" s="32">
        <v>108.73</v>
      </c>
    </row>
    <row r="196" spans="1:26" ht="12.75">
      <c r="A196" s="34">
        <v>6</v>
      </c>
      <c r="B196" s="34">
        <v>8</v>
      </c>
      <c r="C196" s="34">
        <v>5</v>
      </c>
      <c r="D196" s="35">
        <v>3</v>
      </c>
      <c r="E196" s="36"/>
      <c r="F196" s="31" t="s">
        <v>267</v>
      </c>
      <c r="G196" s="56" t="s">
        <v>440</v>
      </c>
      <c r="H196" s="33">
        <v>34506380</v>
      </c>
      <c r="I196" s="33">
        <v>8498159.93</v>
      </c>
      <c r="J196" s="33">
        <v>13796852.07</v>
      </c>
      <c r="K196" s="33">
        <v>12211368</v>
      </c>
      <c r="L196" s="33">
        <v>10019187.97</v>
      </c>
      <c r="M196" s="33">
        <v>2984796.89</v>
      </c>
      <c r="N196" s="33">
        <v>3169166.08</v>
      </c>
      <c r="O196" s="33">
        <v>3865225</v>
      </c>
      <c r="P196" s="118">
        <v>29.03</v>
      </c>
      <c r="Q196" s="118">
        <v>35.12</v>
      </c>
      <c r="R196" s="118">
        <v>22.97</v>
      </c>
      <c r="S196" s="118">
        <v>31.65</v>
      </c>
      <c r="T196" s="32">
        <v>29.79</v>
      </c>
      <c r="U196" s="32">
        <v>31.63</v>
      </c>
      <c r="V196" s="32">
        <v>38.57</v>
      </c>
      <c r="W196" s="32">
        <v>109.95</v>
      </c>
      <c r="X196" s="32">
        <v>145.71</v>
      </c>
      <c r="Y196" s="32">
        <v>93.62</v>
      </c>
      <c r="Z196" s="32">
        <v>105.08</v>
      </c>
    </row>
    <row r="197" spans="1:26" ht="12.75">
      <c r="A197" s="34">
        <v>6</v>
      </c>
      <c r="B197" s="34">
        <v>14</v>
      </c>
      <c r="C197" s="34">
        <v>4</v>
      </c>
      <c r="D197" s="35">
        <v>3</v>
      </c>
      <c r="E197" s="36"/>
      <c r="F197" s="31" t="s">
        <v>267</v>
      </c>
      <c r="G197" s="56" t="s">
        <v>441</v>
      </c>
      <c r="H197" s="33">
        <v>35460479.29</v>
      </c>
      <c r="I197" s="33">
        <v>17144783</v>
      </c>
      <c r="J197" s="33">
        <v>11028882.29</v>
      </c>
      <c r="K197" s="33">
        <v>7286814</v>
      </c>
      <c r="L197" s="33">
        <v>9921382.05</v>
      </c>
      <c r="M197" s="33">
        <v>4933967.58</v>
      </c>
      <c r="N197" s="33">
        <v>2541967.47</v>
      </c>
      <c r="O197" s="33">
        <v>2445447</v>
      </c>
      <c r="P197" s="118">
        <v>27.97</v>
      </c>
      <c r="Q197" s="118">
        <v>28.77</v>
      </c>
      <c r="R197" s="118">
        <v>23.04</v>
      </c>
      <c r="S197" s="118">
        <v>33.55</v>
      </c>
      <c r="T197" s="32">
        <v>49.73</v>
      </c>
      <c r="U197" s="32">
        <v>25.62</v>
      </c>
      <c r="V197" s="32">
        <v>24.64</v>
      </c>
      <c r="W197" s="32">
        <v>121.7</v>
      </c>
      <c r="X197" s="32">
        <v>147.89</v>
      </c>
      <c r="Y197" s="32">
        <v>104.83</v>
      </c>
      <c r="Z197" s="32">
        <v>102.26</v>
      </c>
    </row>
    <row r="198" spans="1:26" ht="12.75">
      <c r="A198" s="34">
        <v>6</v>
      </c>
      <c r="B198" s="34">
        <v>8</v>
      </c>
      <c r="C198" s="34">
        <v>6</v>
      </c>
      <c r="D198" s="35">
        <v>3</v>
      </c>
      <c r="E198" s="36"/>
      <c r="F198" s="31" t="s">
        <v>267</v>
      </c>
      <c r="G198" s="56" t="s">
        <v>442</v>
      </c>
      <c r="H198" s="33">
        <v>37165583</v>
      </c>
      <c r="I198" s="33">
        <v>8569439</v>
      </c>
      <c r="J198" s="33">
        <v>15018520</v>
      </c>
      <c r="K198" s="33">
        <v>13577624</v>
      </c>
      <c r="L198" s="33">
        <v>9036915.59</v>
      </c>
      <c r="M198" s="33">
        <v>1844235.01</v>
      </c>
      <c r="N198" s="33">
        <v>2997919.58</v>
      </c>
      <c r="O198" s="33">
        <v>4194761</v>
      </c>
      <c r="P198" s="118">
        <v>24.31</v>
      </c>
      <c r="Q198" s="118">
        <v>21.52</v>
      </c>
      <c r="R198" s="118">
        <v>19.96</v>
      </c>
      <c r="S198" s="118">
        <v>30.89</v>
      </c>
      <c r="T198" s="32">
        <v>20.4</v>
      </c>
      <c r="U198" s="32">
        <v>33.17</v>
      </c>
      <c r="V198" s="32">
        <v>46.41</v>
      </c>
      <c r="W198" s="32">
        <v>94.37</v>
      </c>
      <c r="X198" s="32">
        <v>97.59</v>
      </c>
      <c r="Y198" s="32">
        <v>84.97</v>
      </c>
      <c r="Z198" s="32">
        <v>100.88</v>
      </c>
    </row>
    <row r="199" spans="1:26" ht="12.75">
      <c r="A199" s="34">
        <v>6</v>
      </c>
      <c r="B199" s="34">
        <v>20</v>
      </c>
      <c r="C199" s="34">
        <v>4</v>
      </c>
      <c r="D199" s="35">
        <v>3</v>
      </c>
      <c r="E199" s="36"/>
      <c r="F199" s="31" t="s">
        <v>267</v>
      </c>
      <c r="G199" s="56" t="s">
        <v>443</v>
      </c>
      <c r="H199" s="33">
        <v>38663044.3</v>
      </c>
      <c r="I199" s="33">
        <v>12159849</v>
      </c>
      <c r="J199" s="33">
        <v>13833208.3</v>
      </c>
      <c r="K199" s="33">
        <v>12669987</v>
      </c>
      <c r="L199" s="33">
        <v>9820439.69</v>
      </c>
      <c r="M199" s="33">
        <v>2441307.72</v>
      </c>
      <c r="N199" s="33">
        <v>3339478.97</v>
      </c>
      <c r="O199" s="33">
        <v>4039653</v>
      </c>
      <c r="P199" s="118">
        <v>25.4</v>
      </c>
      <c r="Q199" s="118">
        <v>20.07</v>
      </c>
      <c r="R199" s="118">
        <v>24.14</v>
      </c>
      <c r="S199" s="118">
        <v>31.88</v>
      </c>
      <c r="T199" s="32">
        <v>24.85</v>
      </c>
      <c r="U199" s="32">
        <v>34</v>
      </c>
      <c r="V199" s="32">
        <v>41.13</v>
      </c>
      <c r="W199" s="32">
        <v>105.59</v>
      </c>
      <c r="X199" s="32">
        <v>99.69</v>
      </c>
      <c r="Y199" s="32">
        <v>108.05</v>
      </c>
      <c r="Z199" s="32">
        <v>107.42</v>
      </c>
    </row>
    <row r="200" spans="1:26" ht="12.75">
      <c r="A200" s="34">
        <v>6</v>
      </c>
      <c r="B200" s="34">
        <v>18</v>
      </c>
      <c r="C200" s="34">
        <v>5</v>
      </c>
      <c r="D200" s="35">
        <v>3</v>
      </c>
      <c r="E200" s="36"/>
      <c r="F200" s="31" t="s">
        <v>267</v>
      </c>
      <c r="G200" s="56" t="s">
        <v>444</v>
      </c>
      <c r="H200" s="33">
        <v>31496376</v>
      </c>
      <c r="I200" s="33">
        <v>12864814</v>
      </c>
      <c r="J200" s="33">
        <v>8668445</v>
      </c>
      <c r="K200" s="33">
        <v>9963117</v>
      </c>
      <c r="L200" s="33">
        <v>8197782.28</v>
      </c>
      <c r="M200" s="33">
        <v>2766749.77</v>
      </c>
      <c r="N200" s="33">
        <v>2276138.51</v>
      </c>
      <c r="O200" s="33">
        <v>3154894</v>
      </c>
      <c r="P200" s="118">
        <v>26.02</v>
      </c>
      <c r="Q200" s="118">
        <v>21.5</v>
      </c>
      <c r="R200" s="118">
        <v>26.25</v>
      </c>
      <c r="S200" s="118">
        <v>31.66</v>
      </c>
      <c r="T200" s="32">
        <v>33.74</v>
      </c>
      <c r="U200" s="32">
        <v>27.76</v>
      </c>
      <c r="V200" s="32">
        <v>38.48</v>
      </c>
      <c r="W200" s="32">
        <v>104.99</v>
      </c>
      <c r="X200" s="32">
        <v>118.21</v>
      </c>
      <c r="Y200" s="32">
        <v>100.65</v>
      </c>
      <c r="Z200" s="32">
        <v>98.41</v>
      </c>
    </row>
    <row r="201" spans="1:26" ht="12.75">
      <c r="A201" s="34">
        <v>6</v>
      </c>
      <c r="B201" s="34">
        <v>18</v>
      </c>
      <c r="C201" s="34">
        <v>6</v>
      </c>
      <c r="D201" s="35">
        <v>3</v>
      </c>
      <c r="E201" s="36"/>
      <c r="F201" s="31" t="s">
        <v>267</v>
      </c>
      <c r="G201" s="56" t="s">
        <v>445</v>
      </c>
      <c r="H201" s="33">
        <v>31810892.6</v>
      </c>
      <c r="I201" s="33">
        <v>11237349.6</v>
      </c>
      <c r="J201" s="33">
        <v>10560915</v>
      </c>
      <c r="K201" s="33">
        <v>10012628</v>
      </c>
      <c r="L201" s="33">
        <v>7768988.37</v>
      </c>
      <c r="M201" s="33">
        <v>2348565.03</v>
      </c>
      <c r="N201" s="33">
        <v>2116615.34</v>
      </c>
      <c r="O201" s="33">
        <v>3303808</v>
      </c>
      <c r="P201" s="118">
        <v>24.42</v>
      </c>
      <c r="Q201" s="118">
        <v>20.89</v>
      </c>
      <c r="R201" s="118">
        <v>20.04</v>
      </c>
      <c r="S201" s="118">
        <v>32.99</v>
      </c>
      <c r="T201" s="32">
        <v>30.22</v>
      </c>
      <c r="U201" s="32">
        <v>27.24</v>
      </c>
      <c r="V201" s="32">
        <v>42.52</v>
      </c>
      <c r="W201" s="32">
        <v>100.79</v>
      </c>
      <c r="X201" s="32">
        <v>108.44</v>
      </c>
      <c r="Y201" s="32">
        <v>91.09</v>
      </c>
      <c r="Z201" s="32">
        <v>102.64</v>
      </c>
    </row>
    <row r="202" spans="1:26" ht="12.75">
      <c r="A202" s="34">
        <v>6</v>
      </c>
      <c r="B202" s="34">
        <v>10</v>
      </c>
      <c r="C202" s="34">
        <v>3</v>
      </c>
      <c r="D202" s="35">
        <v>3</v>
      </c>
      <c r="E202" s="36"/>
      <c r="F202" s="31" t="s">
        <v>267</v>
      </c>
      <c r="G202" s="56" t="s">
        <v>446</v>
      </c>
      <c r="H202" s="33">
        <v>105143821.95</v>
      </c>
      <c r="I202" s="33">
        <v>42958581.33</v>
      </c>
      <c r="J202" s="33">
        <v>39335735.62</v>
      </c>
      <c r="K202" s="33">
        <v>22849505</v>
      </c>
      <c r="L202" s="33">
        <v>29799837.19</v>
      </c>
      <c r="M202" s="33">
        <v>11075800.1</v>
      </c>
      <c r="N202" s="33">
        <v>10675723.09</v>
      </c>
      <c r="O202" s="33">
        <v>8048314</v>
      </c>
      <c r="P202" s="118">
        <v>28.34</v>
      </c>
      <c r="Q202" s="118">
        <v>25.78</v>
      </c>
      <c r="R202" s="118">
        <v>27.14</v>
      </c>
      <c r="S202" s="118">
        <v>35.22</v>
      </c>
      <c r="T202" s="32">
        <v>37.16</v>
      </c>
      <c r="U202" s="32">
        <v>35.82</v>
      </c>
      <c r="V202" s="32">
        <v>27</v>
      </c>
      <c r="W202" s="32">
        <v>101.84</v>
      </c>
      <c r="X202" s="32">
        <v>102.47</v>
      </c>
      <c r="Y202" s="32">
        <v>99.83</v>
      </c>
      <c r="Z202" s="32">
        <v>103.73</v>
      </c>
    </row>
    <row r="203" spans="1:26" ht="12.75">
      <c r="A203" s="34">
        <v>6</v>
      </c>
      <c r="B203" s="34">
        <v>5</v>
      </c>
      <c r="C203" s="34">
        <v>6</v>
      </c>
      <c r="D203" s="35">
        <v>3</v>
      </c>
      <c r="E203" s="36"/>
      <c r="F203" s="31" t="s">
        <v>267</v>
      </c>
      <c r="G203" s="56" t="s">
        <v>447</v>
      </c>
      <c r="H203" s="33">
        <v>32247753</v>
      </c>
      <c r="I203" s="33">
        <v>8815537</v>
      </c>
      <c r="J203" s="33">
        <v>11518327</v>
      </c>
      <c r="K203" s="33">
        <v>11913889</v>
      </c>
      <c r="L203" s="33">
        <v>8690057.01</v>
      </c>
      <c r="M203" s="33">
        <v>2157390.11</v>
      </c>
      <c r="N203" s="33">
        <v>2761275.9</v>
      </c>
      <c r="O203" s="33">
        <v>3771391</v>
      </c>
      <c r="P203" s="118">
        <v>26.94</v>
      </c>
      <c r="Q203" s="118">
        <v>24.47</v>
      </c>
      <c r="R203" s="118">
        <v>23.97</v>
      </c>
      <c r="S203" s="118">
        <v>31.65</v>
      </c>
      <c r="T203" s="32">
        <v>24.82</v>
      </c>
      <c r="U203" s="32">
        <v>31.77</v>
      </c>
      <c r="V203" s="32">
        <v>43.39</v>
      </c>
      <c r="W203" s="32">
        <v>100.06</v>
      </c>
      <c r="X203" s="32">
        <v>110.61</v>
      </c>
      <c r="Y203" s="32">
        <v>89.74</v>
      </c>
      <c r="Z203" s="32">
        <v>103.12</v>
      </c>
    </row>
    <row r="204" spans="1:26" ht="12.75">
      <c r="A204" s="34">
        <v>6</v>
      </c>
      <c r="B204" s="34">
        <v>14</v>
      </c>
      <c r="C204" s="34">
        <v>8</v>
      </c>
      <c r="D204" s="35">
        <v>3</v>
      </c>
      <c r="E204" s="36"/>
      <c r="F204" s="31" t="s">
        <v>267</v>
      </c>
      <c r="G204" s="56" t="s">
        <v>448</v>
      </c>
      <c r="H204" s="33">
        <v>58565124.34</v>
      </c>
      <c r="I204" s="33">
        <v>22558228.79</v>
      </c>
      <c r="J204" s="33">
        <v>26140712.55</v>
      </c>
      <c r="K204" s="33">
        <v>9866183</v>
      </c>
      <c r="L204" s="33">
        <v>14003673.06</v>
      </c>
      <c r="M204" s="33">
        <v>5889998.77</v>
      </c>
      <c r="N204" s="33">
        <v>4551079.29</v>
      </c>
      <c r="O204" s="33">
        <v>3562595</v>
      </c>
      <c r="P204" s="118">
        <v>23.91</v>
      </c>
      <c r="Q204" s="118">
        <v>26.11</v>
      </c>
      <c r="R204" s="118">
        <v>17.4</v>
      </c>
      <c r="S204" s="118">
        <v>36.1</v>
      </c>
      <c r="T204" s="32">
        <v>42.06</v>
      </c>
      <c r="U204" s="32">
        <v>32.49</v>
      </c>
      <c r="V204" s="32">
        <v>25.44</v>
      </c>
      <c r="W204" s="32">
        <v>125.42</v>
      </c>
      <c r="X204" s="32">
        <v>131.45</v>
      </c>
      <c r="Y204" s="32">
        <v>124.41</v>
      </c>
      <c r="Z204" s="32">
        <v>117.7</v>
      </c>
    </row>
    <row r="205" spans="1:26" ht="12.75">
      <c r="A205" s="34">
        <v>6</v>
      </c>
      <c r="B205" s="34">
        <v>12</v>
      </c>
      <c r="C205" s="34">
        <v>5</v>
      </c>
      <c r="D205" s="35">
        <v>3</v>
      </c>
      <c r="E205" s="36"/>
      <c r="F205" s="31" t="s">
        <v>267</v>
      </c>
      <c r="G205" s="56" t="s">
        <v>449</v>
      </c>
      <c r="H205" s="33">
        <v>88172089</v>
      </c>
      <c r="I205" s="33">
        <v>23789543</v>
      </c>
      <c r="J205" s="33">
        <v>36758260</v>
      </c>
      <c r="K205" s="33">
        <v>27624286</v>
      </c>
      <c r="L205" s="33">
        <v>23583938.45</v>
      </c>
      <c r="M205" s="33">
        <v>6773116.97</v>
      </c>
      <c r="N205" s="33">
        <v>7864988.48</v>
      </c>
      <c r="O205" s="33">
        <v>8945833</v>
      </c>
      <c r="P205" s="118">
        <v>26.74</v>
      </c>
      <c r="Q205" s="118">
        <v>28.47</v>
      </c>
      <c r="R205" s="118">
        <v>21.39</v>
      </c>
      <c r="S205" s="118">
        <v>32.38</v>
      </c>
      <c r="T205" s="32">
        <v>28.71</v>
      </c>
      <c r="U205" s="32">
        <v>33.34</v>
      </c>
      <c r="V205" s="32">
        <v>37.93</v>
      </c>
      <c r="W205" s="32">
        <v>92.64</v>
      </c>
      <c r="X205" s="32">
        <v>115.65</v>
      </c>
      <c r="Y205" s="32">
        <v>69.48</v>
      </c>
      <c r="Z205" s="32">
        <v>108.02</v>
      </c>
    </row>
    <row r="206" spans="1:26" ht="12.75">
      <c r="A206" s="34">
        <v>6</v>
      </c>
      <c r="B206" s="34">
        <v>8</v>
      </c>
      <c r="C206" s="34">
        <v>10</v>
      </c>
      <c r="D206" s="35">
        <v>3</v>
      </c>
      <c r="E206" s="36"/>
      <c r="F206" s="31" t="s">
        <v>267</v>
      </c>
      <c r="G206" s="56" t="s">
        <v>450</v>
      </c>
      <c r="H206" s="33">
        <v>26297695.36</v>
      </c>
      <c r="I206" s="33">
        <v>5387495</v>
      </c>
      <c r="J206" s="33">
        <v>11232944.36</v>
      </c>
      <c r="K206" s="33">
        <v>9677256</v>
      </c>
      <c r="L206" s="33">
        <v>7008820.48</v>
      </c>
      <c r="M206" s="33">
        <v>1624735.95</v>
      </c>
      <c r="N206" s="33">
        <v>2320965.53</v>
      </c>
      <c r="O206" s="33">
        <v>3063119</v>
      </c>
      <c r="P206" s="118">
        <v>26.65</v>
      </c>
      <c r="Q206" s="118">
        <v>30.15</v>
      </c>
      <c r="R206" s="118">
        <v>20.66</v>
      </c>
      <c r="S206" s="118">
        <v>31.65</v>
      </c>
      <c r="T206" s="32">
        <v>23.18</v>
      </c>
      <c r="U206" s="32">
        <v>33.11</v>
      </c>
      <c r="V206" s="32">
        <v>43.7</v>
      </c>
      <c r="W206" s="32">
        <v>98.18</v>
      </c>
      <c r="X206" s="32">
        <v>119.62</v>
      </c>
      <c r="Y206" s="32">
        <v>79.44</v>
      </c>
      <c r="Z206" s="32">
        <v>107.14</v>
      </c>
    </row>
    <row r="207" spans="1:26" ht="12.75">
      <c r="A207" s="34">
        <v>6</v>
      </c>
      <c r="B207" s="34">
        <v>13</v>
      </c>
      <c r="C207" s="34">
        <v>4</v>
      </c>
      <c r="D207" s="35">
        <v>3</v>
      </c>
      <c r="E207" s="36"/>
      <c r="F207" s="31" t="s">
        <v>267</v>
      </c>
      <c r="G207" s="56" t="s">
        <v>451</v>
      </c>
      <c r="H207" s="33">
        <v>74315070.44</v>
      </c>
      <c r="I207" s="33">
        <v>28371167.14</v>
      </c>
      <c r="J207" s="33">
        <v>30978223.3</v>
      </c>
      <c r="K207" s="33">
        <v>14965680</v>
      </c>
      <c r="L207" s="33">
        <v>19716166.01</v>
      </c>
      <c r="M207" s="33">
        <v>8284523.86</v>
      </c>
      <c r="N207" s="33">
        <v>6210926.15</v>
      </c>
      <c r="O207" s="33">
        <v>5220716</v>
      </c>
      <c r="P207" s="118">
        <v>26.53</v>
      </c>
      <c r="Q207" s="118">
        <v>29.2</v>
      </c>
      <c r="R207" s="118">
        <v>20.04</v>
      </c>
      <c r="S207" s="118">
        <v>34.88</v>
      </c>
      <c r="T207" s="32">
        <v>42.01</v>
      </c>
      <c r="U207" s="32">
        <v>31.5</v>
      </c>
      <c r="V207" s="32">
        <v>26.47</v>
      </c>
      <c r="W207" s="32">
        <v>108.28</v>
      </c>
      <c r="X207" s="32">
        <v>128.45</v>
      </c>
      <c r="Y207" s="32">
        <v>93.99</v>
      </c>
      <c r="Z207" s="32">
        <v>101.36</v>
      </c>
    </row>
    <row r="208" spans="1:26" ht="12.75">
      <c r="A208" s="34">
        <v>6</v>
      </c>
      <c r="B208" s="34">
        <v>17</v>
      </c>
      <c r="C208" s="34">
        <v>3</v>
      </c>
      <c r="D208" s="35">
        <v>3</v>
      </c>
      <c r="E208" s="36"/>
      <c r="F208" s="31" t="s">
        <v>267</v>
      </c>
      <c r="G208" s="56" t="s">
        <v>452</v>
      </c>
      <c r="H208" s="33">
        <v>53519018.35</v>
      </c>
      <c r="I208" s="33">
        <v>14655407.71</v>
      </c>
      <c r="J208" s="33">
        <v>23766025.64</v>
      </c>
      <c r="K208" s="33">
        <v>15097585</v>
      </c>
      <c r="L208" s="33">
        <v>14056910.53</v>
      </c>
      <c r="M208" s="33">
        <v>4780716.47</v>
      </c>
      <c r="N208" s="33">
        <v>4419544.06</v>
      </c>
      <c r="O208" s="33">
        <v>4856650</v>
      </c>
      <c r="P208" s="118">
        <v>26.26</v>
      </c>
      <c r="Q208" s="118">
        <v>32.62</v>
      </c>
      <c r="R208" s="118">
        <v>18.59</v>
      </c>
      <c r="S208" s="118">
        <v>32.16</v>
      </c>
      <c r="T208" s="32">
        <v>34</v>
      </c>
      <c r="U208" s="32">
        <v>31.44</v>
      </c>
      <c r="V208" s="32">
        <v>34.54</v>
      </c>
      <c r="W208" s="32">
        <v>91.04</v>
      </c>
      <c r="X208" s="32">
        <v>101.53</v>
      </c>
      <c r="Y208" s="32">
        <v>72.98</v>
      </c>
      <c r="Z208" s="32">
        <v>103.88</v>
      </c>
    </row>
    <row r="209" spans="1:26" ht="12.75">
      <c r="A209" s="34">
        <v>6</v>
      </c>
      <c r="B209" s="34">
        <v>12</v>
      </c>
      <c r="C209" s="34">
        <v>6</v>
      </c>
      <c r="D209" s="35">
        <v>3</v>
      </c>
      <c r="E209" s="36"/>
      <c r="F209" s="31" t="s">
        <v>267</v>
      </c>
      <c r="G209" s="56" t="s">
        <v>453</v>
      </c>
      <c r="H209" s="33">
        <v>73220901.4</v>
      </c>
      <c r="I209" s="33">
        <v>25253814.26</v>
      </c>
      <c r="J209" s="33">
        <v>28473583.14</v>
      </c>
      <c r="K209" s="33">
        <v>19493504</v>
      </c>
      <c r="L209" s="33">
        <v>18112400.6</v>
      </c>
      <c r="M209" s="33">
        <v>5911563.18</v>
      </c>
      <c r="N209" s="33">
        <v>5929206.42</v>
      </c>
      <c r="O209" s="33">
        <v>6271631</v>
      </c>
      <c r="P209" s="118">
        <v>24.73</v>
      </c>
      <c r="Q209" s="118">
        <v>23.4</v>
      </c>
      <c r="R209" s="118">
        <v>20.82</v>
      </c>
      <c r="S209" s="118">
        <v>32.17</v>
      </c>
      <c r="T209" s="32">
        <v>32.63</v>
      </c>
      <c r="U209" s="32">
        <v>32.73</v>
      </c>
      <c r="V209" s="32">
        <v>34.62</v>
      </c>
      <c r="W209" s="32">
        <v>104.93</v>
      </c>
      <c r="X209" s="32">
        <v>119.82</v>
      </c>
      <c r="Y209" s="32">
        <v>93.59</v>
      </c>
      <c r="Z209" s="32">
        <v>104.65</v>
      </c>
    </row>
    <row r="210" spans="1:26" ht="12.75">
      <c r="A210" s="34">
        <v>6</v>
      </c>
      <c r="B210" s="34">
        <v>3</v>
      </c>
      <c r="C210" s="34">
        <v>15</v>
      </c>
      <c r="D210" s="35">
        <v>3</v>
      </c>
      <c r="E210" s="36"/>
      <c r="F210" s="31" t="s">
        <v>267</v>
      </c>
      <c r="G210" s="56" t="s">
        <v>454</v>
      </c>
      <c r="H210" s="33">
        <v>31855140.37</v>
      </c>
      <c r="I210" s="33">
        <v>7817108.94</v>
      </c>
      <c r="J210" s="33">
        <v>13034990.43</v>
      </c>
      <c r="K210" s="33">
        <v>11003041</v>
      </c>
      <c r="L210" s="33">
        <v>7644097.86</v>
      </c>
      <c r="M210" s="33">
        <v>2004359.35</v>
      </c>
      <c r="N210" s="33">
        <v>2266645.51</v>
      </c>
      <c r="O210" s="33">
        <v>3373093</v>
      </c>
      <c r="P210" s="118">
        <v>23.99</v>
      </c>
      <c r="Q210" s="118">
        <v>25.64</v>
      </c>
      <c r="R210" s="118">
        <v>17.38</v>
      </c>
      <c r="S210" s="118">
        <v>30.65</v>
      </c>
      <c r="T210" s="32">
        <v>26.22</v>
      </c>
      <c r="U210" s="32">
        <v>29.65</v>
      </c>
      <c r="V210" s="32">
        <v>44.12</v>
      </c>
      <c r="W210" s="32">
        <v>87.54</v>
      </c>
      <c r="X210" s="32">
        <v>104.1</v>
      </c>
      <c r="Y210" s="32">
        <v>63.77</v>
      </c>
      <c r="Z210" s="32">
        <v>103.71</v>
      </c>
    </row>
    <row r="211" spans="1:26" ht="12.75">
      <c r="A211" s="34">
        <v>6</v>
      </c>
      <c r="B211" s="34">
        <v>16</v>
      </c>
      <c r="C211" s="34">
        <v>4</v>
      </c>
      <c r="D211" s="35">
        <v>3</v>
      </c>
      <c r="E211" s="36"/>
      <c r="F211" s="31" t="s">
        <v>267</v>
      </c>
      <c r="G211" s="56" t="s">
        <v>455</v>
      </c>
      <c r="H211" s="33">
        <v>135433435.47</v>
      </c>
      <c r="I211" s="33">
        <v>49186072.87</v>
      </c>
      <c r="J211" s="33">
        <v>62674956.6</v>
      </c>
      <c r="K211" s="33">
        <v>23572406</v>
      </c>
      <c r="L211" s="33">
        <v>30029860.11</v>
      </c>
      <c r="M211" s="33">
        <v>9813287.67</v>
      </c>
      <c r="N211" s="33">
        <v>11886231.44</v>
      </c>
      <c r="O211" s="33">
        <v>8330341</v>
      </c>
      <c r="P211" s="118">
        <v>22.17</v>
      </c>
      <c r="Q211" s="118">
        <v>19.95</v>
      </c>
      <c r="R211" s="118">
        <v>18.96</v>
      </c>
      <c r="S211" s="118">
        <v>35.33</v>
      </c>
      <c r="T211" s="32">
        <v>32.67</v>
      </c>
      <c r="U211" s="32">
        <v>39.58</v>
      </c>
      <c r="V211" s="32">
        <v>27.74</v>
      </c>
      <c r="W211" s="32">
        <v>111.94</v>
      </c>
      <c r="X211" s="32">
        <v>113.82</v>
      </c>
      <c r="Y211" s="32">
        <v>120.11</v>
      </c>
      <c r="Z211" s="32">
        <v>100.26</v>
      </c>
    </row>
    <row r="212" spans="1:26" ht="12.75">
      <c r="A212" s="34">
        <v>6</v>
      </c>
      <c r="B212" s="34">
        <v>3</v>
      </c>
      <c r="C212" s="34">
        <v>11</v>
      </c>
      <c r="D212" s="35">
        <v>3</v>
      </c>
      <c r="E212" s="36"/>
      <c r="F212" s="31" t="s">
        <v>267</v>
      </c>
      <c r="G212" s="56" t="s">
        <v>456</v>
      </c>
      <c r="H212" s="33">
        <v>31874539</v>
      </c>
      <c r="I212" s="33">
        <v>7546748.6</v>
      </c>
      <c r="J212" s="33">
        <v>11870190.4</v>
      </c>
      <c r="K212" s="33">
        <v>12457600</v>
      </c>
      <c r="L212" s="33">
        <v>8963777.83</v>
      </c>
      <c r="M212" s="33">
        <v>2107103.5</v>
      </c>
      <c r="N212" s="33">
        <v>3081301.33</v>
      </c>
      <c r="O212" s="33">
        <v>3775373</v>
      </c>
      <c r="P212" s="118">
        <v>28.12</v>
      </c>
      <c r="Q212" s="118">
        <v>27.92</v>
      </c>
      <c r="R212" s="118">
        <v>25.95</v>
      </c>
      <c r="S212" s="118">
        <v>30.3</v>
      </c>
      <c r="T212" s="32">
        <v>23.5</v>
      </c>
      <c r="U212" s="32">
        <v>34.37</v>
      </c>
      <c r="V212" s="32">
        <v>42.11</v>
      </c>
      <c r="W212" s="32">
        <v>103.14</v>
      </c>
      <c r="X212" s="32">
        <v>110.27</v>
      </c>
      <c r="Y212" s="32">
        <v>99.32</v>
      </c>
      <c r="Z212" s="32">
        <v>102.66</v>
      </c>
    </row>
    <row r="213" spans="1:26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31" t="s">
        <v>267</v>
      </c>
      <c r="G213" s="56" t="s">
        <v>457</v>
      </c>
      <c r="H213" s="33">
        <v>54685679.26</v>
      </c>
      <c r="I213" s="33">
        <v>20720613.95</v>
      </c>
      <c r="J213" s="33">
        <v>18722082.31</v>
      </c>
      <c r="K213" s="33">
        <v>15242983</v>
      </c>
      <c r="L213" s="33">
        <v>14755895.86</v>
      </c>
      <c r="M213" s="33">
        <v>4460155.04</v>
      </c>
      <c r="N213" s="33">
        <v>5325463.82</v>
      </c>
      <c r="O213" s="33">
        <v>4970277</v>
      </c>
      <c r="P213" s="118">
        <v>26.98</v>
      </c>
      <c r="Q213" s="118">
        <v>21.52</v>
      </c>
      <c r="R213" s="118">
        <v>28.44</v>
      </c>
      <c r="S213" s="118">
        <v>32.6</v>
      </c>
      <c r="T213" s="32">
        <v>30.22</v>
      </c>
      <c r="U213" s="32">
        <v>36.09</v>
      </c>
      <c r="V213" s="32">
        <v>33.68</v>
      </c>
      <c r="W213" s="32">
        <v>109.3</v>
      </c>
      <c r="X213" s="32">
        <v>111.47</v>
      </c>
      <c r="Y213" s="32">
        <v>104.99</v>
      </c>
      <c r="Z213" s="32">
        <v>112.27</v>
      </c>
    </row>
    <row r="214" spans="1:26" ht="12.75">
      <c r="A214" s="34">
        <v>6</v>
      </c>
      <c r="B214" s="34">
        <v>2</v>
      </c>
      <c r="C214" s="34">
        <v>12</v>
      </c>
      <c r="D214" s="35">
        <v>3</v>
      </c>
      <c r="E214" s="36"/>
      <c r="F214" s="31" t="s">
        <v>267</v>
      </c>
      <c r="G214" s="56" t="s">
        <v>458</v>
      </c>
      <c r="H214" s="33">
        <v>34069667.74</v>
      </c>
      <c r="I214" s="33">
        <v>10400797.72</v>
      </c>
      <c r="J214" s="33">
        <v>12037175.02</v>
      </c>
      <c r="K214" s="33">
        <v>11631695</v>
      </c>
      <c r="L214" s="33">
        <v>9591334.56</v>
      </c>
      <c r="M214" s="33">
        <v>2967796.47</v>
      </c>
      <c r="N214" s="33">
        <v>2864058.09</v>
      </c>
      <c r="O214" s="33">
        <v>3759480</v>
      </c>
      <c r="P214" s="118">
        <v>28.15</v>
      </c>
      <c r="Q214" s="118">
        <v>28.53</v>
      </c>
      <c r="R214" s="118">
        <v>23.79</v>
      </c>
      <c r="S214" s="118">
        <v>32.32</v>
      </c>
      <c r="T214" s="32">
        <v>30.94</v>
      </c>
      <c r="U214" s="32">
        <v>29.86</v>
      </c>
      <c r="V214" s="32">
        <v>39.19</v>
      </c>
      <c r="W214" s="32">
        <v>93.71</v>
      </c>
      <c r="X214" s="32">
        <v>116.18</v>
      </c>
      <c r="Y214" s="32">
        <v>69.74</v>
      </c>
      <c r="Z214" s="32">
        <v>105.19</v>
      </c>
    </row>
    <row r="215" spans="1:26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31" t="s">
        <v>267</v>
      </c>
      <c r="G215" s="56" t="s">
        <v>459</v>
      </c>
      <c r="H215" s="33">
        <v>28097273.43</v>
      </c>
      <c r="I215" s="33">
        <v>9885753</v>
      </c>
      <c r="J215" s="33">
        <v>9764041.43</v>
      </c>
      <c r="K215" s="33">
        <v>8447479</v>
      </c>
      <c r="L215" s="33">
        <v>7203564.9</v>
      </c>
      <c r="M215" s="33">
        <v>2596352.35</v>
      </c>
      <c r="N215" s="33">
        <v>1921889.55</v>
      </c>
      <c r="O215" s="33">
        <v>2685323</v>
      </c>
      <c r="P215" s="118">
        <v>25.63</v>
      </c>
      <c r="Q215" s="118">
        <v>26.26</v>
      </c>
      <c r="R215" s="118">
        <v>19.68</v>
      </c>
      <c r="S215" s="118">
        <v>31.78</v>
      </c>
      <c r="T215" s="32">
        <v>36.04</v>
      </c>
      <c r="U215" s="32">
        <v>26.67</v>
      </c>
      <c r="V215" s="32">
        <v>37.27</v>
      </c>
      <c r="W215" s="32">
        <v>78.02</v>
      </c>
      <c r="X215" s="32">
        <v>135.18</v>
      </c>
      <c r="Y215" s="32">
        <v>41.05</v>
      </c>
      <c r="Z215" s="32">
        <v>102.08</v>
      </c>
    </row>
    <row r="216" spans="1:26" ht="12.75">
      <c r="A216" s="34">
        <v>6</v>
      </c>
      <c r="B216" s="34">
        <v>7</v>
      </c>
      <c r="C216" s="34">
        <v>8</v>
      </c>
      <c r="D216" s="35">
        <v>3</v>
      </c>
      <c r="E216" s="36"/>
      <c r="F216" s="31" t="s">
        <v>267</v>
      </c>
      <c r="G216" s="56" t="s">
        <v>460</v>
      </c>
      <c r="H216" s="33">
        <v>41243992.8</v>
      </c>
      <c r="I216" s="33">
        <v>9884697</v>
      </c>
      <c r="J216" s="33">
        <v>15008639.8</v>
      </c>
      <c r="K216" s="33">
        <v>16350656</v>
      </c>
      <c r="L216" s="33">
        <v>10538439.32</v>
      </c>
      <c r="M216" s="33">
        <v>2257501.32</v>
      </c>
      <c r="N216" s="33">
        <v>3262624</v>
      </c>
      <c r="O216" s="33">
        <v>5018314</v>
      </c>
      <c r="P216" s="118">
        <v>25.55</v>
      </c>
      <c r="Q216" s="118">
        <v>22.83</v>
      </c>
      <c r="R216" s="118">
        <v>21.73</v>
      </c>
      <c r="S216" s="118">
        <v>30.69</v>
      </c>
      <c r="T216" s="32">
        <v>21.42</v>
      </c>
      <c r="U216" s="32">
        <v>30.95</v>
      </c>
      <c r="V216" s="32">
        <v>47.61</v>
      </c>
      <c r="W216" s="32">
        <v>104.29</v>
      </c>
      <c r="X216" s="32">
        <v>114.73</v>
      </c>
      <c r="Y216" s="32">
        <v>101.52</v>
      </c>
      <c r="Z216" s="32">
        <v>101.92</v>
      </c>
    </row>
    <row r="217" spans="1:26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31" t="s">
        <v>267</v>
      </c>
      <c r="G217" s="56" t="s">
        <v>461</v>
      </c>
      <c r="H217" s="33">
        <v>33622303.98</v>
      </c>
      <c r="I217" s="33">
        <v>15399649</v>
      </c>
      <c r="J217" s="33">
        <v>10240410.98</v>
      </c>
      <c r="K217" s="33">
        <v>7982244</v>
      </c>
      <c r="L217" s="33">
        <v>10485528.86</v>
      </c>
      <c r="M217" s="33">
        <v>3502662.92</v>
      </c>
      <c r="N217" s="33">
        <v>4288640.94</v>
      </c>
      <c r="O217" s="33">
        <v>2694225</v>
      </c>
      <c r="P217" s="118">
        <v>31.18</v>
      </c>
      <c r="Q217" s="118">
        <v>22.74</v>
      </c>
      <c r="R217" s="118">
        <v>41.87</v>
      </c>
      <c r="S217" s="118">
        <v>33.75</v>
      </c>
      <c r="T217" s="32">
        <v>33.4</v>
      </c>
      <c r="U217" s="32">
        <v>40.9</v>
      </c>
      <c r="V217" s="32">
        <v>25.69</v>
      </c>
      <c r="W217" s="32">
        <v>128.57</v>
      </c>
      <c r="X217" s="32">
        <v>112.59</v>
      </c>
      <c r="Y217" s="32">
        <v>183.79</v>
      </c>
      <c r="Z217" s="32">
        <v>99.38</v>
      </c>
    </row>
    <row r="218" spans="1:26" ht="12.75">
      <c r="A218" s="34">
        <v>6</v>
      </c>
      <c r="B218" s="34">
        <v>61</v>
      </c>
      <c r="C218" s="34">
        <v>0</v>
      </c>
      <c r="D218" s="35">
        <v>0</v>
      </c>
      <c r="E218" s="36"/>
      <c r="F218" s="31" t="s">
        <v>462</v>
      </c>
      <c r="G218" s="56" t="s">
        <v>463</v>
      </c>
      <c r="H218" s="33">
        <v>417070420.47</v>
      </c>
      <c r="I218" s="33">
        <v>133279268.1</v>
      </c>
      <c r="J218" s="33">
        <v>145734191.37</v>
      </c>
      <c r="K218" s="33">
        <v>138056961</v>
      </c>
      <c r="L218" s="33">
        <v>123303635.99</v>
      </c>
      <c r="M218" s="33">
        <v>37669664.35</v>
      </c>
      <c r="N218" s="33">
        <v>35576981.64</v>
      </c>
      <c r="O218" s="33">
        <v>50056990</v>
      </c>
      <c r="P218" s="118">
        <v>29.56</v>
      </c>
      <c r="Q218" s="118">
        <v>28.26</v>
      </c>
      <c r="R218" s="118">
        <v>24.41</v>
      </c>
      <c r="S218" s="118">
        <v>36.25</v>
      </c>
      <c r="T218" s="32">
        <v>30.55</v>
      </c>
      <c r="U218" s="32">
        <v>28.85</v>
      </c>
      <c r="V218" s="32">
        <v>40.59</v>
      </c>
      <c r="W218" s="32">
        <v>106.03</v>
      </c>
      <c r="X218" s="32">
        <v>118.19</v>
      </c>
      <c r="Y218" s="32">
        <v>94.41</v>
      </c>
      <c r="Z218" s="32">
        <v>107.12</v>
      </c>
    </row>
    <row r="219" spans="1:26" ht="12.75">
      <c r="A219" s="34">
        <v>6</v>
      </c>
      <c r="B219" s="34">
        <v>62</v>
      </c>
      <c r="C219" s="34">
        <v>0</v>
      </c>
      <c r="D219" s="35">
        <v>0</v>
      </c>
      <c r="E219" s="36"/>
      <c r="F219" s="31" t="s">
        <v>462</v>
      </c>
      <c r="G219" s="56" t="s">
        <v>464</v>
      </c>
      <c r="H219" s="33">
        <v>584042405.26</v>
      </c>
      <c r="I219" s="33">
        <v>218117184.21</v>
      </c>
      <c r="J219" s="33">
        <v>217290901.05</v>
      </c>
      <c r="K219" s="33">
        <v>148634320</v>
      </c>
      <c r="L219" s="33">
        <v>179657974.17</v>
      </c>
      <c r="M219" s="33">
        <v>61681845.16</v>
      </c>
      <c r="N219" s="33">
        <v>64682022.01</v>
      </c>
      <c r="O219" s="33">
        <v>53294107</v>
      </c>
      <c r="P219" s="118">
        <v>30.76</v>
      </c>
      <c r="Q219" s="118">
        <v>28.27</v>
      </c>
      <c r="R219" s="118">
        <v>29.76</v>
      </c>
      <c r="S219" s="118">
        <v>35.85</v>
      </c>
      <c r="T219" s="32">
        <v>34.33</v>
      </c>
      <c r="U219" s="32">
        <v>36</v>
      </c>
      <c r="V219" s="32">
        <v>29.66</v>
      </c>
      <c r="W219" s="32">
        <v>155.26</v>
      </c>
      <c r="X219" s="32">
        <v>182.52</v>
      </c>
      <c r="Y219" s="32">
        <v>205.56</v>
      </c>
      <c r="Z219" s="32">
        <v>105.63</v>
      </c>
    </row>
    <row r="220" spans="1:26" ht="12.75">
      <c r="A220" s="34">
        <v>6</v>
      </c>
      <c r="B220" s="34">
        <v>63</v>
      </c>
      <c r="C220" s="34">
        <v>0</v>
      </c>
      <c r="D220" s="35">
        <v>0</v>
      </c>
      <c r="E220" s="36"/>
      <c r="F220" s="31" t="s">
        <v>462</v>
      </c>
      <c r="G220" s="56" t="s">
        <v>465</v>
      </c>
      <c r="H220" s="33">
        <v>2735400856.5</v>
      </c>
      <c r="I220" s="33">
        <v>1371856982.6</v>
      </c>
      <c r="J220" s="33">
        <v>838877820.9</v>
      </c>
      <c r="K220" s="33">
        <v>524666053</v>
      </c>
      <c r="L220" s="33">
        <v>734520116.68</v>
      </c>
      <c r="M220" s="33">
        <v>326249037.65</v>
      </c>
      <c r="N220" s="33">
        <v>207712194.03</v>
      </c>
      <c r="O220" s="33">
        <v>200558885</v>
      </c>
      <c r="P220" s="118">
        <v>26.85</v>
      </c>
      <c r="Q220" s="118">
        <v>23.78</v>
      </c>
      <c r="R220" s="118">
        <v>24.76</v>
      </c>
      <c r="S220" s="118">
        <v>38.22</v>
      </c>
      <c r="T220" s="32">
        <v>44.41</v>
      </c>
      <c r="U220" s="32">
        <v>28.27</v>
      </c>
      <c r="V220" s="32">
        <v>27.3</v>
      </c>
      <c r="W220" s="32">
        <v>111.77</v>
      </c>
      <c r="X220" s="32">
        <v>113.25</v>
      </c>
      <c r="Y220" s="32">
        <v>118.63</v>
      </c>
      <c r="Z220" s="32">
        <v>103.39</v>
      </c>
    </row>
    <row r="221" spans="1:26" ht="12.75">
      <c r="A221" s="34">
        <v>6</v>
      </c>
      <c r="B221" s="34">
        <v>64</v>
      </c>
      <c r="C221" s="34">
        <v>0</v>
      </c>
      <c r="D221" s="35">
        <v>0</v>
      </c>
      <c r="E221" s="36"/>
      <c r="F221" s="31" t="s">
        <v>462</v>
      </c>
      <c r="G221" s="56" t="s">
        <v>466</v>
      </c>
      <c r="H221" s="33">
        <v>559514094</v>
      </c>
      <c r="I221" s="33">
        <v>205221557</v>
      </c>
      <c r="J221" s="33">
        <v>185102102</v>
      </c>
      <c r="K221" s="33">
        <v>169190435</v>
      </c>
      <c r="L221" s="33">
        <v>145950569.45</v>
      </c>
      <c r="M221" s="33">
        <v>45540539.5</v>
      </c>
      <c r="N221" s="33">
        <v>38982416.95</v>
      </c>
      <c r="O221" s="33">
        <v>61427613</v>
      </c>
      <c r="P221" s="118">
        <v>26.08</v>
      </c>
      <c r="Q221" s="118">
        <v>22.19</v>
      </c>
      <c r="R221" s="118">
        <v>21.05</v>
      </c>
      <c r="S221" s="118">
        <v>36.3</v>
      </c>
      <c r="T221" s="32">
        <v>31.2</v>
      </c>
      <c r="U221" s="32">
        <v>26.7</v>
      </c>
      <c r="V221" s="32">
        <v>42.08</v>
      </c>
      <c r="W221" s="32">
        <v>99.66</v>
      </c>
      <c r="X221" s="32">
        <v>110.67</v>
      </c>
      <c r="Y221" s="32">
        <v>88.3</v>
      </c>
      <c r="Z221" s="32">
        <v>100.45</v>
      </c>
    </row>
    <row r="222" spans="1:26" ht="12.75">
      <c r="A222" s="34">
        <v>6</v>
      </c>
      <c r="B222" s="34">
        <v>1</v>
      </c>
      <c r="C222" s="34">
        <v>0</v>
      </c>
      <c r="D222" s="35">
        <v>0</v>
      </c>
      <c r="E222" s="36"/>
      <c r="F222" s="31" t="s">
        <v>467</v>
      </c>
      <c r="G222" s="56" t="s">
        <v>468</v>
      </c>
      <c r="H222" s="33">
        <v>147944745.26</v>
      </c>
      <c r="I222" s="33">
        <v>52318062.64</v>
      </c>
      <c r="J222" s="33">
        <v>37206511.62</v>
      </c>
      <c r="K222" s="33">
        <v>58420171</v>
      </c>
      <c r="L222" s="33">
        <v>33784980.48</v>
      </c>
      <c r="M222" s="33">
        <v>10336560.89</v>
      </c>
      <c r="N222" s="33">
        <v>5485416.59</v>
      </c>
      <c r="O222" s="33">
        <v>17963003</v>
      </c>
      <c r="P222" s="118">
        <v>22.83</v>
      </c>
      <c r="Q222" s="118">
        <v>19.75</v>
      </c>
      <c r="R222" s="118">
        <v>14.74</v>
      </c>
      <c r="S222" s="118">
        <v>30.74</v>
      </c>
      <c r="T222" s="32">
        <v>30.59</v>
      </c>
      <c r="U222" s="32">
        <v>16.23</v>
      </c>
      <c r="V222" s="32">
        <v>53.16</v>
      </c>
      <c r="W222" s="32">
        <v>108.71</v>
      </c>
      <c r="X222" s="32">
        <v>108.15</v>
      </c>
      <c r="Y222" s="32">
        <v>124.68</v>
      </c>
      <c r="Z222" s="32">
        <v>104.91</v>
      </c>
    </row>
    <row r="223" spans="1:26" ht="12.75">
      <c r="A223" s="34">
        <v>6</v>
      </c>
      <c r="B223" s="34">
        <v>2</v>
      </c>
      <c r="C223" s="34">
        <v>0</v>
      </c>
      <c r="D223" s="35">
        <v>0</v>
      </c>
      <c r="E223" s="36"/>
      <c r="F223" s="31" t="s">
        <v>467</v>
      </c>
      <c r="G223" s="56" t="s">
        <v>469</v>
      </c>
      <c r="H223" s="33">
        <v>122701678.38</v>
      </c>
      <c r="I223" s="33">
        <v>32558715</v>
      </c>
      <c r="J223" s="33">
        <v>27160075.38</v>
      </c>
      <c r="K223" s="33">
        <v>62982888</v>
      </c>
      <c r="L223" s="33">
        <v>38344095.32</v>
      </c>
      <c r="M223" s="33">
        <v>8252449.04</v>
      </c>
      <c r="N223" s="33">
        <v>8419526.28</v>
      </c>
      <c r="O223" s="33">
        <v>21672120</v>
      </c>
      <c r="P223" s="118">
        <v>31.24</v>
      </c>
      <c r="Q223" s="118">
        <v>25.34</v>
      </c>
      <c r="R223" s="118">
        <v>30.99</v>
      </c>
      <c r="S223" s="118">
        <v>34.4</v>
      </c>
      <c r="T223" s="32">
        <v>21.52</v>
      </c>
      <c r="U223" s="32">
        <v>21.95</v>
      </c>
      <c r="V223" s="32">
        <v>56.52</v>
      </c>
      <c r="W223" s="32">
        <v>105.58</v>
      </c>
      <c r="X223" s="32">
        <v>103.17</v>
      </c>
      <c r="Y223" s="32">
        <v>127.61</v>
      </c>
      <c r="Z223" s="32">
        <v>99.77</v>
      </c>
    </row>
    <row r="224" spans="1:26" ht="12.75">
      <c r="A224" s="34">
        <v>6</v>
      </c>
      <c r="B224" s="34">
        <v>3</v>
      </c>
      <c r="C224" s="34">
        <v>0</v>
      </c>
      <c r="D224" s="35">
        <v>0</v>
      </c>
      <c r="E224" s="36"/>
      <c r="F224" s="31" t="s">
        <v>467</v>
      </c>
      <c r="G224" s="56" t="s">
        <v>470</v>
      </c>
      <c r="H224" s="33">
        <v>114039090.98</v>
      </c>
      <c r="I224" s="33">
        <v>34426012.5</v>
      </c>
      <c r="J224" s="33">
        <v>40768343.48</v>
      </c>
      <c r="K224" s="33">
        <v>38844735</v>
      </c>
      <c r="L224" s="33">
        <v>22149454.2</v>
      </c>
      <c r="M224" s="33">
        <v>7209564.64</v>
      </c>
      <c r="N224" s="33">
        <v>3968505.56</v>
      </c>
      <c r="O224" s="33">
        <v>10971384</v>
      </c>
      <c r="P224" s="118">
        <v>19.42</v>
      </c>
      <c r="Q224" s="118">
        <v>20.94</v>
      </c>
      <c r="R224" s="118">
        <v>9.73</v>
      </c>
      <c r="S224" s="118">
        <v>28.24</v>
      </c>
      <c r="T224" s="32">
        <v>32.54</v>
      </c>
      <c r="U224" s="32">
        <v>17.91</v>
      </c>
      <c r="V224" s="32">
        <v>49.53</v>
      </c>
      <c r="W224" s="32">
        <v>113.94</v>
      </c>
      <c r="X224" s="32">
        <v>106.87</v>
      </c>
      <c r="Y224" s="32">
        <v>132.54</v>
      </c>
      <c r="Z224" s="32">
        <v>113.12</v>
      </c>
    </row>
    <row r="225" spans="1:26" ht="12.75">
      <c r="A225" s="34">
        <v>6</v>
      </c>
      <c r="B225" s="34">
        <v>4</v>
      </c>
      <c r="C225" s="34">
        <v>0</v>
      </c>
      <c r="D225" s="35">
        <v>0</v>
      </c>
      <c r="E225" s="36"/>
      <c r="F225" s="31" t="s">
        <v>467</v>
      </c>
      <c r="G225" s="56" t="s">
        <v>471</v>
      </c>
      <c r="H225" s="33">
        <v>92889901.97</v>
      </c>
      <c r="I225" s="33">
        <v>28066166.43</v>
      </c>
      <c r="J225" s="33">
        <v>14930478.54</v>
      </c>
      <c r="K225" s="33">
        <v>49893257</v>
      </c>
      <c r="L225" s="33">
        <v>24236640.06</v>
      </c>
      <c r="M225" s="33">
        <v>3970063.15</v>
      </c>
      <c r="N225" s="33">
        <v>4482180.91</v>
      </c>
      <c r="O225" s="33">
        <v>15784396</v>
      </c>
      <c r="P225" s="118">
        <v>26.09</v>
      </c>
      <c r="Q225" s="118">
        <v>14.14</v>
      </c>
      <c r="R225" s="118">
        <v>30.02</v>
      </c>
      <c r="S225" s="118">
        <v>31.63</v>
      </c>
      <c r="T225" s="32">
        <v>16.38</v>
      </c>
      <c r="U225" s="32">
        <v>18.49</v>
      </c>
      <c r="V225" s="32">
        <v>65.12</v>
      </c>
      <c r="W225" s="32">
        <v>118.03</v>
      </c>
      <c r="X225" s="32">
        <v>111.32</v>
      </c>
      <c r="Y225" s="32">
        <v>157.76</v>
      </c>
      <c r="Z225" s="32">
        <v>111.73</v>
      </c>
    </row>
    <row r="226" spans="1:26" ht="12.75">
      <c r="A226" s="34">
        <v>6</v>
      </c>
      <c r="B226" s="34">
        <v>5</v>
      </c>
      <c r="C226" s="34">
        <v>0</v>
      </c>
      <c r="D226" s="35">
        <v>0</v>
      </c>
      <c r="E226" s="36"/>
      <c r="F226" s="31" t="s">
        <v>467</v>
      </c>
      <c r="G226" s="56" t="s">
        <v>472</v>
      </c>
      <c r="H226" s="33">
        <v>70883601.19</v>
      </c>
      <c r="I226" s="33">
        <v>19407148.83</v>
      </c>
      <c r="J226" s="33">
        <v>23471084.36</v>
      </c>
      <c r="K226" s="33">
        <v>28005368</v>
      </c>
      <c r="L226" s="33">
        <v>22537780.82</v>
      </c>
      <c r="M226" s="33">
        <v>5101512.03</v>
      </c>
      <c r="N226" s="33">
        <v>8200533.79</v>
      </c>
      <c r="O226" s="33">
        <v>9235735</v>
      </c>
      <c r="P226" s="118">
        <v>31.79</v>
      </c>
      <c r="Q226" s="118">
        <v>26.28</v>
      </c>
      <c r="R226" s="118">
        <v>34.93</v>
      </c>
      <c r="S226" s="118">
        <v>32.97</v>
      </c>
      <c r="T226" s="32">
        <v>22.63</v>
      </c>
      <c r="U226" s="32">
        <v>36.38</v>
      </c>
      <c r="V226" s="32">
        <v>40.97</v>
      </c>
      <c r="W226" s="32">
        <v>129.94</v>
      </c>
      <c r="X226" s="32">
        <v>124.95</v>
      </c>
      <c r="Y226" s="32">
        <v>195.81</v>
      </c>
      <c r="Z226" s="32">
        <v>101.78</v>
      </c>
    </row>
    <row r="227" spans="1:26" ht="12.75">
      <c r="A227" s="34">
        <v>6</v>
      </c>
      <c r="B227" s="34">
        <v>6</v>
      </c>
      <c r="C227" s="34">
        <v>0</v>
      </c>
      <c r="D227" s="35">
        <v>0</v>
      </c>
      <c r="E227" s="36"/>
      <c r="F227" s="31" t="s">
        <v>467</v>
      </c>
      <c r="G227" s="56" t="s">
        <v>473</v>
      </c>
      <c r="H227" s="33">
        <v>118764951.35</v>
      </c>
      <c r="I227" s="33">
        <v>44536518.48</v>
      </c>
      <c r="J227" s="33">
        <v>34726446.87</v>
      </c>
      <c r="K227" s="33">
        <v>39501986</v>
      </c>
      <c r="L227" s="33">
        <v>29395169.47</v>
      </c>
      <c r="M227" s="33">
        <v>9150321.52</v>
      </c>
      <c r="N227" s="33">
        <v>7590381.95</v>
      </c>
      <c r="O227" s="33">
        <v>12654466</v>
      </c>
      <c r="P227" s="118">
        <v>24.75</v>
      </c>
      <c r="Q227" s="118">
        <v>20.54</v>
      </c>
      <c r="R227" s="118">
        <v>21.85</v>
      </c>
      <c r="S227" s="118">
        <v>32.03</v>
      </c>
      <c r="T227" s="32">
        <v>31.12</v>
      </c>
      <c r="U227" s="32">
        <v>25.82</v>
      </c>
      <c r="V227" s="32">
        <v>43.04</v>
      </c>
      <c r="W227" s="32">
        <v>110.91</v>
      </c>
      <c r="X227" s="32">
        <v>114.64</v>
      </c>
      <c r="Y227" s="32">
        <v>109.62</v>
      </c>
      <c r="Z227" s="32">
        <v>109.12</v>
      </c>
    </row>
    <row r="228" spans="1:26" ht="12.75">
      <c r="A228" s="34">
        <v>6</v>
      </c>
      <c r="B228" s="34">
        <v>7</v>
      </c>
      <c r="C228" s="34">
        <v>0</v>
      </c>
      <c r="D228" s="35">
        <v>0</v>
      </c>
      <c r="E228" s="36"/>
      <c r="F228" s="31" t="s">
        <v>467</v>
      </c>
      <c r="G228" s="56" t="s">
        <v>474</v>
      </c>
      <c r="H228" s="33">
        <v>131914778.96</v>
      </c>
      <c r="I228" s="33">
        <v>38132802</v>
      </c>
      <c r="J228" s="33">
        <v>29419359.96</v>
      </c>
      <c r="K228" s="33">
        <v>64362617</v>
      </c>
      <c r="L228" s="33">
        <v>36158639.6</v>
      </c>
      <c r="M228" s="33">
        <v>9081710.01</v>
      </c>
      <c r="N228" s="33">
        <v>5444952.59</v>
      </c>
      <c r="O228" s="33">
        <v>21631977</v>
      </c>
      <c r="P228" s="118">
        <v>27.41</v>
      </c>
      <c r="Q228" s="118">
        <v>23.81</v>
      </c>
      <c r="R228" s="118">
        <v>18.5</v>
      </c>
      <c r="S228" s="118">
        <v>33.6</v>
      </c>
      <c r="T228" s="32">
        <v>25.11</v>
      </c>
      <c r="U228" s="32">
        <v>15.05</v>
      </c>
      <c r="V228" s="32">
        <v>59.82</v>
      </c>
      <c r="W228" s="32">
        <v>104.82</v>
      </c>
      <c r="X228" s="32">
        <v>112.24</v>
      </c>
      <c r="Y228" s="32">
        <v>88.94</v>
      </c>
      <c r="Z228" s="32">
        <v>106.66</v>
      </c>
    </row>
    <row r="229" spans="1:26" ht="12.75">
      <c r="A229" s="34">
        <v>6</v>
      </c>
      <c r="B229" s="34">
        <v>8</v>
      </c>
      <c r="C229" s="34">
        <v>0</v>
      </c>
      <c r="D229" s="35">
        <v>0</v>
      </c>
      <c r="E229" s="36"/>
      <c r="F229" s="31" t="s">
        <v>467</v>
      </c>
      <c r="G229" s="56" t="s">
        <v>475</v>
      </c>
      <c r="H229" s="33">
        <v>122430191</v>
      </c>
      <c r="I229" s="33">
        <v>36220900</v>
      </c>
      <c r="J229" s="33">
        <v>37247809</v>
      </c>
      <c r="K229" s="33">
        <v>48961482</v>
      </c>
      <c r="L229" s="33">
        <v>29797796.84</v>
      </c>
      <c r="M229" s="33">
        <v>7881050.21</v>
      </c>
      <c r="N229" s="33">
        <v>6239683.63</v>
      </c>
      <c r="O229" s="33">
        <v>15677063</v>
      </c>
      <c r="P229" s="118">
        <v>24.33</v>
      </c>
      <c r="Q229" s="118">
        <v>21.75</v>
      </c>
      <c r="R229" s="118">
        <v>16.75</v>
      </c>
      <c r="S229" s="118">
        <v>32.01</v>
      </c>
      <c r="T229" s="32">
        <v>26.44</v>
      </c>
      <c r="U229" s="32">
        <v>20.94</v>
      </c>
      <c r="V229" s="32">
        <v>52.61</v>
      </c>
      <c r="W229" s="32">
        <v>103.16</v>
      </c>
      <c r="X229" s="32">
        <v>114.84</v>
      </c>
      <c r="Y229" s="32">
        <v>87.33</v>
      </c>
      <c r="Z229" s="32">
        <v>105.38</v>
      </c>
    </row>
    <row r="230" spans="1:26" ht="12.75">
      <c r="A230" s="34">
        <v>6</v>
      </c>
      <c r="B230" s="34">
        <v>9</v>
      </c>
      <c r="C230" s="34">
        <v>0</v>
      </c>
      <c r="D230" s="35">
        <v>0</v>
      </c>
      <c r="E230" s="36"/>
      <c r="F230" s="31" t="s">
        <v>467</v>
      </c>
      <c r="G230" s="56" t="s">
        <v>476</v>
      </c>
      <c r="H230" s="33">
        <v>175284286</v>
      </c>
      <c r="I230" s="33">
        <v>77008938</v>
      </c>
      <c r="J230" s="33">
        <v>42443681</v>
      </c>
      <c r="K230" s="33">
        <v>55831667</v>
      </c>
      <c r="L230" s="33">
        <v>45450026.13</v>
      </c>
      <c r="M230" s="33">
        <v>14986627.47</v>
      </c>
      <c r="N230" s="33">
        <v>11313935.66</v>
      </c>
      <c r="O230" s="33">
        <v>19149463</v>
      </c>
      <c r="P230" s="118">
        <v>25.92</v>
      </c>
      <c r="Q230" s="118">
        <v>19.46</v>
      </c>
      <c r="R230" s="118">
        <v>26.65</v>
      </c>
      <c r="S230" s="118">
        <v>34.29</v>
      </c>
      <c r="T230" s="32">
        <v>32.97</v>
      </c>
      <c r="U230" s="32">
        <v>24.89</v>
      </c>
      <c r="V230" s="32">
        <v>42.13</v>
      </c>
      <c r="W230" s="32">
        <v>115.18</v>
      </c>
      <c r="X230" s="32">
        <v>108.61</v>
      </c>
      <c r="Y230" s="32">
        <v>148.69</v>
      </c>
      <c r="Z230" s="32">
        <v>106.08</v>
      </c>
    </row>
    <row r="231" spans="1:26" ht="12.75">
      <c r="A231" s="34">
        <v>6</v>
      </c>
      <c r="B231" s="34">
        <v>10</v>
      </c>
      <c r="C231" s="34">
        <v>0</v>
      </c>
      <c r="D231" s="35">
        <v>0</v>
      </c>
      <c r="E231" s="36"/>
      <c r="F231" s="31" t="s">
        <v>467</v>
      </c>
      <c r="G231" s="56" t="s">
        <v>477</v>
      </c>
      <c r="H231" s="33">
        <v>74483071</v>
      </c>
      <c r="I231" s="33">
        <v>28602340</v>
      </c>
      <c r="J231" s="33">
        <v>17419745</v>
      </c>
      <c r="K231" s="33">
        <v>28460986</v>
      </c>
      <c r="L231" s="33">
        <v>19595709.96</v>
      </c>
      <c r="M231" s="33">
        <v>5792923.76</v>
      </c>
      <c r="N231" s="33">
        <v>3589167.2</v>
      </c>
      <c r="O231" s="33">
        <v>10213619</v>
      </c>
      <c r="P231" s="118">
        <v>26.3</v>
      </c>
      <c r="Q231" s="118">
        <v>20.25</v>
      </c>
      <c r="R231" s="118">
        <v>20.6</v>
      </c>
      <c r="S231" s="118">
        <v>35.88</v>
      </c>
      <c r="T231" s="32">
        <v>29.56</v>
      </c>
      <c r="U231" s="32">
        <v>18.31</v>
      </c>
      <c r="V231" s="32">
        <v>52.12</v>
      </c>
      <c r="W231" s="32">
        <v>103.19</v>
      </c>
      <c r="X231" s="32">
        <v>118.52</v>
      </c>
      <c r="Y231" s="32">
        <v>80.22</v>
      </c>
      <c r="Z231" s="32">
        <v>106.09</v>
      </c>
    </row>
    <row r="232" spans="1:26" ht="12.75">
      <c r="A232" s="34">
        <v>6</v>
      </c>
      <c r="B232" s="34">
        <v>11</v>
      </c>
      <c r="C232" s="34">
        <v>0</v>
      </c>
      <c r="D232" s="35">
        <v>0</v>
      </c>
      <c r="E232" s="36"/>
      <c r="F232" s="31" t="s">
        <v>467</v>
      </c>
      <c r="G232" s="56" t="s">
        <v>478</v>
      </c>
      <c r="H232" s="33">
        <v>167090726.83</v>
      </c>
      <c r="I232" s="33">
        <v>68526697.19</v>
      </c>
      <c r="J232" s="33">
        <v>25792322.64</v>
      </c>
      <c r="K232" s="33">
        <v>72771707</v>
      </c>
      <c r="L232" s="33">
        <v>44171850.81</v>
      </c>
      <c r="M232" s="33">
        <v>9764157.19</v>
      </c>
      <c r="N232" s="33">
        <v>8508767.62</v>
      </c>
      <c r="O232" s="33">
        <v>25898926</v>
      </c>
      <c r="P232" s="118">
        <v>26.43</v>
      </c>
      <c r="Q232" s="118">
        <v>14.24</v>
      </c>
      <c r="R232" s="118">
        <v>32.98</v>
      </c>
      <c r="S232" s="118">
        <v>35.58</v>
      </c>
      <c r="T232" s="32">
        <v>22.1</v>
      </c>
      <c r="U232" s="32">
        <v>19.26</v>
      </c>
      <c r="V232" s="32">
        <v>58.63</v>
      </c>
      <c r="W232" s="32">
        <v>116.05</v>
      </c>
      <c r="X232" s="32">
        <v>127.91</v>
      </c>
      <c r="Y232" s="32">
        <v>154.61</v>
      </c>
      <c r="Z232" s="32">
        <v>103.9</v>
      </c>
    </row>
    <row r="233" spans="1:26" ht="12.75">
      <c r="A233" s="34">
        <v>6</v>
      </c>
      <c r="B233" s="34">
        <v>12</v>
      </c>
      <c r="C233" s="34">
        <v>0</v>
      </c>
      <c r="D233" s="35">
        <v>0</v>
      </c>
      <c r="E233" s="36"/>
      <c r="F233" s="31" t="s">
        <v>467</v>
      </c>
      <c r="G233" s="56" t="s">
        <v>479</v>
      </c>
      <c r="H233" s="33">
        <v>73698735</v>
      </c>
      <c r="I233" s="33">
        <v>23120605</v>
      </c>
      <c r="J233" s="33">
        <v>19269019</v>
      </c>
      <c r="K233" s="33">
        <v>31309111</v>
      </c>
      <c r="L233" s="33">
        <v>19003744.53</v>
      </c>
      <c r="M233" s="33">
        <v>4322501.65</v>
      </c>
      <c r="N233" s="33">
        <v>4659768.88</v>
      </c>
      <c r="O233" s="33">
        <v>10021474</v>
      </c>
      <c r="P233" s="118">
        <v>25.78</v>
      </c>
      <c r="Q233" s="118">
        <v>18.69</v>
      </c>
      <c r="R233" s="118">
        <v>24.18</v>
      </c>
      <c r="S233" s="118">
        <v>32</v>
      </c>
      <c r="T233" s="32">
        <v>22.74</v>
      </c>
      <c r="U233" s="32">
        <v>24.52</v>
      </c>
      <c r="V233" s="32">
        <v>52.73</v>
      </c>
      <c r="W233" s="32">
        <v>107.97</v>
      </c>
      <c r="X233" s="32">
        <v>150.95</v>
      </c>
      <c r="Y233" s="32">
        <v>87.07</v>
      </c>
      <c r="Z233" s="32">
        <v>106.77</v>
      </c>
    </row>
    <row r="234" spans="1:26" ht="12.75">
      <c r="A234" s="34">
        <v>6</v>
      </c>
      <c r="B234" s="34">
        <v>13</v>
      </c>
      <c r="C234" s="34">
        <v>0</v>
      </c>
      <c r="D234" s="35">
        <v>0</v>
      </c>
      <c r="E234" s="36"/>
      <c r="F234" s="31" t="s">
        <v>467</v>
      </c>
      <c r="G234" s="56" t="s">
        <v>480</v>
      </c>
      <c r="H234" s="33">
        <v>43352622.85</v>
      </c>
      <c r="I234" s="33">
        <v>12764647.54</v>
      </c>
      <c r="J234" s="33">
        <v>15271857.31</v>
      </c>
      <c r="K234" s="33">
        <v>15316118</v>
      </c>
      <c r="L234" s="33">
        <v>10981180.04</v>
      </c>
      <c r="M234" s="33">
        <v>2949802.53</v>
      </c>
      <c r="N234" s="33">
        <v>3146349.51</v>
      </c>
      <c r="O234" s="33">
        <v>4885028</v>
      </c>
      <c r="P234" s="118">
        <v>25.32</v>
      </c>
      <c r="Q234" s="118">
        <v>23.1</v>
      </c>
      <c r="R234" s="118">
        <v>20.6</v>
      </c>
      <c r="S234" s="118">
        <v>31.89</v>
      </c>
      <c r="T234" s="32">
        <v>26.86</v>
      </c>
      <c r="U234" s="32">
        <v>28.65</v>
      </c>
      <c r="V234" s="32">
        <v>44.48</v>
      </c>
      <c r="W234" s="32">
        <v>102.25</v>
      </c>
      <c r="X234" s="32">
        <v>105.9</v>
      </c>
      <c r="Y234" s="32">
        <v>99.02</v>
      </c>
      <c r="Z234" s="32">
        <v>102.28</v>
      </c>
    </row>
    <row r="235" spans="1:26" ht="12.75">
      <c r="A235" s="34">
        <v>6</v>
      </c>
      <c r="B235" s="34">
        <v>14</v>
      </c>
      <c r="C235" s="34">
        <v>0</v>
      </c>
      <c r="D235" s="35">
        <v>0</v>
      </c>
      <c r="E235" s="36"/>
      <c r="F235" s="31" t="s">
        <v>467</v>
      </c>
      <c r="G235" s="56" t="s">
        <v>481</v>
      </c>
      <c r="H235" s="33">
        <v>145830979.29</v>
      </c>
      <c r="I235" s="33">
        <v>41187777</v>
      </c>
      <c r="J235" s="33">
        <v>25314641.29</v>
      </c>
      <c r="K235" s="33">
        <v>79328561</v>
      </c>
      <c r="L235" s="33">
        <v>45429561.79</v>
      </c>
      <c r="M235" s="33">
        <v>9530979.45</v>
      </c>
      <c r="N235" s="33">
        <v>6431807.34</v>
      </c>
      <c r="O235" s="33">
        <v>29466775</v>
      </c>
      <c r="P235" s="118">
        <v>31.15</v>
      </c>
      <c r="Q235" s="118">
        <v>23.14</v>
      </c>
      <c r="R235" s="118">
        <v>25.4</v>
      </c>
      <c r="S235" s="118">
        <v>37.14</v>
      </c>
      <c r="T235" s="32">
        <v>20.97</v>
      </c>
      <c r="U235" s="32">
        <v>14.15</v>
      </c>
      <c r="V235" s="32">
        <v>64.86</v>
      </c>
      <c r="W235" s="32">
        <v>101.11</v>
      </c>
      <c r="X235" s="32">
        <v>105.63</v>
      </c>
      <c r="Y235" s="32">
        <v>92.36</v>
      </c>
      <c r="Z235" s="32">
        <v>101.8</v>
      </c>
    </row>
    <row r="236" spans="1:26" ht="12.75">
      <c r="A236" s="34">
        <v>6</v>
      </c>
      <c r="B236" s="34">
        <v>15</v>
      </c>
      <c r="C236" s="34">
        <v>0</v>
      </c>
      <c r="D236" s="35">
        <v>0</v>
      </c>
      <c r="E236" s="36"/>
      <c r="F236" s="31" t="s">
        <v>467</v>
      </c>
      <c r="G236" s="56" t="s">
        <v>482</v>
      </c>
      <c r="H236" s="33">
        <v>97696138.25</v>
      </c>
      <c r="I236" s="33">
        <v>32660075.5</v>
      </c>
      <c r="J236" s="33">
        <v>27225267.75</v>
      </c>
      <c r="K236" s="33">
        <v>37810795</v>
      </c>
      <c r="L236" s="33">
        <v>20681140.11</v>
      </c>
      <c r="M236" s="33">
        <v>3800564.51</v>
      </c>
      <c r="N236" s="33">
        <v>3994972.6</v>
      </c>
      <c r="O236" s="33">
        <v>12885603</v>
      </c>
      <c r="P236" s="118">
        <v>21.16</v>
      </c>
      <c r="Q236" s="118">
        <v>11.63</v>
      </c>
      <c r="R236" s="118">
        <v>14.67</v>
      </c>
      <c r="S236" s="118">
        <v>34.07</v>
      </c>
      <c r="T236" s="32">
        <v>18.37</v>
      </c>
      <c r="U236" s="32">
        <v>19.31</v>
      </c>
      <c r="V236" s="32">
        <v>62.3</v>
      </c>
      <c r="W236" s="32">
        <v>95.94</v>
      </c>
      <c r="X236" s="32">
        <v>106.84</v>
      </c>
      <c r="Y236" s="32">
        <v>71.69</v>
      </c>
      <c r="Z236" s="32">
        <v>103.68</v>
      </c>
    </row>
    <row r="237" spans="1:26" ht="12.75">
      <c r="A237" s="34">
        <v>6</v>
      </c>
      <c r="B237" s="34">
        <v>16</v>
      </c>
      <c r="C237" s="34">
        <v>0</v>
      </c>
      <c r="D237" s="35">
        <v>0</v>
      </c>
      <c r="E237" s="36"/>
      <c r="F237" s="31" t="s">
        <v>467</v>
      </c>
      <c r="G237" s="56" t="s">
        <v>483</v>
      </c>
      <c r="H237" s="33">
        <v>71370073</v>
      </c>
      <c r="I237" s="33">
        <v>21065992</v>
      </c>
      <c r="J237" s="33">
        <v>15613198</v>
      </c>
      <c r="K237" s="33">
        <v>34690883</v>
      </c>
      <c r="L237" s="33">
        <v>22105037.87</v>
      </c>
      <c r="M237" s="33">
        <v>5553635.02</v>
      </c>
      <c r="N237" s="33">
        <v>4232535.85</v>
      </c>
      <c r="O237" s="33">
        <v>12318867</v>
      </c>
      <c r="P237" s="118">
        <v>30.97</v>
      </c>
      <c r="Q237" s="118">
        <v>26.36</v>
      </c>
      <c r="R237" s="118">
        <v>27.1</v>
      </c>
      <c r="S237" s="118">
        <v>35.51</v>
      </c>
      <c r="T237" s="32">
        <v>25.12</v>
      </c>
      <c r="U237" s="32">
        <v>19.14</v>
      </c>
      <c r="V237" s="32">
        <v>55.72</v>
      </c>
      <c r="W237" s="32">
        <v>81.58</v>
      </c>
      <c r="X237" s="32">
        <v>111.59</v>
      </c>
      <c r="Y237" s="32">
        <v>42.11</v>
      </c>
      <c r="Z237" s="32">
        <v>102.06</v>
      </c>
    </row>
    <row r="238" spans="1:26" ht="12.75">
      <c r="A238" s="34">
        <v>6</v>
      </c>
      <c r="B238" s="34">
        <v>17</v>
      </c>
      <c r="C238" s="34">
        <v>0</v>
      </c>
      <c r="D238" s="35">
        <v>0</v>
      </c>
      <c r="E238" s="36"/>
      <c r="F238" s="31" t="s">
        <v>467</v>
      </c>
      <c r="G238" s="56" t="s">
        <v>484</v>
      </c>
      <c r="H238" s="33">
        <v>98373516.98</v>
      </c>
      <c r="I238" s="33">
        <v>34577996.25</v>
      </c>
      <c r="J238" s="33">
        <v>31091708.73</v>
      </c>
      <c r="K238" s="33">
        <v>32703812</v>
      </c>
      <c r="L238" s="33">
        <v>26819421.11</v>
      </c>
      <c r="M238" s="33">
        <v>7923200.4</v>
      </c>
      <c r="N238" s="33">
        <v>7496724.71</v>
      </c>
      <c r="O238" s="33">
        <v>11399496</v>
      </c>
      <c r="P238" s="118">
        <v>27.26</v>
      </c>
      <c r="Q238" s="118">
        <v>22.91</v>
      </c>
      <c r="R238" s="118">
        <v>24.11</v>
      </c>
      <c r="S238" s="118">
        <v>34.85</v>
      </c>
      <c r="T238" s="32">
        <v>29.54</v>
      </c>
      <c r="U238" s="32">
        <v>27.95</v>
      </c>
      <c r="V238" s="32">
        <v>42.5</v>
      </c>
      <c r="W238" s="32">
        <v>107.35</v>
      </c>
      <c r="X238" s="32">
        <v>106.57</v>
      </c>
      <c r="Y238" s="32">
        <v>120.22</v>
      </c>
      <c r="Z238" s="32">
        <v>100.77</v>
      </c>
    </row>
    <row r="239" spans="1:26" ht="12.75">
      <c r="A239" s="34">
        <v>6</v>
      </c>
      <c r="B239" s="34">
        <v>18</v>
      </c>
      <c r="C239" s="34">
        <v>0</v>
      </c>
      <c r="D239" s="35">
        <v>0</v>
      </c>
      <c r="E239" s="36"/>
      <c r="F239" s="31" t="s">
        <v>467</v>
      </c>
      <c r="G239" s="56" t="s">
        <v>485</v>
      </c>
      <c r="H239" s="33">
        <v>110261639.23</v>
      </c>
      <c r="I239" s="33">
        <v>31552627.17</v>
      </c>
      <c r="J239" s="33">
        <v>25232537.06</v>
      </c>
      <c r="K239" s="33">
        <v>53476475</v>
      </c>
      <c r="L239" s="33">
        <v>28183185.54</v>
      </c>
      <c r="M239" s="33">
        <v>6037232.29</v>
      </c>
      <c r="N239" s="33">
        <v>4188132.25</v>
      </c>
      <c r="O239" s="33">
        <v>17957821</v>
      </c>
      <c r="P239" s="118">
        <v>25.56</v>
      </c>
      <c r="Q239" s="118">
        <v>19.13</v>
      </c>
      <c r="R239" s="118">
        <v>16.59</v>
      </c>
      <c r="S239" s="118">
        <v>33.58</v>
      </c>
      <c r="T239" s="32">
        <v>21.42</v>
      </c>
      <c r="U239" s="32">
        <v>14.86</v>
      </c>
      <c r="V239" s="32">
        <v>63.71</v>
      </c>
      <c r="W239" s="32">
        <v>96.1</v>
      </c>
      <c r="X239" s="32">
        <v>108.25</v>
      </c>
      <c r="Y239" s="32">
        <v>64.65</v>
      </c>
      <c r="Z239" s="32">
        <v>103.98</v>
      </c>
    </row>
    <row r="240" spans="1:26" ht="12.75">
      <c r="A240" s="34">
        <v>6</v>
      </c>
      <c r="B240" s="34">
        <v>19</v>
      </c>
      <c r="C240" s="34">
        <v>0</v>
      </c>
      <c r="D240" s="35">
        <v>0</v>
      </c>
      <c r="E240" s="36"/>
      <c r="F240" s="31" t="s">
        <v>467</v>
      </c>
      <c r="G240" s="56" t="s">
        <v>486</v>
      </c>
      <c r="H240" s="33">
        <v>81681447.37</v>
      </c>
      <c r="I240" s="33">
        <v>20458832.23</v>
      </c>
      <c r="J240" s="33">
        <v>27720336.14</v>
      </c>
      <c r="K240" s="33">
        <v>33502279</v>
      </c>
      <c r="L240" s="33">
        <v>22738583.26</v>
      </c>
      <c r="M240" s="33">
        <v>5212273.04</v>
      </c>
      <c r="N240" s="33">
        <v>6851241.22</v>
      </c>
      <c r="O240" s="33">
        <v>10675069</v>
      </c>
      <c r="P240" s="118">
        <v>27.83</v>
      </c>
      <c r="Q240" s="118">
        <v>25.47</v>
      </c>
      <c r="R240" s="118">
        <v>24.71</v>
      </c>
      <c r="S240" s="118">
        <v>31.86</v>
      </c>
      <c r="T240" s="32">
        <v>22.92</v>
      </c>
      <c r="U240" s="32">
        <v>30.13</v>
      </c>
      <c r="V240" s="32">
        <v>46.94</v>
      </c>
      <c r="W240" s="32">
        <v>115.69</v>
      </c>
      <c r="X240" s="32">
        <v>115.54</v>
      </c>
      <c r="Y240" s="32">
        <v>131.64</v>
      </c>
      <c r="Z240" s="32">
        <v>107.41</v>
      </c>
    </row>
    <row r="241" spans="1:26" ht="12.75">
      <c r="A241" s="34">
        <v>6</v>
      </c>
      <c r="B241" s="34">
        <v>20</v>
      </c>
      <c r="C241" s="34">
        <v>0</v>
      </c>
      <c r="D241" s="35">
        <v>0</v>
      </c>
      <c r="E241" s="36"/>
      <c r="F241" s="31" t="s">
        <v>467</v>
      </c>
      <c r="G241" s="56" t="s">
        <v>487</v>
      </c>
      <c r="H241" s="33">
        <v>103565279.2</v>
      </c>
      <c r="I241" s="33">
        <v>39631708</v>
      </c>
      <c r="J241" s="33">
        <v>28733242.2</v>
      </c>
      <c r="K241" s="33">
        <v>35200329</v>
      </c>
      <c r="L241" s="33">
        <v>19357640.35</v>
      </c>
      <c r="M241" s="33">
        <v>8049174.85</v>
      </c>
      <c r="N241" s="33">
        <v>1865843.5</v>
      </c>
      <c r="O241" s="33">
        <v>9442622</v>
      </c>
      <c r="P241" s="118">
        <v>18.69</v>
      </c>
      <c r="Q241" s="118">
        <v>20.3</v>
      </c>
      <c r="R241" s="118">
        <v>6.49</v>
      </c>
      <c r="S241" s="118">
        <v>26.82</v>
      </c>
      <c r="T241" s="32">
        <v>41.58</v>
      </c>
      <c r="U241" s="32">
        <v>9.63</v>
      </c>
      <c r="V241" s="32">
        <v>48.77</v>
      </c>
      <c r="W241" s="32">
        <v>84.88</v>
      </c>
      <c r="X241" s="32">
        <v>96.54</v>
      </c>
      <c r="Y241" s="32">
        <v>33.02</v>
      </c>
      <c r="Z241" s="32">
        <v>107.1</v>
      </c>
    </row>
    <row r="242" spans="1:26" ht="12.75">
      <c r="A242" s="34">
        <v>6</v>
      </c>
      <c r="B242" s="34">
        <v>0</v>
      </c>
      <c r="C242" s="34">
        <v>0</v>
      </c>
      <c r="D242" s="35">
        <v>0</v>
      </c>
      <c r="E242" s="36"/>
      <c r="F242" s="31" t="s">
        <v>488</v>
      </c>
      <c r="G242" s="56" t="s">
        <v>489</v>
      </c>
      <c r="H242" s="33">
        <v>1356459032.5</v>
      </c>
      <c r="I242" s="33">
        <v>361367191.04</v>
      </c>
      <c r="J242" s="33">
        <v>608902651.46</v>
      </c>
      <c r="K242" s="33">
        <v>386189190</v>
      </c>
      <c r="L242" s="33">
        <v>251564233</v>
      </c>
      <c r="M242" s="33">
        <v>69755775.56</v>
      </c>
      <c r="N242" s="33">
        <v>89701726.44</v>
      </c>
      <c r="O242" s="33">
        <v>92106731</v>
      </c>
      <c r="P242" s="118">
        <v>18.54</v>
      </c>
      <c r="Q242" s="118">
        <v>19.3</v>
      </c>
      <c r="R242" s="118">
        <v>14.73</v>
      </c>
      <c r="S242" s="118">
        <v>23.85</v>
      </c>
      <c r="T242" s="32">
        <v>27.72</v>
      </c>
      <c r="U242" s="32">
        <v>35.65</v>
      </c>
      <c r="V242" s="32">
        <v>36.61</v>
      </c>
      <c r="W242" s="32">
        <v>113.05</v>
      </c>
      <c r="X242" s="32">
        <v>120.52</v>
      </c>
      <c r="Y242" s="32">
        <v>113.52</v>
      </c>
      <c r="Z242" s="32">
        <v>107.57</v>
      </c>
    </row>
    <row r="243" spans="1:26" ht="12.75">
      <c r="A243" s="34">
        <v>6</v>
      </c>
      <c r="B243" s="34">
        <v>8</v>
      </c>
      <c r="C243" s="34">
        <v>1</v>
      </c>
      <c r="D243" s="35" t="s">
        <v>490</v>
      </c>
      <c r="E243" s="36">
        <v>271</v>
      </c>
      <c r="F243" s="31" t="s">
        <v>490</v>
      </c>
      <c r="G243" s="56" t="s">
        <v>491</v>
      </c>
      <c r="H243" s="33">
        <v>835475</v>
      </c>
      <c r="I243" s="33">
        <v>835475</v>
      </c>
      <c r="J243" s="33">
        <v>0</v>
      </c>
      <c r="K243" s="33">
        <v>0</v>
      </c>
      <c r="L243" s="33">
        <v>490050.13</v>
      </c>
      <c r="M243" s="33">
        <v>490050.13</v>
      </c>
      <c r="N243" s="33">
        <v>0</v>
      </c>
      <c r="O243" s="33">
        <v>0</v>
      </c>
      <c r="P243" s="118">
        <v>58.65</v>
      </c>
      <c r="Q243" s="118">
        <v>58.65</v>
      </c>
      <c r="R243" s="118"/>
      <c r="S243" s="118"/>
      <c r="T243" s="32">
        <v>100</v>
      </c>
      <c r="U243" s="32">
        <v>0</v>
      </c>
      <c r="V243" s="32">
        <v>0</v>
      </c>
      <c r="W243" s="32">
        <v>106.79</v>
      </c>
      <c r="X243" s="32">
        <v>106.79</v>
      </c>
      <c r="Y243" s="32"/>
      <c r="Z243" s="32"/>
    </row>
    <row r="244" spans="1:26" ht="25.5">
      <c r="A244" s="34">
        <v>6</v>
      </c>
      <c r="B244" s="34">
        <v>19</v>
      </c>
      <c r="C244" s="34">
        <v>1</v>
      </c>
      <c r="D244" s="35" t="s">
        <v>490</v>
      </c>
      <c r="E244" s="36">
        <v>270</v>
      </c>
      <c r="F244" s="31" t="s">
        <v>490</v>
      </c>
      <c r="G244" s="56" t="s">
        <v>492</v>
      </c>
      <c r="H244" s="33">
        <v>5270224</v>
      </c>
      <c r="I244" s="33">
        <v>5270224</v>
      </c>
      <c r="J244" s="33">
        <v>0</v>
      </c>
      <c r="K244" s="33">
        <v>0</v>
      </c>
      <c r="L244" s="33">
        <v>1688950.35</v>
      </c>
      <c r="M244" s="33">
        <v>1688950.35</v>
      </c>
      <c r="N244" s="33">
        <v>0</v>
      </c>
      <c r="O244" s="33">
        <v>0</v>
      </c>
      <c r="P244" s="118">
        <v>32.04</v>
      </c>
      <c r="Q244" s="118">
        <v>32.04</v>
      </c>
      <c r="R244" s="118"/>
      <c r="S244" s="118"/>
      <c r="T244" s="32">
        <v>100</v>
      </c>
      <c r="U244" s="32">
        <v>0</v>
      </c>
      <c r="V244" s="32">
        <v>0</v>
      </c>
      <c r="W244" s="32">
        <v>143.85</v>
      </c>
      <c r="X244" s="32">
        <v>143.85</v>
      </c>
      <c r="Y244" s="32"/>
      <c r="Z244" s="32"/>
    </row>
    <row r="245" spans="1:26" ht="12.75">
      <c r="A245" s="34">
        <v>6</v>
      </c>
      <c r="B245" s="34">
        <v>7</v>
      </c>
      <c r="C245" s="34">
        <v>1</v>
      </c>
      <c r="D245" s="35" t="s">
        <v>490</v>
      </c>
      <c r="E245" s="36">
        <v>187</v>
      </c>
      <c r="F245" s="31" t="s">
        <v>490</v>
      </c>
      <c r="G245" s="56" t="s">
        <v>493</v>
      </c>
      <c r="H245" s="33">
        <v>119875</v>
      </c>
      <c r="I245" s="33">
        <v>103875</v>
      </c>
      <c r="J245" s="33">
        <v>16000</v>
      </c>
      <c r="K245" s="33">
        <v>0</v>
      </c>
      <c r="L245" s="33">
        <v>31570.16</v>
      </c>
      <c r="M245" s="33">
        <v>31570.16</v>
      </c>
      <c r="N245" s="33">
        <v>0</v>
      </c>
      <c r="O245" s="33">
        <v>0</v>
      </c>
      <c r="P245" s="118">
        <v>26.33</v>
      </c>
      <c r="Q245" s="118">
        <v>30.39</v>
      </c>
      <c r="R245" s="118">
        <v>0</v>
      </c>
      <c r="S245" s="118"/>
      <c r="T245" s="32">
        <v>100</v>
      </c>
      <c r="U245" s="32">
        <v>0</v>
      </c>
      <c r="V245" s="32">
        <v>0</v>
      </c>
      <c r="W245" s="32">
        <v>122.97</v>
      </c>
      <c r="X245" s="32">
        <v>122.97</v>
      </c>
      <c r="Y245" s="32"/>
      <c r="Z245" s="32"/>
    </row>
    <row r="246" spans="1:26" ht="12.75">
      <c r="A246" s="34">
        <v>6</v>
      </c>
      <c r="B246" s="34">
        <v>1</v>
      </c>
      <c r="C246" s="34">
        <v>1</v>
      </c>
      <c r="D246" s="35" t="s">
        <v>490</v>
      </c>
      <c r="E246" s="36">
        <v>188</v>
      </c>
      <c r="F246" s="31" t="s">
        <v>490</v>
      </c>
      <c r="G246" s="56" t="s">
        <v>493</v>
      </c>
      <c r="H246" s="33">
        <v>1949570</v>
      </c>
      <c r="I246" s="33">
        <v>89170</v>
      </c>
      <c r="J246" s="33">
        <v>1860400</v>
      </c>
      <c r="K246" s="33">
        <v>0</v>
      </c>
      <c r="L246" s="33">
        <v>499309.52</v>
      </c>
      <c r="M246" s="33">
        <v>34210.12</v>
      </c>
      <c r="N246" s="33">
        <v>465099.4</v>
      </c>
      <c r="O246" s="33">
        <v>0</v>
      </c>
      <c r="P246" s="118">
        <v>25.61</v>
      </c>
      <c r="Q246" s="118">
        <v>38.36</v>
      </c>
      <c r="R246" s="118">
        <v>24.99</v>
      </c>
      <c r="S246" s="118"/>
      <c r="T246" s="32">
        <v>6.85</v>
      </c>
      <c r="U246" s="32">
        <v>93.14</v>
      </c>
      <c r="V246" s="32">
        <v>0</v>
      </c>
      <c r="W246" s="32">
        <v>69.15</v>
      </c>
      <c r="X246" s="32">
        <v>115.38</v>
      </c>
      <c r="Y246" s="32">
        <v>67.18</v>
      </c>
      <c r="Z246" s="32"/>
    </row>
    <row r="247" spans="1:26" ht="25.5">
      <c r="A247" s="34">
        <v>6</v>
      </c>
      <c r="B247" s="34">
        <v>13</v>
      </c>
      <c r="C247" s="34">
        <v>4</v>
      </c>
      <c r="D247" s="35" t="s">
        <v>490</v>
      </c>
      <c r="E247" s="36">
        <v>186</v>
      </c>
      <c r="F247" s="31" t="s">
        <v>490</v>
      </c>
      <c r="G247" s="56" t="s">
        <v>494</v>
      </c>
      <c r="H247" s="33">
        <v>2400</v>
      </c>
      <c r="I247" s="33">
        <v>2400</v>
      </c>
      <c r="J247" s="33">
        <v>0</v>
      </c>
      <c r="K247" s="33">
        <v>0</v>
      </c>
      <c r="L247" s="33">
        <v>2400</v>
      </c>
      <c r="M247" s="33">
        <v>2400</v>
      </c>
      <c r="N247" s="33">
        <v>0</v>
      </c>
      <c r="O247" s="33">
        <v>0</v>
      </c>
      <c r="P247" s="118">
        <v>100</v>
      </c>
      <c r="Q247" s="118">
        <v>100</v>
      </c>
      <c r="R247" s="118"/>
      <c r="S247" s="118"/>
      <c r="T247" s="32">
        <v>100</v>
      </c>
      <c r="U247" s="32">
        <v>0</v>
      </c>
      <c r="V247" s="32">
        <v>0</v>
      </c>
      <c r="W247" s="32">
        <v>114.28</v>
      </c>
      <c r="X247" s="32">
        <v>114.28</v>
      </c>
      <c r="Y247" s="32"/>
      <c r="Z247" s="32"/>
    </row>
    <row r="248" spans="1:26" ht="25.5">
      <c r="A248" s="34">
        <v>6</v>
      </c>
      <c r="B248" s="34">
        <v>15</v>
      </c>
      <c r="C248" s="34">
        <v>0</v>
      </c>
      <c r="D248" s="35" t="s">
        <v>490</v>
      </c>
      <c r="E248" s="36">
        <v>220</v>
      </c>
      <c r="F248" s="31" t="s">
        <v>490</v>
      </c>
      <c r="G248" s="56" t="s">
        <v>497</v>
      </c>
      <c r="H248" s="33">
        <v>164000</v>
      </c>
      <c r="I248" s="33">
        <v>164000</v>
      </c>
      <c r="J248" s="33">
        <v>0</v>
      </c>
      <c r="K248" s="33">
        <v>0</v>
      </c>
      <c r="L248" s="33">
        <v>42.22</v>
      </c>
      <c r="M248" s="33">
        <v>42.22</v>
      </c>
      <c r="N248" s="33">
        <v>0</v>
      </c>
      <c r="O248" s="33">
        <v>0</v>
      </c>
      <c r="P248" s="118">
        <v>0.02</v>
      </c>
      <c r="Q248" s="118">
        <v>0.02</v>
      </c>
      <c r="R248" s="118"/>
      <c r="S248" s="118"/>
      <c r="T248" s="32">
        <v>100</v>
      </c>
      <c r="U248" s="32">
        <v>0</v>
      </c>
      <c r="V248" s="32">
        <v>0</v>
      </c>
      <c r="W248" s="32">
        <v>0.03</v>
      </c>
      <c r="X248" s="32">
        <v>0.03</v>
      </c>
      <c r="Y248" s="32"/>
      <c r="Z248" s="32"/>
    </row>
    <row r="249" spans="1:26" ht="12.75">
      <c r="A249" s="34">
        <v>6</v>
      </c>
      <c r="B249" s="34">
        <v>9</v>
      </c>
      <c r="C249" s="34">
        <v>1</v>
      </c>
      <c r="D249" s="35" t="s">
        <v>490</v>
      </c>
      <c r="E249" s="36">
        <v>140</v>
      </c>
      <c r="F249" s="31" t="s">
        <v>490</v>
      </c>
      <c r="G249" s="56" t="s">
        <v>495</v>
      </c>
      <c r="H249" s="33">
        <v>64530</v>
      </c>
      <c r="I249" s="33">
        <v>64530</v>
      </c>
      <c r="J249" s="33">
        <v>0</v>
      </c>
      <c r="K249" s="33">
        <v>0</v>
      </c>
      <c r="L249" s="33">
        <v>33500</v>
      </c>
      <c r="M249" s="33">
        <v>33500</v>
      </c>
      <c r="N249" s="33">
        <v>0</v>
      </c>
      <c r="O249" s="33">
        <v>0</v>
      </c>
      <c r="P249" s="118">
        <v>51.91</v>
      </c>
      <c r="Q249" s="118">
        <v>51.91</v>
      </c>
      <c r="R249" s="118"/>
      <c r="S249" s="118"/>
      <c r="T249" s="32">
        <v>100</v>
      </c>
      <c r="U249" s="32">
        <v>0</v>
      </c>
      <c r="V249" s="32">
        <v>0</v>
      </c>
      <c r="W249" s="32">
        <v>108.05</v>
      </c>
      <c r="X249" s="32">
        <v>108.05</v>
      </c>
      <c r="Y249" s="32"/>
      <c r="Z249" s="32"/>
    </row>
    <row r="250" spans="1:26" ht="12.75">
      <c r="A250" s="34">
        <v>6</v>
      </c>
      <c r="B250" s="34">
        <v>8</v>
      </c>
      <c r="C250" s="34">
        <v>1</v>
      </c>
      <c r="D250" s="35" t="s">
        <v>490</v>
      </c>
      <c r="E250" s="36">
        <v>265</v>
      </c>
      <c r="F250" s="31" t="s">
        <v>490</v>
      </c>
      <c r="G250" s="56" t="s">
        <v>496</v>
      </c>
      <c r="H250" s="33">
        <v>35855624</v>
      </c>
      <c r="I250" s="33">
        <v>35790624</v>
      </c>
      <c r="J250" s="33">
        <v>65000</v>
      </c>
      <c r="K250" s="33">
        <v>0</v>
      </c>
      <c r="L250" s="33">
        <v>9620547.05</v>
      </c>
      <c r="M250" s="33">
        <v>9611871.12</v>
      </c>
      <c r="N250" s="33">
        <v>8675.93</v>
      </c>
      <c r="O250" s="33">
        <v>0</v>
      </c>
      <c r="P250" s="118">
        <v>26.83</v>
      </c>
      <c r="Q250" s="118">
        <v>26.85</v>
      </c>
      <c r="R250" s="118">
        <v>13.34</v>
      </c>
      <c r="S250" s="118"/>
      <c r="T250" s="32">
        <v>99.9</v>
      </c>
      <c r="U250" s="32">
        <v>0.09</v>
      </c>
      <c r="V250" s="32">
        <v>0</v>
      </c>
      <c r="W250" s="32">
        <v>124.38</v>
      </c>
      <c r="X250" s="32">
        <v>124.29</v>
      </c>
      <c r="Y250" s="32">
        <v>559.73</v>
      </c>
      <c r="Z250" s="32"/>
    </row>
  </sheetData>
  <sheetProtection/>
  <mergeCells count="25">
    <mergeCell ref="B4:B6"/>
    <mergeCell ref="C4:C6"/>
    <mergeCell ref="D4:D6"/>
    <mergeCell ref="P5:P6"/>
    <mergeCell ref="Q5:S5"/>
    <mergeCell ref="E4:E6"/>
    <mergeCell ref="L4:O4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W5:W6"/>
    <mergeCell ref="T4:V5"/>
    <mergeCell ref="I5:K5"/>
    <mergeCell ref="P4:S4"/>
    <mergeCell ref="X5:X6"/>
    <mergeCell ref="F4:G6"/>
    <mergeCell ref="H4:K4"/>
    <mergeCell ref="H5:H6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"/>
  <dimension ref="A2:P252"/>
  <sheetViews>
    <sheetView zoomScale="75" zoomScaleNormal="75" zoomScalePageLayoutView="0" workbookViewId="0" topLeftCell="A1">
      <pane xSplit="7" ySplit="10" topLeftCell="H23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50" sqref="G250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tabel'!B9</f>
        <v>Tabela 7. Planowane wydatki budżetowe jst wg stanu na koniec  1 kwartału 2021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71" t="s">
        <v>0</v>
      </c>
      <c r="B4" s="171" t="s">
        <v>1</v>
      </c>
      <c r="C4" s="171" t="s">
        <v>2</v>
      </c>
      <c r="D4" s="171" t="s">
        <v>3</v>
      </c>
      <c r="E4" s="171" t="s">
        <v>53</v>
      </c>
      <c r="F4" s="172" t="s">
        <v>56</v>
      </c>
      <c r="G4" s="172"/>
      <c r="H4" s="170" t="s">
        <v>6</v>
      </c>
      <c r="I4" s="173" t="s">
        <v>36</v>
      </c>
      <c r="J4" s="173"/>
      <c r="K4" s="173"/>
      <c r="L4" s="173"/>
      <c r="M4" s="173"/>
      <c r="N4" s="173"/>
      <c r="O4" s="173"/>
      <c r="P4" s="173"/>
    </row>
    <row r="5" spans="1:16" s="19" customFormat="1" ht="17.25" customHeight="1">
      <c r="A5" s="171"/>
      <c r="B5" s="171"/>
      <c r="C5" s="171"/>
      <c r="D5" s="171"/>
      <c r="E5" s="171"/>
      <c r="F5" s="172"/>
      <c r="G5" s="172"/>
      <c r="H5" s="170"/>
      <c r="I5" s="170" t="s">
        <v>37</v>
      </c>
      <c r="J5" s="173" t="s">
        <v>15</v>
      </c>
      <c r="K5" s="173"/>
      <c r="L5" s="173"/>
      <c r="M5" s="173"/>
      <c r="N5" s="173"/>
      <c r="O5" s="174" t="s">
        <v>38</v>
      </c>
      <c r="P5" s="45" t="s">
        <v>25</v>
      </c>
    </row>
    <row r="6" spans="1:16" s="19" customFormat="1" ht="16.5" customHeight="1">
      <c r="A6" s="171"/>
      <c r="B6" s="171"/>
      <c r="C6" s="171"/>
      <c r="D6" s="171"/>
      <c r="E6" s="171"/>
      <c r="F6" s="172"/>
      <c r="G6" s="172"/>
      <c r="H6" s="170"/>
      <c r="I6" s="170"/>
      <c r="J6" s="169" t="s">
        <v>39</v>
      </c>
      <c r="K6" s="169" t="s">
        <v>34</v>
      </c>
      <c r="L6" s="169" t="s">
        <v>40</v>
      </c>
      <c r="M6" s="169" t="s">
        <v>41</v>
      </c>
      <c r="N6" s="169" t="s">
        <v>42</v>
      </c>
      <c r="O6" s="174"/>
      <c r="P6" s="175" t="s">
        <v>43</v>
      </c>
    </row>
    <row r="7" spans="1:16" s="19" customFormat="1" ht="34.5" customHeight="1">
      <c r="A7" s="171"/>
      <c r="B7" s="171"/>
      <c r="C7" s="171"/>
      <c r="D7" s="171"/>
      <c r="E7" s="171"/>
      <c r="F7" s="172"/>
      <c r="G7" s="172"/>
      <c r="H7" s="170"/>
      <c r="I7" s="170"/>
      <c r="J7" s="169"/>
      <c r="K7" s="169"/>
      <c r="L7" s="169"/>
      <c r="M7" s="169"/>
      <c r="N7" s="169"/>
      <c r="O7" s="174"/>
      <c r="P7" s="175"/>
    </row>
    <row r="8" spans="1:16" s="19" customFormat="1" ht="34.5" customHeight="1">
      <c r="A8" s="171"/>
      <c r="B8" s="171"/>
      <c r="C8" s="171"/>
      <c r="D8" s="171"/>
      <c r="E8" s="171"/>
      <c r="F8" s="172"/>
      <c r="G8" s="172"/>
      <c r="H8" s="170"/>
      <c r="I8" s="170"/>
      <c r="J8" s="169"/>
      <c r="K8" s="169"/>
      <c r="L8" s="169"/>
      <c r="M8" s="169"/>
      <c r="N8" s="169"/>
      <c r="O8" s="174"/>
      <c r="P8" s="175"/>
    </row>
    <row r="9" spans="1:16" s="19" customFormat="1" ht="16.5" customHeight="1">
      <c r="A9" s="171"/>
      <c r="B9" s="171"/>
      <c r="C9" s="171"/>
      <c r="D9" s="171"/>
      <c r="E9" s="171"/>
      <c r="F9" s="171"/>
      <c r="G9" s="171"/>
      <c r="H9" s="170" t="s">
        <v>35</v>
      </c>
      <c r="I9" s="170"/>
      <c r="J9" s="170"/>
      <c r="K9" s="170"/>
      <c r="L9" s="170"/>
      <c r="M9" s="170"/>
      <c r="N9" s="170"/>
      <c r="O9" s="170"/>
      <c r="P9" s="170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6">
        <v>6</v>
      </c>
      <c r="G10" s="176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46">
        <v>6</v>
      </c>
      <c r="B11" s="46">
        <v>2</v>
      </c>
      <c r="C11" s="46">
        <v>1</v>
      </c>
      <c r="D11" s="41">
        <v>1</v>
      </c>
      <c r="E11" s="47"/>
      <c r="F11" s="48" t="s">
        <v>267</v>
      </c>
      <c r="G11" s="58" t="s">
        <v>268</v>
      </c>
      <c r="H11" s="49">
        <v>143127247</v>
      </c>
      <c r="I11" s="49">
        <v>123157247</v>
      </c>
      <c r="J11" s="49">
        <v>47821239</v>
      </c>
      <c r="K11" s="49">
        <v>15287123.2</v>
      </c>
      <c r="L11" s="49">
        <v>800000</v>
      </c>
      <c r="M11" s="49">
        <v>0</v>
      </c>
      <c r="N11" s="49">
        <v>59248884.8</v>
      </c>
      <c r="O11" s="49">
        <v>19970000</v>
      </c>
      <c r="P11" s="49">
        <v>19970000</v>
      </c>
    </row>
    <row r="12" spans="1:16" ht="12.75">
      <c r="A12" s="46">
        <v>6</v>
      </c>
      <c r="B12" s="46">
        <v>16</v>
      </c>
      <c r="C12" s="46">
        <v>1</v>
      </c>
      <c r="D12" s="41">
        <v>1</v>
      </c>
      <c r="E12" s="47"/>
      <c r="F12" s="48" t="s">
        <v>267</v>
      </c>
      <c r="G12" s="58" t="s">
        <v>269</v>
      </c>
      <c r="H12" s="49">
        <v>83208289.68</v>
      </c>
      <c r="I12" s="49">
        <v>71081777.68</v>
      </c>
      <c r="J12" s="49">
        <v>31993344.48</v>
      </c>
      <c r="K12" s="49">
        <v>2221000</v>
      </c>
      <c r="L12" s="49">
        <v>1000000</v>
      </c>
      <c r="M12" s="49">
        <v>0</v>
      </c>
      <c r="N12" s="49">
        <v>35867433.2</v>
      </c>
      <c r="O12" s="49">
        <v>12126512</v>
      </c>
      <c r="P12" s="49">
        <v>7873512</v>
      </c>
    </row>
    <row r="13" spans="1:16" ht="12.75">
      <c r="A13" s="46">
        <v>6</v>
      </c>
      <c r="B13" s="46">
        <v>4</v>
      </c>
      <c r="C13" s="46">
        <v>1</v>
      </c>
      <c r="D13" s="41">
        <v>1</v>
      </c>
      <c r="E13" s="47"/>
      <c r="F13" s="48" t="s">
        <v>267</v>
      </c>
      <c r="G13" s="58" t="s">
        <v>270</v>
      </c>
      <c r="H13" s="49">
        <v>110006903.63</v>
      </c>
      <c r="I13" s="49">
        <v>75466768.7</v>
      </c>
      <c r="J13" s="49">
        <v>31156981.27</v>
      </c>
      <c r="K13" s="49">
        <v>4860560</v>
      </c>
      <c r="L13" s="49">
        <v>550000</v>
      </c>
      <c r="M13" s="49">
        <v>0</v>
      </c>
      <c r="N13" s="49">
        <v>38899227.43</v>
      </c>
      <c r="O13" s="49">
        <v>34540134.93</v>
      </c>
      <c r="P13" s="49">
        <v>34540134.93</v>
      </c>
    </row>
    <row r="14" spans="1:16" ht="12.75">
      <c r="A14" s="46">
        <v>6</v>
      </c>
      <c r="B14" s="46">
        <v>6</v>
      </c>
      <c r="C14" s="46">
        <v>1</v>
      </c>
      <c r="D14" s="41">
        <v>1</v>
      </c>
      <c r="E14" s="47"/>
      <c r="F14" s="48" t="s">
        <v>267</v>
      </c>
      <c r="G14" s="58" t="s">
        <v>271</v>
      </c>
      <c r="H14" s="49">
        <v>95794095.62</v>
      </c>
      <c r="I14" s="49">
        <v>75388823.35</v>
      </c>
      <c r="J14" s="49">
        <v>30009567.62</v>
      </c>
      <c r="K14" s="49">
        <v>5652669</v>
      </c>
      <c r="L14" s="49">
        <v>176000</v>
      </c>
      <c r="M14" s="49">
        <v>221998.31</v>
      </c>
      <c r="N14" s="49">
        <v>39328588.42</v>
      </c>
      <c r="O14" s="49">
        <v>20405272.27</v>
      </c>
      <c r="P14" s="49">
        <v>18312184.57</v>
      </c>
    </row>
    <row r="15" spans="1:16" ht="12.75">
      <c r="A15" s="46">
        <v>6</v>
      </c>
      <c r="B15" s="46">
        <v>7</v>
      </c>
      <c r="C15" s="46">
        <v>1</v>
      </c>
      <c r="D15" s="41">
        <v>1</v>
      </c>
      <c r="E15" s="47"/>
      <c r="F15" s="48" t="s">
        <v>267</v>
      </c>
      <c r="G15" s="58" t="s">
        <v>272</v>
      </c>
      <c r="H15" s="49">
        <v>172027698.44</v>
      </c>
      <c r="I15" s="49">
        <v>137865644.44</v>
      </c>
      <c r="J15" s="49">
        <v>50682201</v>
      </c>
      <c r="K15" s="49">
        <v>8878720</v>
      </c>
      <c r="L15" s="49">
        <v>1200000</v>
      </c>
      <c r="M15" s="49">
        <v>78900</v>
      </c>
      <c r="N15" s="49">
        <v>77025823.44</v>
      </c>
      <c r="O15" s="49">
        <v>34162054</v>
      </c>
      <c r="P15" s="49">
        <v>34162054</v>
      </c>
    </row>
    <row r="16" spans="1:16" ht="12.75">
      <c r="A16" s="46">
        <v>6</v>
      </c>
      <c r="B16" s="46">
        <v>8</v>
      </c>
      <c r="C16" s="46">
        <v>1</v>
      </c>
      <c r="D16" s="41">
        <v>1</v>
      </c>
      <c r="E16" s="47"/>
      <c r="F16" s="48" t="s">
        <v>267</v>
      </c>
      <c r="G16" s="58" t="s">
        <v>273</v>
      </c>
      <c r="H16" s="49">
        <v>117129446</v>
      </c>
      <c r="I16" s="49">
        <v>98659095</v>
      </c>
      <c r="J16" s="49">
        <v>46793674</v>
      </c>
      <c r="K16" s="49">
        <v>7969378.8</v>
      </c>
      <c r="L16" s="49">
        <v>800000</v>
      </c>
      <c r="M16" s="49">
        <v>0</v>
      </c>
      <c r="N16" s="49">
        <v>43096042.2</v>
      </c>
      <c r="O16" s="49">
        <v>18470351</v>
      </c>
      <c r="P16" s="49">
        <v>18470351</v>
      </c>
    </row>
    <row r="17" spans="1:16" ht="12.75">
      <c r="A17" s="46">
        <v>6</v>
      </c>
      <c r="B17" s="46">
        <v>11</v>
      </c>
      <c r="C17" s="46">
        <v>1</v>
      </c>
      <c r="D17" s="41">
        <v>1</v>
      </c>
      <c r="E17" s="47"/>
      <c r="F17" s="48" t="s">
        <v>267</v>
      </c>
      <c r="G17" s="58" t="s">
        <v>274</v>
      </c>
      <c r="H17" s="49">
        <v>143988887.66</v>
      </c>
      <c r="I17" s="49">
        <v>130245914.88</v>
      </c>
      <c r="J17" s="49">
        <v>52365701.18</v>
      </c>
      <c r="K17" s="49">
        <v>10849061</v>
      </c>
      <c r="L17" s="49">
        <v>650000</v>
      </c>
      <c r="M17" s="49">
        <v>0</v>
      </c>
      <c r="N17" s="49">
        <v>66381152.7</v>
      </c>
      <c r="O17" s="49">
        <v>13742972.78</v>
      </c>
      <c r="P17" s="49">
        <v>13742972.78</v>
      </c>
    </row>
    <row r="18" spans="1:16" ht="12.75">
      <c r="A18" s="46">
        <v>6</v>
      </c>
      <c r="B18" s="46">
        <v>1</v>
      </c>
      <c r="C18" s="46">
        <v>1</v>
      </c>
      <c r="D18" s="41">
        <v>1</v>
      </c>
      <c r="E18" s="47"/>
      <c r="F18" s="48" t="s">
        <v>267</v>
      </c>
      <c r="G18" s="58" t="s">
        <v>275</v>
      </c>
      <c r="H18" s="49">
        <v>84482175.85</v>
      </c>
      <c r="I18" s="49">
        <v>76729760.85</v>
      </c>
      <c r="J18" s="49">
        <v>32406692.23</v>
      </c>
      <c r="K18" s="49">
        <v>3875410.48</v>
      </c>
      <c r="L18" s="49">
        <v>760000</v>
      </c>
      <c r="M18" s="49">
        <v>0</v>
      </c>
      <c r="N18" s="49">
        <v>39687658.14</v>
      </c>
      <c r="O18" s="49">
        <v>7752415</v>
      </c>
      <c r="P18" s="49">
        <v>7752415</v>
      </c>
    </row>
    <row r="19" spans="1:16" ht="12.75">
      <c r="A19" s="46">
        <v>6</v>
      </c>
      <c r="B19" s="46">
        <v>14</v>
      </c>
      <c r="C19" s="46">
        <v>1</v>
      </c>
      <c r="D19" s="41">
        <v>1</v>
      </c>
      <c r="E19" s="47"/>
      <c r="F19" s="48" t="s">
        <v>267</v>
      </c>
      <c r="G19" s="58" t="s">
        <v>276</v>
      </c>
      <c r="H19" s="49">
        <v>337869376.97</v>
      </c>
      <c r="I19" s="49">
        <v>288235376.97</v>
      </c>
      <c r="J19" s="49">
        <v>116326003.88</v>
      </c>
      <c r="K19" s="49">
        <v>19602500</v>
      </c>
      <c r="L19" s="49">
        <v>3600000</v>
      </c>
      <c r="M19" s="49">
        <v>2595500</v>
      </c>
      <c r="N19" s="49">
        <v>146111373.09</v>
      </c>
      <c r="O19" s="49">
        <v>49634000</v>
      </c>
      <c r="P19" s="49">
        <v>49634000</v>
      </c>
    </row>
    <row r="20" spans="1:16" ht="12.75">
      <c r="A20" s="46">
        <v>6</v>
      </c>
      <c r="B20" s="46">
        <v>15</v>
      </c>
      <c r="C20" s="46">
        <v>1</v>
      </c>
      <c r="D20" s="41">
        <v>1</v>
      </c>
      <c r="E20" s="47"/>
      <c r="F20" s="48" t="s">
        <v>267</v>
      </c>
      <c r="G20" s="58" t="s">
        <v>277</v>
      </c>
      <c r="H20" s="49">
        <v>90120865.65</v>
      </c>
      <c r="I20" s="49">
        <v>72548456.15</v>
      </c>
      <c r="J20" s="49">
        <v>29710537.5</v>
      </c>
      <c r="K20" s="49">
        <v>5259800</v>
      </c>
      <c r="L20" s="49">
        <v>286000</v>
      </c>
      <c r="M20" s="49">
        <v>96184</v>
      </c>
      <c r="N20" s="49">
        <v>37195934.65</v>
      </c>
      <c r="O20" s="49">
        <v>17572409.5</v>
      </c>
      <c r="P20" s="49">
        <v>17572409.5</v>
      </c>
    </row>
    <row r="21" spans="1:16" ht="12.75">
      <c r="A21" s="46">
        <v>6</v>
      </c>
      <c r="B21" s="46">
        <v>3</v>
      </c>
      <c r="C21" s="46">
        <v>1</v>
      </c>
      <c r="D21" s="41">
        <v>1</v>
      </c>
      <c r="E21" s="47"/>
      <c r="F21" s="48" t="s">
        <v>267</v>
      </c>
      <c r="G21" s="58" t="s">
        <v>278</v>
      </c>
      <c r="H21" s="49">
        <v>28455202.56</v>
      </c>
      <c r="I21" s="49">
        <v>22067086.56</v>
      </c>
      <c r="J21" s="49">
        <v>9815244.6</v>
      </c>
      <c r="K21" s="49">
        <v>678000</v>
      </c>
      <c r="L21" s="49">
        <v>300000</v>
      </c>
      <c r="M21" s="49">
        <v>0</v>
      </c>
      <c r="N21" s="49">
        <v>11273841.96</v>
      </c>
      <c r="O21" s="49">
        <v>6388116</v>
      </c>
      <c r="P21" s="49">
        <v>6388116</v>
      </c>
    </row>
    <row r="22" spans="1:16" ht="12.75">
      <c r="A22" s="46">
        <v>6</v>
      </c>
      <c r="B22" s="46">
        <v>11</v>
      </c>
      <c r="C22" s="46">
        <v>2</v>
      </c>
      <c r="D22" s="41">
        <v>1</v>
      </c>
      <c r="E22" s="47"/>
      <c r="F22" s="48" t="s">
        <v>267</v>
      </c>
      <c r="G22" s="58" t="s">
        <v>279</v>
      </c>
      <c r="H22" s="49">
        <v>15495248.35</v>
      </c>
      <c r="I22" s="49">
        <v>12419261.42</v>
      </c>
      <c r="J22" s="49">
        <v>5901500.03</v>
      </c>
      <c r="K22" s="49">
        <v>379400</v>
      </c>
      <c r="L22" s="49">
        <v>50000</v>
      </c>
      <c r="M22" s="49">
        <v>0</v>
      </c>
      <c r="N22" s="49">
        <v>6088361.39</v>
      </c>
      <c r="O22" s="49">
        <v>3075986.93</v>
      </c>
      <c r="P22" s="49">
        <v>3075986.93</v>
      </c>
    </row>
    <row r="23" spans="1:16" ht="12.75">
      <c r="A23" s="46">
        <v>6</v>
      </c>
      <c r="B23" s="46">
        <v>17</v>
      </c>
      <c r="C23" s="46">
        <v>1</v>
      </c>
      <c r="D23" s="41">
        <v>1</v>
      </c>
      <c r="E23" s="47"/>
      <c r="F23" s="48" t="s">
        <v>267</v>
      </c>
      <c r="G23" s="58" t="s">
        <v>280</v>
      </c>
      <c r="H23" s="49">
        <v>243909487.86</v>
      </c>
      <c r="I23" s="49">
        <v>174899871.07</v>
      </c>
      <c r="J23" s="49">
        <v>61604587.4</v>
      </c>
      <c r="K23" s="49">
        <v>14355647.18</v>
      </c>
      <c r="L23" s="49">
        <v>1200000</v>
      </c>
      <c r="M23" s="49">
        <v>465200</v>
      </c>
      <c r="N23" s="49">
        <v>97274436.49</v>
      </c>
      <c r="O23" s="49">
        <v>69009616.79</v>
      </c>
      <c r="P23" s="49">
        <v>68009616.79</v>
      </c>
    </row>
    <row r="24" spans="1:16" ht="12.75">
      <c r="A24" s="46">
        <v>6</v>
      </c>
      <c r="B24" s="46">
        <v>1</v>
      </c>
      <c r="C24" s="46">
        <v>2</v>
      </c>
      <c r="D24" s="41">
        <v>1</v>
      </c>
      <c r="E24" s="47"/>
      <c r="F24" s="48" t="s">
        <v>267</v>
      </c>
      <c r="G24" s="58" t="s">
        <v>281</v>
      </c>
      <c r="H24" s="49">
        <v>36660025.44</v>
      </c>
      <c r="I24" s="49">
        <v>21319068.06</v>
      </c>
      <c r="J24" s="49">
        <v>8351892.84</v>
      </c>
      <c r="K24" s="49">
        <v>1244963.2</v>
      </c>
      <c r="L24" s="49">
        <v>220000</v>
      </c>
      <c r="M24" s="49">
        <v>48000</v>
      </c>
      <c r="N24" s="49">
        <v>11454212.02</v>
      </c>
      <c r="O24" s="49">
        <v>15340957.38</v>
      </c>
      <c r="P24" s="49">
        <v>15340957.38</v>
      </c>
    </row>
    <row r="25" spans="1:16" ht="12.75">
      <c r="A25" s="46">
        <v>6</v>
      </c>
      <c r="B25" s="46">
        <v>18</v>
      </c>
      <c r="C25" s="46">
        <v>1</v>
      </c>
      <c r="D25" s="41">
        <v>1</v>
      </c>
      <c r="E25" s="47"/>
      <c r="F25" s="48" t="s">
        <v>267</v>
      </c>
      <c r="G25" s="58" t="s">
        <v>282</v>
      </c>
      <c r="H25" s="49">
        <v>122391029.97</v>
      </c>
      <c r="I25" s="49">
        <v>87980583.97</v>
      </c>
      <c r="J25" s="49">
        <v>39069441</v>
      </c>
      <c r="K25" s="49">
        <v>7535290</v>
      </c>
      <c r="L25" s="49">
        <v>706715</v>
      </c>
      <c r="M25" s="49">
        <v>0</v>
      </c>
      <c r="N25" s="49">
        <v>40669137.97</v>
      </c>
      <c r="O25" s="49">
        <v>34410446</v>
      </c>
      <c r="P25" s="49">
        <v>34410446</v>
      </c>
    </row>
    <row r="26" spans="1:16" ht="12.75">
      <c r="A26" s="46">
        <v>6</v>
      </c>
      <c r="B26" s="46">
        <v>19</v>
      </c>
      <c r="C26" s="46">
        <v>1</v>
      </c>
      <c r="D26" s="41">
        <v>1</v>
      </c>
      <c r="E26" s="47"/>
      <c r="F26" s="48" t="s">
        <v>267</v>
      </c>
      <c r="G26" s="58" t="s">
        <v>283</v>
      </c>
      <c r="H26" s="49">
        <v>76339651</v>
      </c>
      <c r="I26" s="49">
        <v>61081832</v>
      </c>
      <c r="J26" s="49">
        <v>28853265</v>
      </c>
      <c r="K26" s="49">
        <v>3316021.7</v>
      </c>
      <c r="L26" s="49">
        <v>500258</v>
      </c>
      <c r="M26" s="49">
        <v>105847.3</v>
      </c>
      <c r="N26" s="49">
        <v>28306440</v>
      </c>
      <c r="O26" s="49">
        <v>15257819</v>
      </c>
      <c r="P26" s="49">
        <v>15257819</v>
      </c>
    </row>
    <row r="27" spans="1:16" ht="12.75">
      <c r="A27" s="46">
        <v>6</v>
      </c>
      <c r="B27" s="46">
        <v>8</v>
      </c>
      <c r="C27" s="46">
        <v>2</v>
      </c>
      <c r="D27" s="41">
        <v>2</v>
      </c>
      <c r="E27" s="47"/>
      <c r="F27" s="48" t="s">
        <v>267</v>
      </c>
      <c r="G27" s="58" t="s">
        <v>284</v>
      </c>
      <c r="H27" s="49">
        <v>26810773.23</v>
      </c>
      <c r="I27" s="49">
        <v>18236707.73</v>
      </c>
      <c r="J27" s="49">
        <v>7835099.53</v>
      </c>
      <c r="K27" s="49">
        <v>217443</v>
      </c>
      <c r="L27" s="49">
        <v>80000</v>
      </c>
      <c r="M27" s="49">
        <v>0</v>
      </c>
      <c r="N27" s="49">
        <v>10104165.2</v>
      </c>
      <c r="O27" s="49">
        <v>8574065.5</v>
      </c>
      <c r="P27" s="49">
        <v>8574065.5</v>
      </c>
    </row>
    <row r="28" spans="1:16" ht="12.75">
      <c r="A28" s="46">
        <v>6</v>
      </c>
      <c r="B28" s="46">
        <v>11</v>
      </c>
      <c r="C28" s="46">
        <v>3</v>
      </c>
      <c r="D28" s="41">
        <v>2</v>
      </c>
      <c r="E28" s="47"/>
      <c r="F28" s="48" t="s">
        <v>267</v>
      </c>
      <c r="G28" s="58" t="s">
        <v>285</v>
      </c>
      <c r="H28" s="49">
        <v>35217865.23</v>
      </c>
      <c r="I28" s="49">
        <v>27939894.89</v>
      </c>
      <c r="J28" s="49">
        <v>11702795.93</v>
      </c>
      <c r="K28" s="49">
        <v>1027671.7</v>
      </c>
      <c r="L28" s="49">
        <v>160000</v>
      </c>
      <c r="M28" s="49">
        <v>0</v>
      </c>
      <c r="N28" s="49">
        <v>15049427.26</v>
      </c>
      <c r="O28" s="49">
        <v>7277970.34</v>
      </c>
      <c r="P28" s="49">
        <v>7277970.34</v>
      </c>
    </row>
    <row r="29" spans="1:16" ht="12.75">
      <c r="A29" s="46">
        <v>6</v>
      </c>
      <c r="B29" s="46">
        <v>20</v>
      </c>
      <c r="C29" s="46">
        <v>1</v>
      </c>
      <c r="D29" s="41">
        <v>2</v>
      </c>
      <c r="E29" s="47"/>
      <c r="F29" s="48" t="s">
        <v>267</v>
      </c>
      <c r="G29" s="58" t="s">
        <v>285</v>
      </c>
      <c r="H29" s="49">
        <v>24594094.62</v>
      </c>
      <c r="I29" s="49">
        <v>19468146.11</v>
      </c>
      <c r="J29" s="49">
        <v>7860339.68</v>
      </c>
      <c r="K29" s="49">
        <v>299600</v>
      </c>
      <c r="L29" s="49">
        <v>100000</v>
      </c>
      <c r="M29" s="49">
        <v>0</v>
      </c>
      <c r="N29" s="49">
        <v>11208206.43</v>
      </c>
      <c r="O29" s="49">
        <v>5125948.51</v>
      </c>
      <c r="P29" s="49">
        <v>5125948.51</v>
      </c>
    </row>
    <row r="30" spans="1:16" ht="12.75">
      <c r="A30" s="46">
        <v>6</v>
      </c>
      <c r="B30" s="46">
        <v>2</v>
      </c>
      <c r="C30" s="46">
        <v>2</v>
      </c>
      <c r="D30" s="41">
        <v>2</v>
      </c>
      <c r="E30" s="47"/>
      <c r="F30" s="48" t="s">
        <v>267</v>
      </c>
      <c r="G30" s="58" t="s">
        <v>286</v>
      </c>
      <c r="H30" s="49">
        <v>16959489</v>
      </c>
      <c r="I30" s="49">
        <v>15070589.72</v>
      </c>
      <c r="J30" s="49">
        <v>5731730</v>
      </c>
      <c r="K30" s="49">
        <v>825332</v>
      </c>
      <c r="L30" s="49">
        <v>5000</v>
      </c>
      <c r="M30" s="49">
        <v>0</v>
      </c>
      <c r="N30" s="49">
        <v>8508527.72</v>
      </c>
      <c r="O30" s="49">
        <v>1888899.28</v>
      </c>
      <c r="P30" s="49">
        <v>1888899.28</v>
      </c>
    </row>
    <row r="31" spans="1:16" ht="12.75">
      <c r="A31" s="46">
        <v>6</v>
      </c>
      <c r="B31" s="46">
        <v>14</v>
      </c>
      <c r="C31" s="46">
        <v>2</v>
      </c>
      <c r="D31" s="41">
        <v>2</v>
      </c>
      <c r="E31" s="47"/>
      <c r="F31" s="48" t="s">
        <v>267</v>
      </c>
      <c r="G31" s="58" t="s">
        <v>287</v>
      </c>
      <c r="H31" s="49">
        <v>28187132.12</v>
      </c>
      <c r="I31" s="49">
        <v>17410131.12</v>
      </c>
      <c r="J31" s="49">
        <v>7796394</v>
      </c>
      <c r="K31" s="49">
        <v>575000</v>
      </c>
      <c r="L31" s="49">
        <v>40000</v>
      </c>
      <c r="M31" s="49">
        <v>0</v>
      </c>
      <c r="N31" s="49">
        <v>8998737.12</v>
      </c>
      <c r="O31" s="49">
        <v>10777001</v>
      </c>
      <c r="P31" s="49">
        <v>10777001</v>
      </c>
    </row>
    <row r="32" spans="1:16" ht="12.75">
      <c r="A32" s="46">
        <v>6</v>
      </c>
      <c r="B32" s="46">
        <v>5</v>
      </c>
      <c r="C32" s="46">
        <v>1</v>
      </c>
      <c r="D32" s="41">
        <v>2</v>
      </c>
      <c r="E32" s="47"/>
      <c r="F32" s="48" t="s">
        <v>267</v>
      </c>
      <c r="G32" s="58" t="s">
        <v>288</v>
      </c>
      <c r="H32" s="49">
        <v>17593572</v>
      </c>
      <c r="I32" s="49">
        <v>13968810.8</v>
      </c>
      <c r="J32" s="49">
        <v>6194295</v>
      </c>
      <c r="K32" s="49">
        <v>529450</v>
      </c>
      <c r="L32" s="49">
        <v>190100</v>
      </c>
      <c r="M32" s="49">
        <v>27000</v>
      </c>
      <c r="N32" s="49">
        <v>7027965.8</v>
      </c>
      <c r="O32" s="49">
        <v>3624761.2</v>
      </c>
      <c r="P32" s="49">
        <v>3624761.2</v>
      </c>
    </row>
    <row r="33" spans="1:16" ht="12.75">
      <c r="A33" s="46">
        <v>6</v>
      </c>
      <c r="B33" s="46">
        <v>18</v>
      </c>
      <c r="C33" s="46">
        <v>2</v>
      </c>
      <c r="D33" s="41">
        <v>2</v>
      </c>
      <c r="E33" s="47"/>
      <c r="F33" s="48" t="s">
        <v>267</v>
      </c>
      <c r="G33" s="58" t="s">
        <v>289</v>
      </c>
      <c r="H33" s="49">
        <v>20019460.17</v>
      </c>
      <c r="I33" s="49">
        <v>15754692.69</v>
      </c>
      <c r="J33" s="49">
        <v>7023137</v>
      </c>
      <c r="K33" s="49">
        <v>441000</v>
      </c>
      <c r="L33" s="49">
        <v>100000</v>
      </c>
      <c r="M33" s="49">
        <v>0</v>
      </c>
      <c r="N33" s="49">
        <v>8190555.69</v>
      </c>
      <c r="O33" s="49">
        <v>4264767.48</v>
      </c>
      <c r="P33" s="49">
        <v>4264767.48</v>
      </c>
    </row>
    <row r="34" spans="1:16" ht="12.75">
      <c r="A34" s="46">
        <v>6</v>
      </c>
      <c r="B34" s="46">
        <v>1</v>
      </c>
      <c r="C34" s="46">
        <v>3</v>
      </c>
      <c r="D34" s="41">
        <v>2</v>
      </c>
      <c r="E34" s="47"/>
      <c r="F34" s="48" t="s">
        <v>267</v>
      </c>
      <c r="G34" s="58" t="s">
        <v>290</v>
      </c>
      <c r="H34" s="49">
        <v>77914650.08</v>
      </c>
      <c r="I34" s="49">
        <v>64894420.66</v>
      </c>
      <c r="J34" s="49">
        <v>22861646</v>
      </c>
      <c r="K34" s="49">
        <v>3977147.59</v>
      </c>
      <c r="L34" s="49">
        <v>120000</v>
      </c>
      <c r="M34" s="49">
        <v>0</v>
      </c>
      <c r="N34" s="49">
        <v>37935627.07</v>
      </c>
      <c r="O34" s="49">
        <v>13020229.42</v>
      </c>
      <c r="P34" s="49">
        <v>13020229.42</v>
      </c>
    </row>
    <row r="35" spans="1:16" ht="12.75">
      <c r="A35" s="46">
        <v>6</v>
      </c>
      <c r="B35" s="46">
        <v>3</v>
      </c>
      <c r="C35" s="46">
        <v>2</v>
      </c>
      <c r="D35" s="41">
        <v>2</v>
      </c>
      <c r="E35" s="47"/>
      <c r="F35" s="48" t="s">
        <v>267</v>
      </c>
      <c r="G35" s="58" t="s">
        <v>291</v>
      </c>
      <c r="H35" s="49">
        <v>15904501.26</v>
      </c>
      <c r="I35" s="49">
        <v>12682581.46</v>
      </c>
      <c r="J35" s="49">
        <v>5669907.9</v>
      </c>
      <c r="K35" s="49">
        <v>436000</v>
      </c>
      <c r="L35" s="49">
        <v>75000</v>
      </c>
      <c r="M35" s="49">
        <v>0</v>
      </c>
      <c r="N35" s="49">
        <v>6501673.56</v>
      </c>
      <c r="O35" s="49">
        <v>3221919.8</v>
      </c>
      <c r="P35" s="49">
        <v>3221919.8</v>
      </c>
    </row>
    <row r="36" spans="1:16" ht="12.75">
      <c r="A36" s="46">
        <v>6</v>
      </c>
      <c r="B36" s="46">
        <v>2</v>
      </c>
      <c r="C36" s="46">
        <v>3</v>
      </c>
      <c r="D36" s="41">
        <v>2</v>
      </c>
      <c r="E36" s="47"/>
      <c r="F36" s="48" t="s">
        <v>267</v>
      </c>
      <c r="G36" s="58" t="s">
        <v>268</v>
      </c>
      <c r="H36" s="49">
        <v>87765062.87</v>
      </c>
      <c r="I36" s="49">
        <v>66326267.4</v>
      </c>
      <c r="J36" s="49">
        <v>20942979.1</v>
      </c>
      <c r="K36" s="49">
        <v>10004209</v>
      </c>
      <c r="L36" s="49">
        <v>300000</v>
      </c>
      <c r="M36" s="49">
        <v>25363.38</v>
      </c>
      <c r="N36" s="49">
        <v>35053715.92</v>
      </c>
      <c r="O36" s="49">
        <v>21438795.47</v>
      </c>
      <c r="P36" s="49">
        <v>21438795.47</v>
      </c>
    </row>
    <row r="37" spans="1:16" ht="12.75">
      <c r="A37" s="46">
        <v>6</v>
      </c>
      <c r="B37" s="46">
        <v>2</v>
      </c>
      <c r="C37" s="46">
        <v>4</v>
      </c>
      <c r="D37" s="41">
        <v>2</v>
      </c>
      <c r="E37" s="47"/>
      <c r="F37" s="48" t="s">
        <v>267</v>
      </c>
      <c r="G37" s="58" t="s">
        <v>292</v>
      </c>
      <c r="H37" s="49">
        <v>38632114.72</v>
      </c>
      <c r="I37" s="49">
        <v>17333935.39</v>
      </c>
      <c r="J37" s="49">
        <v>6887850.9</v>
      </c>
      <c r="K37" s="49">
        <v>982500</v>
      </c>
      <c r="L37" s="49">
        <v>350000</v>
      </c>
      <c r="M37" s="49">
        <v>0</v>
      </c>
      <c r="N37" s="49">
        <v>9113584.49</v>
      </c>
      <c r="O37" s="49">
        <v>21298179.33</v>
      </c>
      <c r="P37" s="49">
        <v>21298179.33</v>
      </c>
    </row>
    <row r="38" spans="1:16" ht="12.75">
      <c r="A38" s="46">
        <v>6</v>
      </c>
      <c r="B38" s="46">
        <v>15</v>
      </c>
      <c r="C38" s="46">
        <v>2</v>
      </c>
      <c r="D38" s="41">
        <v>2</v>
      </c>
      <c r="E38" s="47"/>
      <c r="F38" s="48" t="s">
        <v>267</v>
      </c>
      <c r="G38" s="58" t="s">
        <v>293</v>
      </c>
      <c r="H38" s="49">
        <v>44001753.3</v>
      </c>
      <c r="I38" s="49">
        <v>30171978.5</v>
      </c>
      <c r="J38" s="49">
        <v>12347023.6</v>
      </c>
      <c r="K38" s="49">
        <v>863143</v>
      </c>
      <c r="L38" s="49">
        <v>200000</v>
      </c>
      <c r="M38" s="49">
        <v>0</v>
      </c>
      <c r="N38" s="49">
        <v>16761811.9</v>
      </c>
      <c r="O38" s="49">
        <v>13829774.8</v>
      </c>
      <c r="P38" s="49">
        <v>13829774.8</v>
      </c>
    </row>
    <row r="39" spans="1:16" ht="12.75">
      <c r="A39" s="46">
        <v>6</v>
      </c>
      <c r="B39" s="46">
        <v>9</v>
      </c>
      <c r="C39" s="46">
        <v>2</v>
      </c>
      <c r="D39" s="41">
        <v>2</v>
      </c>
      <c r="E39" s="47"/>
      <c r="F39" s="48" t="s">
        <v>267</v>
      </c>
      <c r="G39" s="58" t="s">
        <v>294</v>
      </c>
      <c r="H39" s="49">
        <v>17693654</v>
      </c>
      <c r="I39" s="49">
        <v>15574188</v>
      </c>
      <c r="J39" s="49">
        <v>5998563</v>
      </c>
      <c r="K39" s="49">
        <v>338900</v>
      </c>
      <c r="L39" s="49">
        <v>130000</v>
      </c>
      <c r="M39" s="49">
        <v>0</v>
      </c>
      <c r="N39" s="49">
        <v>9106725</v>
      </c>
      <c r="O39" s="49">
        <v>2119466</v>
      </c>
      <c r="P39" s="49">
        <v>2119466</v>
      </c>
    </row>
    <row r="40" spans="1:16" ht="12.75">
      <c r="A40" s="46">
        <v>6</v>
      </c>
      <c r="B40" s="46">
        <v>3</v>
      </c>
      <c r="C40" s="46">
        <v>3</v>
      </c>
      <c r="D40" s="41">
        <v>2</v>
      </c>
      <c r="E40" s="47"/>
      <c r="F40" s="48" t="s">
        <v>267</v>
      </c>
      <c r="G40" s="58" t="s">
        <v>295</v>
      </c>
      <c r="H40" s="49">
        <v>73763690.06</v>
      </c>
      <c r="I40" s="49">
        <v>61325613.25</v>
      </c>
      <c r="J40" s="49">
        <v>21049106.06</v>
      </c>
      <c r="K40" s="49">
        <v>1409452.7</v>
      </c>
      <c r="L40" s="49">
        <v>700000</v>
      </c>
      <c r="M40" s="49">
        <v>0</v>
      </c>
      <c r="N40" s="49">
        <v>38167054.49</v>
      </c>
      <c r="O40" s="49">
        <v>12438076.81</v>
      </c>
      <c r="P40" s="49">
        <v>12438076.81</v>
      </c>
    </row>
    <row r="41" spans="1:16" ht="12.75">
      <c r="A41" s="46">
        <v>6</v>
      </c>
      <c r="B41" s="46">
        <v>12</v>
      </c>
      <c r="C41" s="46">
        <v>1</v>
      </c>
      <c r="D41" s="41">
        <v>2</v>
      </c>
      <c r="E41" s="47"/>
      <c r="F41" s="48" t="s">
        <v>267</v>
      </c>
      <c r="G41" s="58" t="s">
        <v>296</v>
      </c>
      <c r="H41" s="49">
        <v>44448460.39</v>
      </c>
      <c r="I41" s="49">
        <v>30349834.36</v>
      </c>
      <c r="J41" s="49">
        <v>12428868</v>
      </c>
      <c r="K41" s="49">
        <v>816466</v>
      </c>
      <c r="L41" s="49">
        <v>100000</v>
      </c>
      <c r="M41" s="49">
        <v>0</v>
      </c>
      <c r="N41" s="49">
        <v>17004500.36</v>
      </c>
      <c r="O41" s="49">
        <v>14098626.03</v>
      </c>
      <c r="P41" s="49">
        <v>14098626.03</v>
      </c>
    </row>
    <row r="42" spans="1:16" ht="12.75">
      <c r="A42" s="46">
        <v>6</v>
      </c>
      <c r="B42" s="46">
        <v>5</v>
      </c>
      <c r="C42" s="46">
        <v>2</v>
      </c>
      <c r="D42" s="41">
        <v>2</v>
      </c>
      <c r="E42" s="47"/>
      <c r="F42" s="48" t="s">
        <v>267</v>
      </c>
      <c r="G42" s="58" t="s">
        <v>297</v>
      </c>
      <c r="H42" s="49">
        <v>17615860</v>
      </c>
      <c r="I42" s="49">
        <v>12303886</v>
      </c>
      <c r="J42" s="49">
        <v>5516222.98</v>
      </c>
      <c r="K42" s="49">
        <v>180000</v>
      </c>
      <c r="L42" s="49">
        <v>126669</v>
      </c>
      <c r="M42" s="49">
        <v>26750</v>
      </c>
      <c r="N42" s="49">
        <v>6454244.02</v>
      </c>
      <c r="O42" s="49">
        <v>5311974</v>
      </c>
      <c r="P42" s="49">
        <v>5311974</v>
      </c>
    </row>
    <row r="43" spans="1:16" ht="12.75">
      <c r="A43" s="46">
        <v>6</v>
      </c>
      <c r="B43" s="46">
        <v>10</v>
      </c>
      <c r="C43" s="46">
        <v>1</v>
      </c>
      <c r="D43" s="41">
        <v>2</v>
      </c>
      <c r="E43" s="47"/>
      <c r="F43" s="48" t="s">
        <v>267</v>
      </c>
      <c r="G43" s="58" t="s">
        <v>298</v>
      </c>
      <c r="H43" s="49">
        <v>66484777.56</v>
      </c>
      <c r="I43" s="49">
        <v>48517446.08</v>
      </c>
      <c r="J43" s="49">
        <v>20328762.52</v>
      </c>
      <c r="K43" s="49">
        <v>845515</v>
      </c>
      <c r="L43" s="49">
        <v>60000</v>
      </c>
      <c r="M43" s="49">
        <v>0</v>
      </c>
      <c r="N43" s="49">
        <v>27283168.56</v>
      </c>
      <c r="O43" s="49">
        <v>17967331.48</v>
      </c>
      <c r="P43" s="49">
        <v>17922731.48</v>
      </c>
    </row>
    <row r="44" spans="1:16" ht="12.75">
      <c r="A44" s="46">
        <v>6</v>
      </c>
      <c r="B44" s="46">
        <v>15</v>
      </c>
      <c r="C44" s="46">
        <v>3</v>
      </c>
      <c r="D44" s="41">
        <v>2</v>
      </c>
      <c r="E44" s="47"/>
      <c r="F44" s="48" t="s">
        <v>267</v>
      </c>
      <c r="G44" s="58" t="s">
        <v>299</v>
      </c>
      <c r="H44" s="49">
        <v>25288639</v>
      </c>
      <c r="I44" s="49">
        <v>18624713.17</v>
      </c>
      <c r="J44" s="49">
        <v>8108308.5</v>
      </c>
      <c r="K44" s="49">
        <v>212200</v>
      </c>
      <c r="L44" s="49">
        <v>100000</v>
      </c>
      <c r="M44" s="49">
        <v>0</v>
      </c>
      <c r="N44" s="49">
        <v>10204204.67</v>
      </c>
      <c r="O44" s="49">
        <v>6663925.83</v>
      </c>
      <c r="P44" s="49">
        <v>6663925.83</v>
      </c>
    </row>
    <row r="45" spans="1:16" ht="12.75">
      <c r="A45" s="46">
        <v>6</v>
      </c>
      <c r="B45" s="46">
        <v>13</v>
      </c>
      <c r="C45" s="46">
        <v>1</v>
      </c>
      <c r="D45" s="41">
        <v>2</v>
      </c>
      <c r="E45" s="47"/>
      <c r="F45" s="48" t="s">
        <v>267</v>
      </c>
      <c r="G45" s="58" t="s">
        <v>300</v>
      </c>
      <c r="H45" s="49">
        <v>23696071.49</v>
      </c>
      <c r="I45" s="49">
        <v>19757005.49</v>
      </c>
      <c r="J45" s="49">
        <v>7787553.64</v>
      </c>
      <c r="K45" s="49">
        <v>530000</v>
      </c>
      <c r="L45" s="49">
        <v>156000</v>
      </c>
      <c r="M45" s="49">
        <v>0</v>
      </c>
      <c r="N45" s="49">
        <v>11283451.85</v>
      </c>
      <c r="O45" s="49">
        <v>3939066</v>
      </c>
      <c r="P45" s="49">
        <v>3939066</v>
      </c>
    </row>
    <row r="46" spans="1:16" ht="12.75">
      <c r="A46" s="46">
        <v>6</v>
      </c>
      <c r="B46" s="46">
        <v>4</v>
      </c>
      <c r="C46" s="46">
        <v>2</v>
      </c>
      <c r="D46" s="41">
        <v>2</v>
      </c>
      <c r="E46" s="47"/>
      <c r="F46" s="48" t="s">
        <v>267</v>
      </c>
      <c r="G46" s="58" t="s">
        <v>301</v>
      </c>
      <c r="H46" s="49">
        <v>31828203.14</v>
      </c>
      <c r="I46" s="49">
        <v>19800116.14</v>
      </c>
      <c r="J46" s="49">
        <v>7106794</v>
      </c>
      <c r="K46" s="49">
        <v>1808711</v>
      </c>
      <c r="L46" s="49">
        <v>95000</v>
      </c>
      <c r="M46" s="49">
        <v>0</v>
      </c>
      <c r="N46" s="49">
        <v>10789611.14</v>
      </c>
      <c r="O46" s="49">
        <v>12028087</v>
      </c>
      <c r="P46" s="49">
        <v>12028087</v>
      </c>
    </row>
    <row r="47" spans="1:16" ht="12.75">
      <c r="A47" s="46">
        <v>6</v>
      </c>
      <c r="B47" s="46">
        <v>3</v>
      </c>
      <c r="C47" s="46">
        <v>4</v>
      </c>
      <c r="D47" s="41">
        <v>2</v>
      </c>
      <c r="E47" s="47"/>
      <c r="F47" s="48" t="s">
        <v>267</v>
      </c>
      <c r="G47" s="58" t="s">
        <v>302</v>
      </c>
      <c r="H47" s="49">
        <v>34674947.11</v>
      </c>
      <c r="I47" s="49">
        <v>26693601.11</v>
      </c>
      <c r="J47" s="49">
        <v>10154661.74</v>
      </c>
      <c r="K47" s="49">
        <v>1784868</v>
      </c>
      <c r="L47" s="49">
        <v>61100</v>
      </c>
      <c r="M47" s="49">
        <v>0</v>
      </c>
      <c r="N47" s="49">
        <v>14692971.37</v>
      </c>
      <c r="O47" s="49">
        <v>7981346</v>
      </c>
      <c r="P47" s="49">
        <v>7981346</v>
      </c>
    </row>
    <row r="48" spans="1:16" ht="12.75">
      <c r="A48" s="46">
        <v>6</v>
      </c>
      <c r="B48" s="46">
        <v>1</v>
      </c>
      <c r="C48" s="46">
        <v>4</v>
      </c>
      <c r="D48" s="41">
        <v>2</v>
      </c>
      <c r="E48" s="47"/>
      <c r="F48" s="48" t="s">
        <v>267</v>
      </c>
      <c r="G48" s="58" t="s">
        <v>303</v>
      </c>
      <c r="H48" s="49">
        <v>30098510.08</v>
      </c>
      <c r="I48" s="49">
        <v>23667529.06</v>
      </c>
      <c r="J48" s="49">
        <v>9961863.71</v>
      </c>
      <c r="K48" s="49">
        <v>1959096.14</v>
      </c>
      <c r="L48" s="49">
        <v>180000</v>
      </c>
      <c r="M48" s="49">
        <v>0</v>
      </c>
      <c r="N48" s="49">
        <v>11566569.21</v>
      </c>
      <c r="O48" s="49">
        <v>6430981.02</v>
      </c>
      <c r="P48" s="49">
        <v>6430981.02</v>
      </c>
    </row>
    <row r="49" spans="1:16" ht="12.75">
      <c r="A49" s="46">
        <v>6</v>
      </c>
      <c r="B49" s="46">
        <v>3</v>
      </c>
      <c r="C49" s="46">
        <v>5</v>
      </c>
      <c r="D49" s="41">
        <v>2</v>
      </c>
      <c r="E49" s="47"/>
      <c r="F49" s="48" t="s">
        <v>267</v>
      </c>
      <c r="G49" s="58" t="s">
        <v>304</v>
      </c>
      <c r="H49" s="49">
        <v>14266097</v>
      </c>
      <c r="I49" s="49">
        <v>10178546</v>
      </c>
      <c r="J49" s="49">
        <v>4355836.35</v>
      </c>
      <c r="K49" s="49">
        <v>426815</v>
      </c>
      <c r="L49" s="49">
        <v>50000</v>
      </c>
      <c r="M49" s="49">
        <v>10000</v>
      </c>
      <c r="N49" s="49">
        <v>5335894.65</v>
      </c>
      <c r="O49" s="49">
        <v>4087551</v>
      </c>
      <c r="P49" s="49">
        <v>4087551</v>
      </c>
    </row>
    <row r="50" spans="1:16" ht="12.75">
      <c r="A50" s="46">
        <v>6</v>
      </c>
      <c r="B50" s="46">
        <v>7</v>
      </c>
      <c r="C50" s="46">
        <v>3</v>
      </c>
      <c r="D50" s="41">
        <v>2</v>
      </c>
      <c r="E50" s="47"/>
      <c r="F50" s="48" t="s">
        <v>267</v>
      </c>
      <c r="G50" s="58" t="s">
        <v>305</v>
      </c>
      <c r="H50" s="49">
        <v>30366114.5</v>
      </c>
      <c r="I50" s="49">
        <v>21708228</v>
      </c>
      <c r="J50" s="49">
        <v>7697026</v>
      </c>
      <c r="K50" s="49">
        <v>2484500</v>
      </c>
      <c r="L50" s="49">
        <v>75000</v>
      </c>
      <c r="M50" s="49">
        <v>0</v>
      </c>
      <c r="N50" s="49">
        <v>11451702</v>
      </c>
      <c r="O50" s="49">
        <v>8657886.5</v>
      </c>
      <c r="P50" s="49">
        <v>8657886.5</v>
      </c>
    </row>
    <row r="51" spans="1:16" ht="12.75">
      <c r="A51" s="46">
        <v>6</v>
      </c>
      <c r="B51" s="46">
        <v>5</v>
      </c>
      <c r="C51" s="46">
        <v>3</v>
      </c>
      <c r="D51" s="41">
        <v>2</v>
      </c>
      <c r="E51" s="47"/>
      <c r="F51" s="48" t="s">
        <v>267</v>
      </c>
      <c r="G51" s="58" t="s">
        <v>306</v>
      </c>
      <c r="H51" s="49">
        <v>33449240.37</v>
      </c>
      <c r="I51" s="49">
        <v>26519801</v>
      </c>
      <c r="J51" s="49">
        <v>11665122.59</v>
      </c>
      <c r="K51" s="49">
        <v>643410</v>
      </c>
      <c r="L51" s="49">
        <v>140000</v>
      </c>
      <c r="M51" s="49">
        <v>26750</v>
      </c>
      <c r="N51" s="49">
        <v>14044518.41</v>
      </c>
      <c r="O51" s="49">
        <v>6929439.37</v>
      </c>
      <c r="P51" s="49">
        <v>6929439.37</v>
      </c>
    </row>
    <row r="52" spans="1:16" ht="12.75">
      <c r="A52" s="46">
        <v>6</v>
      </c>
      <c r="B52" s="46">
        <v>6</v>
      </c>
      <c r="C52" s="46">
        <v>2</v>
      </c>
      <c r="D52" s="41">
        <v>2</v>
      </c>
      <c r="E52" s="47"/>
      <c r="F52" s="48" t="s">
        <v>267</v>
      </c>
      <c r="G52" s="58" t="s">
        <v>307</v>
      </c>
      <c r="H52" s="49">
        <v>25717361.63</v>
      </c>
      <c r="I52" s="49">
        <v>20415297.99</v>
      </c>
      <c r="J52" s="49">
        <v>8916572.16</v>
      </c>
      <c r="K52" s="49">
        <v>632800</v>
      </c>
      <c r="L52" s="49">
        <v>135146.85</v>
      </c>
      <c r="M52" s="49">
        <v>0</v>
      </c>
      <c r="N52" s="49">
        <v>10730778.98</v>
      </c>
      <c r="O52" s="49">
        <v>5302063.64</v>
      </c>
      <c r="P52" s="49">
        <v>5302063.64</v>
      </c>
    </row>
    <row r="53" spans="1:16" ht="12.75">
      <c r="A53" s="46">
        <v>6</v>
      </c>
      <c r="B53" s="46">
        <v>8</v>
      </c>
      <c r="C53" s="46">
        <v>3</v>
      </c>
      <c r="D53" s="41">
        <v>2</v>
      </c>
      <c r="E53" s="47"/>
      <c r="F53" s="48" t="s">
        <v>267</v>
      </c>
      <c r="G53" s="58" t="s">
        <v>308</v>
      </c>
      <c r="H53" s="49">
        <v>37581733</v>
      </c>
      <c r="I53" s="49">
        <v>28867793</v>
      </c>
      <c r="J53" s="49">
        <v>11224098</v>
      </c>
      <c r="K53" s="49">
        <v>1974491</v>
      </c>
      <c r="L53" s="49">
        <v>195000</v>
      </c>
      <c r="M53" s="49">
        <v>0</v>
      </c>
      <c r="N53" s="49">
        <v>15474204</v>
      </c>
      <c r="O53" s="49">
        <v>8713940</v>
      </c>
      <c r="P53" s="49">
        <v>8713940</v>
      </c>
    </row>
    <row r="54" spans="1:16" ht="12.75">
      <c r="A54" s="46">
        <v>6</v>
      </c>
      <c r="B54" s="46">
        <v>9</v>
      </c>
      <c r="C54" s="46">
        <v>4</v>
      </c>
      <c r="D54" s="41">
        <v>2</v>
      </c>
      <c r="E54" s="47"/>
      <c r="F54" s="48" t="s">
        <v>267</v>
      </c>
      <c r="G54" s="58" t="s">
        <v>309</v>
      </c>
      <c r="H54" s="49">
        <v>54368232.84</v>
      </c>
      <c r="I54" s="49">
        <v>40748832.17</v>
      </c>
      <c r="J54" s="49">
        <v>14246940.74</v>
      </c>
      <c r="K54" s="49">
        <v>4411200</v>
      </c>
      <c r="L54" s="49">
        <v>5000</v>
      </c>
      <c r="M54" s="49">
        <v>0</v>
      </c>
      <c r="N54" s="49">
        <v>22085691.43</v>
      </c>
      <c r="O54" s="49">
        <v>13619400.67</v>
      </c>
      <c r="P54" s="49">
        <v>13619400.67</v>
      </c>
    </row>
    <row r="55" spans="1:16" ht="12.75">
      <c r="A55" s="46">
        <v>6</v>
      </c>
      <c r="B55" s="46">
        <v>9</v>
      </c>
      <c r="C55" s="46">
        <v>5</v>
      </c>
      <c r="D55" s="41">
        <v>2</v>
      </c>
      <c r="E55" s="47"/>
      <c r="F55" s="48" t="s">
        <v>267</v>
      </c>
      <c r="G55" s="58" t="s">
        <v>310</v>
      </c>
      <c r="H55" s="49">
        <v>92125147.4</v>
      </c>
      <c r="I55" s="49">
        <v>64729295.77</v>
      </c>
      <c r="J55" s="49">
        <v>21012721.22</v>
      </c>
      <c r="K55" s="49">
        <v>4768432</v>
      </c>
      <c r="L55" s="49">
        <v>750000</v>
      </c>
      <c r="M55" s="49">
        <v>0</v>
      </c>
      <c r="N55" s="49">
        <v>38198142.55</v>
      </c>
      <c r="O55" s="49">
        <v>27395851.63</v>
      </c>
      <c r="P55" s="49">
        <v>27395851.63</v>
      </c>
    </row>
    <row r="56" spans="1:16" ht="12.75">
      <c r="A56" s="46">
        <v>6</v>
      </c>
      <c r="B56" s="46">
        <v>5</v>
      </c>
      <c r="C56" s="46">
        <v>4</v>
      </c>
      <c r="D56" s="41">
        <v>2</v>
      </c>
      <c r="E56" s="47"/>
      <c r="F56" s="48" t="s">
        <v>267</v>
      </c>
      <c r="G56" s="58" t="s">
        <v>311</v>
      </c>
      <c r="H56" s="49">
        <v>34419222.29</v>
      </c>
      <c r="I56" s="49">
        <v>24182617.55</v>
      </c>
      <c r="J56" s="49">
        <v>10268895.03</v>
      </c>
      <c r="K56" s="49">
        <v>780000</v>
      </c>
      <c r="L56" s="49">
        <v>326800</v>
      </c>
      <c r="M56" s="49">
        <v>27000</v>
      </c>
      <c r="N56" s="49">
        <v>12779922.52</v>
      </c>
      <c r="O56" s="49">
        <v>10236604.74</v>
      </c>
      <c r="P56" s="49">
        <v>10236604.74</v>
      </c>
    </row>
    <row r="57" spans="1:16" ht="12.75">
      <c r="A57" s="46">
        <v>6</v>
      </c>
      <c r="B57" s="46">
        <v>6</v>
      </c>
      <c r="C57" s="46">
        <v>3</v>
      </c>
      <c r="D57" s="41">
        <v>2</v>
      </c>
      <c r="E57" s="47"/>
      <c r="F57" s="48" t="s">
        <v>267</v>
      </c>
      <c r="G57" s="58" t="s">
        <v>312</v>
      </c>
      <c r="H57" s="49">
        <v>16441503.15</v>
      </c>
      <c r="I57" s="49">
        <v>12706111.17</v>
      </c>
      <c r="J57" s="49">
        <v>5333982.01</v>
      </c>
      <c r="K57" s="49">
        <v>194800</v>
      </c>
      <c r="L57" s="49">
        <v>30000</v>
      </c>
      <c r="M57" s="49">
        <v>13508.11</v>
      </c>
      <c r="N57" s="49">
        <v>7133821.05</v>
      </c>
      <c r="O57" s="49">
        <v>3735391.98</v>
      </c>
      <c r="P57" s="49">
        <v>3735391.98</v>
      </c>
    </row>
    <row r="58" spans="1:16" ht="12.75">
      <c r="A58" s="46">
        <v>6</v>
      </c>
      <c r="B58" s="46">
        <v>7</v>
      </c>
      <c r="C58" s="46">
        <v>4</v>
      </c>
      <c r="D58" s="41">
        <v>2</v>
      </c>
      <c r="E58" s="47"/>
      <c r="F58" s="48" t="s">
        <v>267</v>
      </c>
      <c r="G58" s="58" t="s">
        <v>313</v>
      </c>
      <c r="H58" s="49">
        <v>43061581.62</v>
      </c>
      <c r="I58" s="49">
        <v>34571581.62</v>
      </c>
      <c r="J58" s="49">
        <v>15031961.35</v>
      </c>
      <c r="K58" s="49">
        <v>1707000</v>
      </c>
      <c r="L58" s="49">
        <v>80000</v>
      </c>
      <c r="M58" s="49">
        <v>0</v>
      </c>
      <c r="N58" s="49">
        <v>17752620.27</v>
      </c>
      <c r="O58" s="49">
        <v>8490000</v>
      </c>
      <c r="P58" s="49">
        <v>8490000</v>
      </c>
    </row>
    <row r="59" spans="1:16" ht="12.75">
      <c r="A59" s="46">
        <v>6</v>
      </c>
      <c r="B59" s="46">
        <v>20</v>
      </c>
      <c r="C59" s="46">
        <v>2</v>
      </c>
      <c r="D59" s="41">
        <v>2</v>
      </c>
      <c r="E59" s="47"/>
      <c r="F59" s="48" t="s">
        <v>267</v>
      </c>
      <c r="G59" s="58" t="s">
        <v>314</v>
      </c>
      <c r="H59" s="49">
        <v>19007700.31</v>
      </c>
      <c r="I59" s="49">
        <v>16599702.43</v>
      </c>
      <c r="J59" s="49">
        <v>7413124.76</v>
      </c>
      <c r="K59" s="49">
        <v>933800</v>
      </c>
      <c r="L59" s="49">
        <v>103827</v>
      </c>
      <c r="M59" s="49">
        <v>0</v>
      </c>
      <c r="N59" s="49">
        <v>8148950.67</v>
      </c>
      <c r="O59" s="49">
        <v>2407997.88</v>
      </c>
      <c r="P59" s="49">
        <v>2407997.88</v>
      </c>
    </row>
    <row r="60" spans="1:16" ht="12.75">
      <c r="A60" s="46">
        <v>6</v>
      </c>
      <c r="B60" s="46">
        <v>19</v>
      </c>
      <c r="C60" s="46">
        <v>2</v>
      </c>
      <c r="D60" s="41">
        <v>2</v>
      </c>
      <c r="E60" s="47"/>
      <c r="F60" s="48" t="s">
        <v>267</v>
      </c>
      <c r="G60" s="58" t="s">
        <v>315</v>
      </c>
      <c r="H60" s="49">
        <v>15578112.33</v>
      </c>
      <c r="I60" s="49">
        <v>12504149.33</v>
      </c>
      <c r="J60" s="49">
        <v>2309425</v>
      </c>
      <c r="K60" s="49">
        <v>3465320.23</v>
      </c>
      <c r="L60" s="49">
        <v>70000</v>
      </c>
      <c r="M60" s="49">
        <v>29871.6</v>
      </c>
      <c r="N60" s="49">
        <v>6629532.5</v>
      </c>
      <c r="O60" s="49">
        <v>3073963</v>
      </c>
      <c r="P60" s="49">
        <v>3036963</v>
      </c>
    </row>
    <row r="61" spans="1:16" ht="12.75">
      <c r="A61" s="46">
        <v>6</v>
      </c>
      <c r="B61" s="46">
        <v>19</v>
      </c>
      <c r="C61" s="46">
        <v>3</v>
      </c>
      <c r="D61" s="41">
        <v>2</v>
      </c>
      <c r="E61" s="47"/>
      <c r="F61" s="48" t="s">
        <v>267</v>
      </c>
      <c r="G61" s="58" t="s">
        <v>316</v>
      </c>
      <c r="H61" s="49">
        <v>19929364.34</v>
      </c>
      <c r="I61" s="49">
        <v>15223258.34</v>
      </c>
      <c r="J61" s="49">
        <v>5907754.39</v>
      </c>
      <c r="K61" s="49">
        <v>703421</v>
      </c>
      <c r="L61" s="49">
        <v>23200</v>
      </c>
      <c r="M61" s="49">
        <v>37953.33</v>
      </c>
      <c r="N61" s="49">
        <v>8550929.62</v>
      </c>
      <c r="O61" s="49">
        <v>4706106</v>
      </c>
      <c r="P61" s="49">
        <v>4669106</v>
      </c>
    </row>
    <row r="62" spans="1:16" ht="12.75">
      <c r="A62" s="46">
        <v>6</v>
      </c>
      <c r="B62" s="46">
        <v>4</v>
      </c>
      <c r="C62" s="46">
        <v>3</v>
      </c>
      <c r="D62" s="41">
        <v>2</v>
      </c>
      <c r="E62" s="47"/>
      <c r="F62" s="48" t="s">
        <v>267</v>
      </c>
      <c r="G62" s="58" t="s">
        <v>317</v>
      </c>
      <c r="H62" s="49">
        <v>23139012</v>
      </c>
      <c r="I62" s="49">
        <v>21824162.33</v>
      </c>
      <c r="J62" s="49">
        <v>9474992</v>
      </c>
      <c r="K62" s="49">
        <v>972550</v>
      </c>
      <c r="L62" s="49">
        <v>128000</v>
      </c>
      <c r="M62" s="49">
        <v>0</v>
      </c>
      <c r="N62" s="49">
        <v>11248620.33</v>
      </c>
      <c r="O62" s="49">
        <v>1314849.67</v>
      </c>
      <c r="P62" s="49">
        <v>1314849.67</v>
      </c>
    </row>
    <row r="63" spans="1:16" ht="12.75">
      <c r="A63" s="46">
        <v>6</v>
      </c>
      <c r="B63" s="46">
        <v>4</v>
      </c>
      <c r="C63" s="46">
        <v>4</v>
      </c>
      <c r="D63" s="41">
        <v>2</v>
      </c>
      <c r="E63" s="47"/>
      <c r="F63" s="48" t="s">
        <v>267</v>
      </c>
      <c r="G63" s="58" t="s">
        <v>270</v>
      </c>
      <c r="H63" s="49">
        <v>53088719</v>
      </c>
      <c r="I63" s="49">
        <v>44346066</v>
      </c>
      <c r="J63" s="49">
        <v>15159830</v>
      </c>
      <c r="K63" s="49">
        <v>4257100</v>
      </c>
      <c r="L63" s="49">
        <v>150000</v>
      </c>
      <c r="M63" s="49">
        <v>0</v>
      </c>
      <c r="N63" s="49">
        <v>24779136</v>
      </c>
      <c r="O63" s="49">
        <v>8742653</v>
      </c>
      <c r="P63" s="49">
        <v>8742653</v>
      </c>
    </row>
    <row r="64" spans="1:16" ht="12.75">
      <c r="A64" s="46">
        <v>6</v>
      </c>
      <c r="B64" s="46">
        <v>6</v>
      </c>
      <c r="C64" s="46">
        <v>4</v>
      </c>
      <c r="D64" s="41">
        <v>2</v>
      </c>
      <c r="E64" s="47"/>
      <c r="F64" s="48" t="s">
        <v>267</v>
      </c>
      <c r="G64" s="58" t="s">
        <v>318</v>
      </c>
      <c r="H64" s="49">
        <v>39402194.77</v>
      </c>
      <c r="I64" s="49">
        <v>33771525.54</v>
      </c>
      <c r="J64" s="49">
        <v>14802506.25</v>
      </c>
      <c r="K64" s="49">
        <v>1225800</v>
      </c>
      <c r="L64" s="49">
        <v>500000</v>
      </c>
      <c r="M64" s="49">
        <v>0</v>
      </c>
      <c r="N64" s="49">
        <v>17243219.29</v>
      </c>
      <c r="O64" s="49">
        <v>5630669.23</v>
      </c>
      <c r="P64" s="49">
        <v>5630669.23</v>
      </c>
    </row>
    <row r="65" spans="1:16" ht="12.75">
      <c r="A65" s="46">
        <v>6</v>
      </c>
      <c r="B65" s="46">
        <v>9</v>
      </c>
      <c r="C65" s="46">
        <v>6</v>
      </c>
      <c r="D65" s="41">
        <v>2</v>
      </c>
      <c r="E65" s="47"/>
      <c r="F65" s="48" t="s">
        <v>267</v>
      </c>
      <c r="G65" s="58" t="s">
        <v>319</v>
      </c>
      <c r="H65" s="49">
        <v>40451701.42</v>
      </c>
      <c r="I65" s="49">
        <v>33543764.39</v>
      </c>
      <c r="J65" s="49">
        <v>14143064.32</v>
      </c>
      <c r="K65" s="49">
        <v>711077</v>
      </c>
      <c r="L65" s="49">
        <v>130000</v>
      </c>
      <c r="M65" s="49">
        <v>0</v>
      </c>
      <c r="N65" s="49">
        <v>18559623.07</v>
      </c>
      <c r="O65" s="49">
        <v>6907937.03</v>
      </c>
      <c r="P65" s="49">
        <v>6907937.03</v>
      </c>
    </row>
    <row r="66" spans="1:16" ht="12.75">
      <c r="A66" s="46">
        <v>6</v>
      </c>
      <c r="B66" s="46">
        <v>13</v>
      </c>
      <c r="C66" s="46">
        <v>2</v>
      </c>
      <c r="D66" s="41">
        <v>2</v>
      </c>
      <c r="E66" s="47"/>
      <c r="F66" s="48" t="s">
        <v>267</v>
      </c>
      <c r="G66" s="58" t="s">
        <v>320</v>
      </c>
      <c r="H66" s="49">
        <v>25766035.55</v>
      </c>
      <c r="I66" s="49">
        <v>18037909.55</v>
      </c>
      <c r="J66" s="49">
        <v>5142295.55</v>
      </c>
      <c r="K66" s="49">
        <v>4178390</v>
      </c>
      <c r="L66" s="49">
        <v>279400</v>
      </c>
      <c r="M66" s="49">
        <v>150000</v>
      </c>
      <c r="N66" s="49">
        <v>8287824</v>
      </c>
      <c r="O66" s="49">
        <v>7728126</v>
      </c>
      <c r="P66" s="49">
        <v>7728126</v>
      </c>
    </row>
    <row r="67" spans="1:16" ht="12.75">
      <c r="A67" s="46">
        <v>6</v>
      </c>
      <c r="B67" s="46">
        <v>14</v>
      </c>
      <c r="C67" s="46">
        <v>3</v>
      </c>
      <c r="D67" s="41">
        <v>2</v>
      </c>
      <c r="E67" s="47"/>
      <c r="F67" s="48" t="s">
        <v>267</v>
      </c>
      <c r="G67" s="58" t="s">
        <v>321</v>
      </c>
      <c r="H67" s="49">
        <v>20807297.19</v>
      </c>
      <c r="I67" s="49">
        <v>16409954.46</v>
      </c>
      <c r="J67" s="49">
        <v>6079104.38</v>
      </c>
      <c r="K67" s="49">
        <v>1130812</v>
      </c>
      <c r="L67" s="49">
        <v>115000</v>
      </c>
      <c r="M67" s="49">
        <v>30000</v>
      </c>
      <c r="N67" s="49">
        <v>9055038.08</v>
      </c>
      <c r="O67" s="49">
        <v>4397342.73</v>
      </c>
      <c r="P67" s="49">
        <v>4397342.73</v>
      </c>
    </row>
    <row r="68" spans="1:16" ht="12.75">
      <c r="A68" s="46">
        <v>6</v>
      </c>
      <c r="B68" s="46">
        <v>1</v>
      </c>
      <c r="C68" s="46">
        <v>5</v>
      </c>
      <c r="D68" s="41">
        <v>2</v>
      </c>
      <c r="E68" s="47"/>
      <c r="F68" s="48" t="s">
        <v>267</v>
      </c>
      <c r="G68" s="58" t="s">
        <v>322</v>
      </c>
      <c r="H68" s="49">
        <v>38795612.81</v>
      </c>
      <c r="I68" s="49">
        <v>22458996.81</v>
      </c>
      <c r="J68" s="49">
        <v>9350672.4</v>
      </c>
      <c r="K68" s="49">
        <v>736800</v>
      </c>
      <c r="L68" s="49">
        <v>0</v>
      </c>
      <c r="M68" s="49">
        <v>0</v>
      </c>
      <c r="N68" s="49">
        <v>12371524.41</v>
      </c>
      <c r="O68" s="49">
        <v>16336616</v>
      </c>
      <c r="P68" s="49">
        <v>16336616</v>
      </c>
    </row>
    <row r="69" spans="1:16" ht="12.75">
      <c r="A69" s="46">
        <v>6</v>
      </c>
      <c r="B69" s="46">
        <v>18</v>
      </c>
      <c r="C69" s="46">
        <v>3</v>
      </c>
      <c r="D69" s="41">
        <v>2</v>
      </c>
      <c r="E69" s="47"/>
      <c r="F69" s="48" t="s">
        <v>267</v>
      </c>
      <c r="G69" s="58" t="s">
        <v>323</v>
      </c>
      <c r="H69" s="49">
        <v>15999657.33</v>
      </c>
      <c r="I69" s="49">
        <v>13743566.7</v>
      </c>
      <c r="J69" s="49">
        <v>5576054.58</v>
      </c>
      <c r="K69" s="49">
        <v>306900</v>
      </c>
      <c r="L69" s="49">
        <v>132000</v>
      </c>
      <c r="M69" s="49">
        <v>0</v>
      </c>
      <c r="N69" s="49">
        <v>7728612.12</v>
      </c>
      <c r="O69" s="49">
        <v>2256090.63</v>
      </c>
      <c r="P69" s="49">
        <v>2256090.63</v>
      </c>
    </row>
    <row r="70" spans="1:16" ht="12.75">
      <c r="A70" s="46">
        <v>6</v>
      </c>
      <c r="B70" s="46">
        <v>9</v>
      </c>
      <c r="C70" s="46">
        <v>7</v>
      </c>
      <c r="D70" s="41">
        <v>2</v>
      </c>
      <c r="E70" s="47"/>
      <c r="F70" s="48" t="s">
        <v>267</v>
      </c>
      <c r="G70" s="58" t="s">
        <v>324</v>
      </c>
      <c r="H70" s="49">
        <v>89506069.51</v>
      </c>
      <c r="I70" s="49">
        <v>66991423.43</v>
      </c>
      <c r="J70" s="49">
        <v>22075785.87</v>
      </c>
      <c r="K70" s="49">
        <v>2565446</v>
      </c>
      <c r="L70" s="49">
        <v>900000</v>
      </c>
      <c r="M70" s="49">
        <v>0</v>
      </c>
      <c r="N70" s="49">
        <v>41450191.56</v>
      </c>
      <c r="O70" s="49">
        <v>22514646.08</v>
      </c>
      <c r="P70" s="49">
        <v>22514646.08</v>
      </c>
    </row>
    <row r="71" spans="1:16" ht="12.75">
      <c r="A71" s="46">
        <v>6</v>
      </c>
      <c r="B71" s="46">
        <v>8</v>
      </c>
      <c r="C71" s="46">
        <v>4</v>
      </c>
      <c r="D71" s="41">
        <v>2</v>
      </c>
      <c r="E71" s="47"/>
      <c r="F71" s="48" t="s">
        <v>267</v>
      </c>
      <c r="G71" s="58" t="s">
        <v>325</v>
      </c>
      <c r="H71" s="49">
        <v>17153750</v>
      </c>
      <c r="I71" s="49">
        <v>12321147.03</v>
      </c>
      <c r="J71" s="49">
        <v>4937776</v>
      </c>
      <c r="K71" s="49">
        <v>289500</v>
      </c>
      <c r="L71" s="49">
        <v>20000</v>
      </c>
      <c r="M71" s="49">
        <v>0</v>
      </c>
      <c r="N71" s="49">
        <v>7073871.03</v>
      </c>
      <c r="O71" s="49">
        <v>4832602.97</v>
      </c>
      <c r="P71" s="49">
        <v>4832602.97</v>
      </c>
    </row>
    <row r="72" spans="1:16" ht="12.75">
      <c r="A72" s="46">
        <v>6</v>
      </c>
      <c r="B72" s="46">
        <v>3</v>
      </c>
      <c r="C72" s="46">
        <v>6</v>
      </c>
      <c r="D72" s="41">
        <v>2</v>
      </c>
      <c r="E72" s="47"/>
      <c r="F72" s="48" t="s">
        <v>267</v>
      </c>
      <c r="G72" s="58" t="s">
        <v>326</v>
      </c>
      <c r="H72" s="49">
        <v>25855858.18</v>
      </c>
      <c r="I72" s="49">
        <v>18317488.33</v>
      </c>
      <c r="J72" s="49">
        <v>7824032</v>
      </c>
      <c r="K72" s="49">
        <v>1076000</v>
      </c>
      <c r="L72" s="49">
        <v>90000</v>
      </c>
      <c r="M72" s="49">
        <v>0</v>
      </c>
      <c r="N72" s="49">
        <v>9327456.33</v>
      </c>
      <c r="O72" s="49">
        <v>7538369.85</v>
      </c>
      <c r="P72" s="49">
        <v>7538369.85</v>
      </c>
    </row>
    <row r="73" spans="1:16" ht="12.75">
      <c r="A73" s="46">
        <v>6</v>
      </c>
      <c r="B73" s="46">
        <v>12</v>
      </c>
      <c r="C73" s="46">
        <v>3</v>
      </c>
      <c r="D73" s="41">
        <v>2</v>
      </c>
      <c r="E73" s="47"/>
      <c r="F73" s="48" t="s">
        <v>267</v>
      </c>
      <c r="G73" s="58" t="s">
        <v>327</v>
      </c>
      <c r="H73" s="49">
        <v>32201342.96</v>
      </c>
      <c r="I73" s="49">
        <v>25184295.98</v>
      </c>
      <c r="J73" s="49">
        <v>10278378.37</v>
      </c>
      <c r="K73" s="49">
        <v>810600.51</v>
      </c>
      <c r="L73" s="49">
        <v>250000</v>
      </c>
      <c r="M73" s="49">
        <v>0</v>
      </c>
      <c r="N73" s="49">
        <v>13845317.1</v>
      </c>
      <c r="O73" s="49">
        <v>7017046.98</v>
      </c>
      <c r="P73" s="49">
        <v>7017046.98</v>
      </c>
    </row>
    <row r="74" spans="1:16" ht="12.75">
      <c r="A74" s="46">
        <v>6</v>
      </c>
      <c r="B74" s="46">
        <v>15</v>
      </c>
      <c r="C74" s="46">
        <v>4</v>
      </c>
      <c r="D74" s="41">
        <v>2</v>
      </c>
      <c r="E74" s="47"/>
      <c r="F74" s="48" t="s">
        <v>267</v>
      </c>
      <c r="G74" s="58" t="s">
        <v>328</v>
      </c>
      <c r="H74" s="49">
        <v>43785185.7</v>
      </c>
      <c r="I74" s="49">
        <v>36151995.7</v>
      </c>
      <c r="J74" s="49">
        <v>15133934.5</v>
      </c>
      <c r="K74" s="49">
        <v>812100</v>
      </c>
      <c r="L74" s="49">
        <v>162703.44</v>
      </c>
      <c r="M74" s="49">
        <v>0</v>
      </c>
      <c r="N74" s="49">
        <v>20043257.76</v>
      </c>
      <c r="O74" s="49">
        <v>7633190</v>
      </c>
      <c r="P74" s="49">
        <v>7633190</v>
      </c>
    </row>
    <row r="75" spans="1:16" ht="12.75">
      <c r="A75" s="46">
        <v>6</v>
      </c>
      <c r="B75" s="46">
        <v>16</v>
      </c>
      <c r="C75" s="46">
        <v>2</v>
      </c>
      <c r="D75" s="41">
        <v>2</v>
      </c>
      <c r="E75" s="47"/>
      <c r="F75" s="48" t="s">
        <v>267</v>
      </c>
      <c r="G75" s="58" t="s">
        <v>329</v>
      </c>
      <c r="H75" s="49">
        <v>50072642</v>
      </c>
      <c r="I75" s="49">
        <v>34697085</v>
      </c>
      <c r="J75" s="49">
        <v>14256533</v>
      </c>
      <c r="K75" s="49">
        <v>695000</v>
      </c>
      <c r="L75" s="49">
        <v>35000</v>
      </c>
      <c r="M75" s="49">
        <v>0</v>
      </c>
      <c r="N75" s="49">
        <v>19710552</v>
      </c>
      <c r="O75" s="49">
        <v>15375557</v>
      </c>
      <c r="P75" s="49">
        <v>15375557</v>
      </c>
    </row>
    <row r="76" spans="1:16" ht="12.75">
      <c r="A76" s="46">
        <v>6</v>
      </c>
      <c r="B76" s="46">
        <v>1</v>
      </c>
      <c r="C76" s="46">
        <v>6</v>
      </c>
      <c r="D76" s="41">
        <v>2</v>
      </c>
      <c r="E76" s="47"/>
      <c r="F76" s="48" t="s">
        <v>267</v>
      </c>
      <c r="G76" s="58" t="s">
        <v>330</v>
      </c>
      <c r="H76" s="49">
        <v>19143613.12</v>
      </c>
      <c r="I76" s="49">
        <v>15905284.65</v>
      </c>
      <c r="J76" s="49">
        <v>6948839</v>
      </c>
      <c r="K76" s="49">
        <v>414963.2</v>
      </c>
      <c r="L76" s="49">
        <v>200000</v>
      </c>
      <c r="M76" s="49">
        <v>0</v>
      </c>
      <c r="N76" s="49">
        <v>8341482.45</v>
      </c>
      <c r="O76" s="49">
        <v>3238328.47</v>
      </c>
      <c r="P76" s="49">
        <v>3238328.47</v>
      </c>
    </row>
    <row r="77" spans="1:16" ht="12.75">
      <c r="A77" s="46">
        <v>6</v>
      </c>
      <c r="B77" s="46">
        <v>15</v>
      </c>
      <c r="C77" s="46">
        <v>5</v>
      </c>
      <c r="D77" s="41">
        <v>2</v>
      </c>
      <c r="E77" s="47"/>
      <c r="F77" s="48" t="s">
        <v>267</v>
      </c>
      <c r="G77" s="58" t="s">
        <v>331</v>
      </c>
      <c r="H77" s="49">
        <v>28696968.87</v>
      </c>
      <c r="I77" s="49">
        <v>20534268.94</v>
      </c>
      <c r="J77" s="49">
        <v>9022277.1</v>
      </c>
      <c r="K77" s="49">
        <v>816139.76</v>
      </c>
      <c r="L77" s="49">
        <v>150000</v>
      </c>
      <c r="M77" s="49">
        <v>0</v>
      </c>
      <c r="N77" s="49">
        <v>10545852.08</v>
      </c>
      <c r="O77" s="49">
        <v>8162699.93</v>
      </c>
      <c r="P77" s="49">
        <v>8162699.93</v>
      </c>
    </row>
    <row r="78" spans="1:16" ht="12.75">
      <c r="A78" s="46">
        <v>6</v>
      </c>
      <c r="B78" s="46">
        <v>20</v>
      </c>
      <c r="C78" s="46">
        <v>3</v>
      </c>
      <c r="D78" s="41">
        <v>2</v>
      </c>
      <c r="E78" s="47"/>
      <c r="F78" s="48" t="s">
        <v>267</v>
      </c>
      <c r="G78" s="58" t="s">
        <v>332</v>
      </c>
      <c r="H78" s="49">
        <v>26687124.59</v>
      </c>
      <c r="I78" s="49">
        <v>19933911.69</v>
      </c>
      <c r="J78" s="49">
        <v>8562589.58</v>
      </c>
      <c r="K78" s="49">
        <v>770502.5</v>
      </c>
      <c r="L78" s="49">
        <v>200000</v>
      </c>
      <c r="M78" s="49">
        <v>0</v>
      </c>
      <c r="N78" s="49">
        <v>10400819.61</v>
      </c>
      <c r="O78" s="49">
        <v>6753212.9</v>
      </c>
      <c r="P78" s="49">
        <v>6753212.9</v>
      </c>
    </row>
    <row r="79" spans="1:16" ht="12.75">
      <c r="A79" s="46">
        <v>6</v>
      </c>
      <c r="B79" s="46">
        <v>9</v>
      </c>
      <c r="C79" s="46">
        <v>8</v>
      </c>
      <c r="D79" s="41">
        <v>2</v>
      </c>
      <c r="E79" s="47"/>
      <c r="F79" s="48" t="s">
        <v>267</v>
      </c>
      <c r="G79" s="58" t="s">
        <v>333</v>
      </c>
      <c r="H79" s="49">
        <v>88145936.21</v>
      </c>
      <c r="I79" s="49">
        <v>64623177.71</v>
      </c>
      <c r="J79" s="49">
        <v>18273742.86</v>
      </c>
      <c r="K79" s="49">
        <v>7607997</v>
      </c>
      <c r="L79" s="49">
        <v>190035</v>
      </c>
      <c r="M79" s="49">
        <v>0</v>
      </c>
      <c r="N79" s="49">
        <v>38551402.85</v>
      </c>
      <c r="O79" s="49">
        <v>23522758.5</v>
      </c>
      <c r="P79" s="49">
        <v>23522758.5</v>
      </c>
    </row>
    <row r="80" spans="1:16" ht="12.75">
      <c r="A80" s="46">
        <v>6</v>
      </c>
      <c r="B80" s="46">
        <v>1</v>
      </c>
      <c r="C80" s="46">
        <v>7</v>
      </c>
      <c r="D80" s="41">
        <v>2</v>
      </c>
      <c r="E80" s="47"/>
      <c r="F80" s="48" t="s">
        <v>267</v>
      </c>
      <c r="G80" s="58" t="s">
        <v>334</v>
      </c>
      <c r="H80" s="49">
        <v>20949289</v>
      </c>
      <c r="I80" s="49">
        <v>19961698</v>
      </c>
      <c r="J80" s="49">
        <v>8688586</v>
      </c>
      <c r="K80" s="49">
        <v>622800</v>
      </c>
      <c r="L80" s="49">
        <v>80000</v>
      </c>
      <c r="M80" s="49">
        <v>0</v>
      </c>
      <c r="N80" s="49">
        <v>10570312</v>
      </c>
      <c r="O80" s="49">
        <v>987591</v>
      </c>
      <c r="P80" s="49">
        <v>987591</v>
      </c>
    </row>
    <row r="81" spans="1:16" ht="12.75">
      <c r="A81" s="46">
        <v>6</v>
      </c>
      <c r="B81" s="46">
        <v>14</v>
      </c>
      <c r="C81" s="46">
        <v>5</v>
      </c>
      <c r="D81" s="41">
        <v>2</v>
      </c>
      <c r="E81" s="47"/>
      <c r="F81" s="48" t="s">
        <v>267</v>
      </c>
      <c r="G81" s="58" t="s">
        <v>335</v>
      </c>
      <c r="H81" s="49">
        <v>47568783.62</v>
      </c>
      <c r="I81" s="49">
        <v>40902643.58</v>
      </c>
      <c r="J81" s="49">
        <v>18011250.8</v>
      </c>
      <c r="K81" s="49">
        <v>1922736</v>
      </c>
      <c r="L81" s="49">
        <v>150000</v>
      </c>
      <c r="M81" s="49">
        <v>0</v>
      </c>
      <c r="N81" s="49">
        <v>20818656.78</v>
      </c>
      <c r="O81" s="49">
        <v>6666140.04</v>
      </c>
      <c r="P81" s="49">
        <v>6666140.04</v>
      </c>
    </row>
    <row r="82" spans="1:16" ht="12.75">
      <c r="A82" s="46">
        <v>6</v>
      </c>
      <c r="B82" s="46">
        <v>6</v>
      </c>
      <c r="C82" s="46">
        <v>5</v>
      </c>
      <c r="D82" s="41">
        <v>2</v>
      </c>
      <c r="E82" s="47"/>
      <c r="F82" s="48" t="s">
        <v>267</v>
      </c>
      <c r="G82" s="58" t="s">
        <v>271</v>
      </c>
      <c r="H82" s="49">
        <v>40199366</v>
      </c>
      <c r="I82" s="49">
        <v>35375698</v>
      </c>
      <c r="J82" s="49">
        <v>15857620</v>
      </c>
      <c r="K82" s="49">
        <v>933940</v>
      </c>
      <c r="L82" s="49">
        <v>315500</v>
      </c>
      <c r="M82" s="49">
        <v>30608</v>
      </c>
      <c r="N82" s="49">
        <v>18238030</v>
      </c>
      <c r="O82" s="49">
        <v>4823668</v>
      </c>
      <c r="P82" s="49">
        <v>4631826</v>
      </c>
    </row>
    <row r="83" spans="1:16" ht="12.75">
      <c r="A83" s="46">
        <v>6</v>
      </c>
      <c r="B83" s="46">
        <v>6</v>
      </c>
      <c r="C83" s="46">
        <v>6</v>
      </c>
      <c r="D83" s="41">
        <v>2</v>
      </c>
      <c r="E83" s="47"/>
      <c r="F83" s="48" t="s">
        <v>267</v>
      </c>
      <c r="G83" s="58" t="s">
        <v>336</v>
      </c>
      <c r="H83" s="49">
        <v>15147872</v>
      </c>
      <c r="I83" s="49">
        <v>14072872</v>
      </c>
      <c r="J83" s="49">
        <v>5913184</v>
      </c>
      <c r="K83" s="49">
        <v>463935</v>
      </c>
      <c r="L83" s="49">
        <v>54000</v>
      </c>
      <c r="M83" s="49">
        <v>0</v>
      </c>
      <c r="N83" s="49">
        <v>7641753</v>
      </c>
      <c r="O83" s="49">
        <v>1075000</v>
      </c>
      <c r="P83" s="49">
        <v>1075000</v>
      </c>
    </row>
    <row r="84" spans="1:16" ht="12.75">
      <c r="A84" s="46">
        <v>6</v>
      </c>
      <c r="B84" s="46">
        <v>7</v>
      </c>
      <c r="C84" s="46">
        <v>5</v>
      </c>
      <c r="D84" s="41">
        <v>2</v>
      </c>
      <c r="E84" s="47"/>
      <c r="F84" s="48" t="s">
        <v>267</v>
      </c>
      <c r="G84" s="58" t="s">
        <v>272</v>
      </c>
      <c r="H84" s="49">
        <v>33761609</v>
      </c>
      <c r="I84" s="49">
        <v>30868609</v>
      </c>
      <c r="J84" s="49">
        <v>13590149</v>
      </c>
      <c r="K84" s="49">
        <v>467000</v>
      </c>
      <c r="L84" s="49">
        <v>85000</v>
      </c>
      <c r="M84" s="49">
        <v>0</v>
      </c>
      <c r="N84" s="49">
        <v>16726460</v>
      </c>
      <c r="O84" s="49">
        <v>2893000</v>
      </c>
      <c r="P84" s="49">
        <v>2893000</v>
      </c>
    </row>
    <row r="85" spans="1:16" ht="12.75">
      <c r="A85" s="46">
        <v>6</v>
      </c>
      <c r="B85" s="46">
        <v>18</v>
      </c>
      <c r="C85" s="46">
        <v>4</v>
      </c>
      <c r="D85" s="41">
        <v>2</v>
      </c>
      <c r="E85" s="47"/>
      <c r="F85" s="48" t="s">
        <v>267</v>
      </c>
      <c r="G85" s="58" t="s">
        <v>337</v>
      </c>
      <c r="H85" s="49">
        <v>17816922.05</v>
      </c>
      <c r="I85" s="49">
        <v>14190322.05</v>
      </c>
      <c r="J85" s="49">
        <v>4681493.73</v>
      </c>
      <c r="K85" s="49">
        <v>1866800</v>
      </c>
      <c r="L85" s="49">
        <v>80000</v>
      </c>
      <c r="M85" s="49">
        <v>0</v>
      </c>
      <c r="N85" s="49">
        <v>7562028.32</v>
      </c>
      <c r="O85" s="49">
        <v>3626600</v>
      </c>
      <c r="P85" s="49">
        <v>3626600</v>
      </c>
    </row>
    <row r="86" spans="1:16" ht="12.75">
      <c r="A86" s="46">
        <v>6</v>
      </c>
      <c r="B86" s="46">
        <v>9</v>
      </c>
      <c r="C86" s="46">
        <v>9</v>
      </c>
      <c r="D86" s="41">
        <v>2</v>
      </c>
      <c r="E86" s="47"/>
      <c r="F86" s="48" t="s">
        <v>267</v>
      </c>
      <c r="G86" s="58" t="s">
        <v>338</v>
      </c>
      <c r="H86" s="49">
        <v>32911671.78</v>
      </c>
      <c r="I86" s="49">
        <v>19568897.59</v>
      </c>
      <c r="J86" s="49">
        <v>8475429</v>
      </c>
      <c r="K86" s="49">
        <v>906042.62</v>
      </c>
      <c r="L86" s="49">
        <v>22000</v>
      </c>
      <c r="M86" s="49">
        <v>0</v>
      </c>
      <c r="N86" s="49">
        <v>10165425.97</v>
      </c>
      <c r="O86" s="49">
        <v>13342774.19</v>
      </c>
      <c r="P86" s="49">
        <v>13342774.19</v>
      </c>
    </row>
    <row r="87" spans="1:16" ht="12.75">
      <c r="A87" s="46">
        <v>6</v>
      </c>
      <c r="B87" s="46">
        <v>11</v>
      </c>
      <c r="C87" s="46">
        <v>4</v>
      </c>
      <c r="D87" s="41">
        <v>2</v>
      </c>
      <c r="E87" s="47"/>
      <c r="F87" s="48" t="s">
        <v>267</v>
      </c>
      <c r="G87" s="58" t="s">
        <v>339</v>
      </c>
      <c r="H87" s="49">
        <v>64297554.79</v>
      </c>
      <c r="I87" s="49">
        <v>55708053.5</v>
      </c>
      <c r="J87" s="49">
        <v>23876870.35</v>
      </c>
      <c r="K87" s="49">
        <v>2466000</v>
      </c>
      <c r="L87" s="49">
        <v>410000</v>
      </c>
      <c r="M87" s="49">
        <v>0</v>
      </c>
      <c r="N87" s="49">
        <v>28955183.15</v>
      </c>
      <c r="O87" s="49">
        <v>8589501.29</v>
      </c>
      <c r="P87" s="49">
        <v>8589501.29</v>
      </c>
    </row>
    <row r="88" spans="1:16" ht="12.75">
      <c r="A88" s="46">
        <v>6</v>
      </c>
      <c r="B88" s="46">
        <v>2</v>
      </c>
      <c r="C88" s="46">
        <v>8</v>
      </c>
      <c r="D88" s="41">
        <v>2</v>
      </c>
      <c r="E88" s="47"/>
      <c r="F88" s="48" t="s">
        <v>267</v>
      </c>
      <c r="G88" s="58" t="s">
        <v>340</v>
      </c>
      <c r="H88" s="49">
        <v>42779898.41</v>
      </c>
      <c r="I88" s="49">
        <v>33879383.41</v>
      </c>
      <c r="J88" s="49">
        <v>13145542.91</v>
      </c>
      <c r="K88" s="49">
        <v>1721808</v>
      </c>
      <c r="L88" s="49">
        <v>10000</v>
      </c>
      <c r="M88" s="49">
        <v>0</v>
      </c>
      <c r="N88" s="49">
        <v>19002032.5</v>
      </c>
      <c r="O88" s="49">
        <v>8900515</v>
      </c>
      <c r="P88" s="49">
        <v>8900515</v>
      </c>
    </row>
    <row r="89" spans="1:16" ht="12.75">
      <c r="A89" s="46">
        <v>6</v>
      </c>
      <c r="B89" s="46">
        <v>14</v>
      </c>
      <c r="C89" s="46">
        <v>6</v>
      </c>
      <c r="D89" s="41">
        <v>2</v>
      </c>
      <c r="E89" s="47"/>
      <c r="F89" s="48" t="s">
        <v>267</v>
      </c>
      <c r="G89" s="58" t="s">
        <v>341</v>
      </c>
      <c r="H89" s="49">
        <v>42456306.34</v>
      </c>
      <c r="I89" s="49">
        <v>35489731.27</v>
      </c>
      <c r="J89" s="49">
        <v>13677790.8</v>
      </c>
      <c r="K89" s="49">
        <v>1768280</v>
      </c>
      <c r="L89" s="49">
        <v>140000</v>
      </c>
      <c r="M89" s="49">
        <v>823309.62</v>
      </c>
      <c r="N89" s="49">
        <v>19080350.85</v>
      </c>
      <c r="O89" s="49">
        <v>6966575.07</v>
      </c>
      <c r="P89" s="49">
        <v>6466575.07</v>
      </c>
    </row>
    <row r="90" spans="1:16" ht="12.75">
      <c r="A90" s="46">
        <v>6</v>
      </c>
      <c r="B90" s="46">
        <v>1</v>
      </c>
      <c r="C90" s="46">
        <v>8</v>
      </c>
      <c r="D90" s="41">
        <v>2</v>
      </c>
      <c r="E90" s="47"/>
      <c r="F90" s="48" t="s">
        <v>267</v>
      </c>
      <c r="G90" s="58" t="s">
        <v>342</v>
      </c>
      <c r="H90" s="49">
        <v>28218708.42</v>
      </c>
      <c r="I90" s="49">
        <v>20433703.42</v>
      </c>
      <c r="J90" s="49">
        <v>8658203</v>
      </c>
      <c r="K90" s="49">
        <v>591000</v>
      </c>
      <c r="L90" s="49">
        <v>80000</v>
      </c>
      <c r="M90" s="49">
        <v>0</v>
      </c>
      <c r="N90" s="49">
        <v>11104500.42</v>
      </c>
      <c r="O90" s="49">
        <v>7785005</v>
      </c>
      <c r="P90" s="49">
        <v>7785005</v>
      </c>
    </row>
    <row r="91" spans="1:16" ht="12.75">
      <c r="A91" s="46">
        <v>6</v>
      </c>
      <c r="B91" s="46">
        <v>3</v>
      </c>
      <c r="C91" s="46">
        <v>7</v>
      </c>
      <c r="D91" s="41">
        <v>2</v>
      </c>
      <c r="E91" s="47"/>
      <c r="F91" s="48" t="s">
        <v>267</v>
      </c>
      <c r="G91" s="58" t="s">
        <v>343</v>
      </c>
      <c r="H91" s="49">
        <v>28237489</v>
      </c>
      <c r="I91" s="49">
        <v>16552935</v>
      </c>
      <c r="J91" s="49">
        <v>2992679</v>
      </c>
      <c r="K91" s="49">
        <v>4310800</v>
      </c>
      <c r="L91" s="49">
        <v>100000</v>
      </c>
      <c r="M91" s="49">
        <v>0</v>
      </c>
      <c r="N91" s="49">
        <v>9149456</v>
      </c>
      <c r="O91" s="49">
        <v>11684554</v>
      </c>
      <c r="P91" s="49">
        <v>11684554</v>
      </c>
    </row>
    <row r="92" spans="1:16" ht="12.75">
      <c r="A92" s="46">
        <v>6</v>
      </c>
      <c r="B92" s="46">
        <v>8</v>
      </c>
      <c r="C92" s="46">
        <v>7</v>
      </c>
      <c r="D92" s="41">
        <v>2</v>
      </c>
      <c r="E92" s="47"/>
      <c r="F92" s="48" t="s">
        <v>267</v>
      </c>
      <c r="G92" s="58" t="s">
        <v>273</v>
      </c>
      <c r="H92" s="49">
        <v>59044803.32</v>
      </c>
      <c r="I92" s="49">
        <v>52262381.83</v>
      </c>
      <c r="J92" s="49">
        <v>18287406.41</v>
      </c>
      <c r="K92" s="49">
        <v>4445000</v>
      </c>
      <c r="L92" s="49">
        <v>500000</v>
      </c>
      <c r="M92" s="49">
        <v>0</v>
      </c>
      <c r="N92" s="49">
        <v>29029975.42</v>
      </c>
      <c r="O92" s="49">
        <v>6782421.49</v>
      </c>
      <c r="P92" s="49">
        <v>6782421.49</v>
      </c>
    </row>
    <row r="93" spans="1:16" ht="12.75">
      <c r="A93" s="46">
        <v>6</v>
      </c>
      <c r="B93" s="46">
        <v>10</v>
      </c>
      <c r="C93" s="46">
        <v>2</v>
      </c>
      <c r="D93" s="41">
        <v>2</v>
      </c>
      <c r="E93" s="47"/>
      <c r="F93" s="48" t="s">
        <v>267</v>
      </c>
      <c r="G93" s="58" t="s">
        <v>344</v>
      </c>
      <c r="H93" s="49">
        <v>42264379.68</v>
      </c>
      <c r="I93" s="49">
        <v>30793222.16</v>
      </c>
      <c r="J93" s="49">
        <v>12794696.52</v>
      </c>
      <c r="K93" s="49">
        <v>1098502</v>
      </c>
      <c r="L93" s="49">
        <v>91950</v>
      </c>
      <c r="M93" s="49">
        <v>0</v>
      </c>
      <c r="N93" s="49">
        <v>16808073.64</v>
      </c>
      <c r="O93" s="49">
        <v>11471157.52</v>
      </c>
      <c r="P93" s="49">
        <v>11434157.52</v>
      </c>
    </row>
    <row r="94" spans="1:16" ht="12.75">
      <c r="A94" s="46">
        <v>6</v>
      </c>
      <c r="B94" s="46">
        <v>20</v>
      </c>
      <c r="C94" s="46">
        <v>5</v>
      </c>
      <c r="D94" s="41">
        <v>2</v>
      </c>
      <c r="E94" s="47"/>
      <c r="F94" s="48" t="s">
        <v>267</v>
      </c>
      <c r="G94" s="58" t="s">
        <v>345</v>
      </c>
      <c r="H94" s="49">
        <v>28874753</v>
      </c>
      <c r="I94" s="49">
        <v>26624269.02</v>
      </c>
      <c r="J94" s="49">
        <v>10998508.86</v>
      </c>
      <c r="K94" s="49">
        <v>529800</v>
      </c>
      <c r="L94" s="49">
        <v>144500</v>
      </c>
      <c r="M94" s="49">
        <v>0</v>
      </c>
      <c r="N94" s="49">
        <v>14951460.16</v>
      </c>
      <c r="O94" s="49">
        <v>2250483.98</v>
      </c>
      <c r="P94" s="49">
        <v>2250483.98</v>
      </c>
    </row>
    <row r="95" spans="1:16" ht="12.75">
      <c r="A95" s="46">
        <v>6</v>
      </c>
      <c r="B95" s="46">
        <v>12</v>
      </c>
      <c r="C95" s="46">
        <v>4</v>
      </c>
      <c r="D95" s="41">
        <v>2</v>
      </c>
      <c r="E95" s="47"/>
      <c r="F95" s="48" t="s">
        <v>267</v>
      </c>
      <c r="G95" s="58" t="s">
        <v>346</v>
      </c>
      <c r="H95" s="49">
        <v>22715023</v>
      </c>
      <c r="I95" s="49">
        <v>20436523</v>
      </c>
      <c r="J95" s="49">
        <v>8004019</v>
      </c>
      <c r="K95" s="49">
        <v>1038466</v>
      </c>
      <c r="L95" s="49">
        <v>35000</v>
      </c>
      <c r="M95" s="49">
        <v>0</v>
      </c>
      <c r="N95" s="49">
        <v>11359038</v>
      </c>
      <c r="O95" s="49">
        <v>2278500</v>
      </c>
      <c r="P95" s="49">
        <v>2278500</v>
      </c>
    </row>
    <row r="96" spans="1:16" ht="12.75">
      <c r="A96" s="46">
        <v>6</v>
      </c>
      <c r="B96" s="46">
        <v>1</v>
      </c>
      <c r="C96" s="46">
        <v>9</v>
      </c>
      <c r="D96" s="41">
        <v>2</v>
      </c>
      <c r="E96" s="47"/>
      <c r="F96" s="48" t="s">
        <v>267</v>
      </c>
      <c r="G96" s="58" t="s">
        <v>347</v>
      </c>
      <c r="H96" s="49">
        <v>32496538.6</v>
      </c>
      <c r="I96" s="49">
        <v>24130917.64</v>
      </c>
      <c r="J96" s="49">
        <v>9535998.09</v>
      </c>
      <c r="K96" s="49">
        <v>1430024</v>
      </c>
      <c r="L96" s="49">
        <v>153177</v>
      </c>
      <c r="M96" s="49">
        <v>0</v>
      </c>
      <c r="N96" s="49">
        <v>13011718.55</v>
      </c>
      <c r="O96" s="49">
        <v>8365620.96</v>
      </c>
      <c r="P96" s="49">
        <v>8365620.96</v>
      </c>
    </row>
    <row r="97" spans="1:16" ht="12.75">
      <c r="A97" s="46">
        <v>6</v>
      </c>
      <c r="B97" s="46">
        <v>6</v>
      </c>
      <c r="C97" s="46">
        <v>7</v>
      </c>
      <c r="D97" s="41">
        <v>2</v>
      </c>
      <c r="E97" s="47"/>
      <c r="F97" s="48" t="s">
        <v>267</v>
      </c>
      <c r="G97" s="58" t="s">
        <v>348</v>
      </c>
      <c r="H97" s="49">
        <v>29323828.29</v>
      </c>
      <c r="I97" s="49">
        <v>15328059.29</v>
      </c>
      <c r="J97" s="49">
        <v>6243295.25</v>
      </c>
      <c r="K97" s="49">
        <v>950800</v>
      </c>
      <c r="L97" s="49">
        <v>230360</v>
      </c>
      <c r="M97" s="49">
        <v>0</v>
      </c>
      <c r="N97" s="49">
        <v>7903604.04</v>
      </c>
      <c r="O97" s="49">
        <v>13995769</v>
      </c>
      <c r="P97" s="49">
        <v>13995769</v>
      </c>
    </row>
    <row r="98" spans="1:16" ht="12.75">
      <c r="A98" s="46">
        <v>6</v>
      </c>
      <c r="B98" s="46">
        <v>2</v>
      </c>
      <c r="C98" s="46">
        <v>9</v>
      </c>
      <c r="D98" s="41">
        <v>2</v>
      </c>
      <c r="E98" s="47"/>
      <c r="F98" s="48" t="s">
        <v>267</v>
      </c>
      <c r="G98" s="58" t="s">
        <v>349</v>
      </c>
      <c r="H98" s="49">
        <v>24294305.08</v>
      </c>
      <c r="I98" s="49">
        <v>17613298.04</v>
      </c>
      <c r="J98" s="49">
        <v>6639411.76</v>
      </c>
      <c r="K98" s="49">
        <v>1093777</v>
      </c>
      <c r="L98" s="49">
        <v>50000</v>
      </c>
      <c r="M98" s="49">
        <v>0</v>
      </c>
      <c r="N98" s="49">
        <v>9830109.28</v>
      </c>
      <c r="O98" s="49">
        <v>6681007.04</v>
      </c>
      <c r="P98" s="49">
        <v>6681007.04</v>
      </c>
    </row>
    <row r="99" spans="1:16" ht="12.75">
      <c r="A99" s="46">
        <v>6</v>
      </c>
      <c r="B99" s="46">
        <v>11</v>
      </c>
      <c r="C99" s="46">
        <v>5</v>
      </c>
      <c r="D99" s="41">
        <v>2</v>
      </c>
      <c r="E99" s="47"/>
      <c r="F99" s="48" t="s">
        <v>267</v>
      </c>
      <c r="G99" s="58" t="s">
        <v>274</v>
      </c>
      <c r="H99" s="49">
        <v>119039240.62</v>
      </c>
      <c r="I99" s="49">
        <v>90649605.61</v>
      </c>
      <c r="J99" s="49">
        <v>36433816.14</v>
      </c>
      <c r="K99" s="49">
        <v>3965003</v>
      </c>
      <c r="L99" s="49">
        <v>600000</v>
      </c>
      <c r="M99" s="49">
        <v>0</v>
      </c>
      <c r="N99" s="49">
        <v>49650786.47</v>
      </c>
      <c r="O99" s="49">
        <v>28389635.01</v>
      </c>
      <c r="P99" s="49">
        <v>28389635.01</v>
      </c>
    </row>
    <row r="100" spans="1:16" ht="12.75">
      <c r="A100" s="46">
        <v>6</v>
      </c>
      <c r="B100" s="46">
        <v>14</v>
      </c>
      <c r="C100" s="46">
        <v>7</v>
      </c>
      <c r="D100" s="41">
        <v>2</v>
      </c>
      <c r="E100" s="47"/>
      <c r="F100" s="48" t="s">
        <v>267</v>
      </c>
      <c r="G100" s="58" t="s">
        <v>350</v>
      </c>
      <c r="H100" s="49">
        <v>16380644</v>
      </c>
      <c r="I100" s="49">
        <v>14971361.52</v>
      </c>
      <c r="J100" s="49">
        <v>6580381.48</v>
      </c>
      <c r="K100" s="49">
        <v>161000</v>
      </c>
      <c r="L100" s="49">
        <v>92000</v>
      </c>
      <c r="M100" s="49">
        <v>0</v>
      </c>
      <c r="N100" s="49">
        <v>8137980.04</v>
      </c>
      <c r="O100" s="49">
        <v>1409282.48</v>
      </c>
      <c r="P100" s="49">
        <v>1409282.48</v>
      </c>
    </row>
    <row r="101" spans="1:16" ht="12.75">
      <c r="A101" s="46">
        <v>6</v>
      </c>
      <c r="B101" s="46">
        <v>17</v>
      </c>
      <c r="C101" s="46">
        <v>2</v>
      </c>
      <c r="D101" s="41">
        <v>2</v>
      </c>
      <c r="E101" s="47"/>
      <c r="F101" s="48" t="s">
        <v>267</v>
      </c>
      <c r="G101" s="58" t="s">
        <v>351</v>
      </c>
      <c r="H101" s="49">
        <v>66972423.46</v>
      </c>
      <c r="I101" s="49">
        <v>44774769.54</v>
      </c>
      <c r="J101" s="49">
        <v>15136283.34</v>
      </c>
      <c r="K101" s="49">
        <v>2101108</v>
      </c>
      <c r="L101" s="49">
        <v>150000</v>
      </c>
      <c r="M101" s="49">
        <v>0</v>
      </c>
      <c r="N101" s="49">
        <v>27387378.2</v>
      </c>
      <c r="O101" s="49">
        <v>22197653.92</v>
      </c>
      <c r="P101" s="49">
        <v>22160653.92</v>
      </c>
    </row>
    <row r="102" spans="1:16" ht="12.75">
      <c r="A102" s="46">
        <v>6</v>
      </c>
      <c r="B102" s="46">
        <v>20</v>
      </c>
      <c r="C102" s="46">
        <v>6</v>
      </c>
      <c r="D102" s="41">
        <v>2</v>
      </c>
      <c r="E102" s="47"/>
      <c r="F102" s="48" t="s">
        <v>267</v>
      </c>
      <c r="G102" s="58" t="s">
        <v>352</v>
      </c>
      <c r="H102" s="49">
        <v>27159236</v>
      </c>
      <c r="I102" s="49">
        <v>23666296.74</v>
      </c>
      <c r="J102" s="49">
        <v>10094280</v>
      </c>
      <c r="K102" s="49">
        <v>1972800</v>
      </c>
      <c r="L102" s="49">
        <v>60000</v>
      </c>
      <c r="M102" s="49">
        <v>0</v>
      </c>
      <c r="N102" s="49">
        <v>11539216.74</v>
      </c>
      <c r="O102" s="49">
        <v>3492939.26</v>
      </c>
      <c r="P102" s="49">
        <v>3492939.26</v>
      </c>
    </row>
    <row r="103" spans="1:16" ht="12.75">
      <c r="A103" s="46">
        <v>6</v>
      </c>
      <c r="B103" s="46">
        <v>8</v>
      </c>
      <c r="C103" s="46">
        <v>8</v>
      </c>
      <c r="D103" s="41">
        <v>2</v>
      </c>
      <c r="E103" s="47"/>
      <c r="F103" s="48" t="s">
        <v>267</v>
      </c>
      <c r="G103" s="58" t="s">
        <v>353</v>
      </c>
      <c r="H103" s="49">
        <v>35537007.71</v>
      </c>
      <c r="I103" s="49">
        <v>27055160.93</v>
      </c>
      <c r="J103" s="49">
        <v>12329111.5</v>
      </c>
      <c r="K103" s="49">
        <v>383000</v>
      </c>
      <c r="L103" s="49">
        <v>200000</v>
      </c>
      <c r="M103" s="49">
        <v>0</v>
      </c>
      <c r="N103" s="49">
        <v>14143049.43</v>
      </c>
      <c r="O103" s="49">
        <v>8481846.78</v>
      </c>
      <c r="P103" s="49">
        <v>8481846.78</v>
      </c>
    </row>
    <row r="104" spans="1:16" ht="12.75">
      <c r="A104" s="46">
        <v>6</v>
      </c>
      <c r="B104" s="46">
        <v>1</v>
      </c>
      <c r="C104" s="46">
        <v>10</v>
      </c>
      <c r="D104" s="41">
        <v>2</v>
      </c>
      <c r="E104" s="47"/>
      <c r="F104" s="48" t="s">
        <v>267</v>
      </c>
      <c r="G104" s="58" t="s">
        <v>275</v>
      </c>
      <c r="H104" s="49">
        <v>75168206.03</v>
      </c>
      <c r="I104" s="49">
        <v>52353676.18</v>
      </c>
      <c r="J104" s="49">
        <v>20526379.69</v>
      </c>
      <c r="K104" s="49">
        <v>3636670</v>
      </c>
      <c r="L104" s="49">
        <v>320000</v>
      </c>
      <c r="M104" s="49">
        <v>0</v>
      </c>
      <c r="N104" s="49">
        <v>27870626.49</v>
      </c>
      <c r="O104" s="49">
        <v>22814529.85</v>
      </c>
      <c r="P104" s="49">
        <v>22814529.85</v>
      </c>
    </row>
    <row r="105" spans="1:16" ht="12.75">
      <c r="A105" s="46">
        <v>6</v>
      </c>
      <c r="B105" s="46">
        <v>13</v>
      </c>
      <c r="C105" s="46">
        <v>3</v>
      </c>
      <c r="D105" s="41">
        <v>2</v>
      </c>
      <c r="E105" s="47"/>
      <c r="F105" s="48" t="s">
        <v>267</v>
      </c>
      <c r="G105" s="58" t="s">
        <v>354</v>
      </c>
      <c r="H105" s="49">
        <v>26443148.58</v>
      </c>
      <c r="I105" s="49">
        <v>18449842.58</v>
      </c>
      <c r="J105" s="49">
        <v>7777487</v>
      </c>
      <c r="K105" s="49">
        <v>771487</v>
      </c>
      <c r="L105" s="49">
        <v>129900</v>
      </c>
      <c r="M105" s="49">
        <v>0</v>
      </c>
      <c r="N105" s="49">
        <v>9770968.58</v>
      </c>
      <c r="O105" s="49">
        <v>7993306</v>
      </c>
      <c r="P105" s="49">
        <v>7993306</v>
      </c>
    </row>
    <row r="106" spans="1:16" ht="12.75">
      <c r="A106" s="46">
        <v>6</v>
      </c>
      <c r="B106" s="46">
        <v>10</v>
      </c>
      <c r="C106" s="46">
        <v>4</v>
      </c>
      <c r="D106" s="41">
        <v>2</v>
      </c>
      <c r="E106" s="47"/>
      <c r="F106" s="48" t="s">
        <v>267</v>
      </c>
      <c r="G106" s="58" t="s">
        <v>355</v>
      </c>
      <c r="H106" s="49">
        <v>66451434</v>
      </c>
      <c r="I106" s="49">
        <v>44162859</v>
      </c>
      <c r="J106" s="49">
        <v>18021828</v>
      </c>
      <c r="K106" s="49">
        <v>2578331</v>
      </c>
      <c r="L106" s="49">
        <v>676800</v>
      </c>
      <c r="M106" s="49">
        <v>0</v>
      </c>
      <c r="N106" s="49">
        <v>22885900</v>
      </c>
      <c r="O106" s="49">
        <v>22288575</v>
      </c>
      <c r="P106" s="49">
        <v>22251575</v>
      </c>
    </row>
    <row r="107" spans="1:16" ht="12.75">
      <c r="A107" s="46">
        <v>6</v>
      </c>
      <c r="B107" s="46">
        <v>4</v>
      </c>
      <c r="C107" s="46">
        <v>5</v>
      </c>
      <c r="D107" s="41">
        <v>2</v>
      </c>
      <c r="E107" s="47"/>
      <c r="F107" s="48" t="s">
        <v>267</v>
      </c>
      <c r="G107" s="58" t="s">
        <v>356</v>
      </c>
      <c r="H107" s="49">
        <v>35597744.69</v>
      </c>
      <c r="I107" s="49">
        <v>28469925.69</v>
      </c>
      <c r="J107" s="49">
        <v>12683619.73</v>
      </c>
      <c r="K107" s="49">
        <v>1236705</v>
      </c>
      <c r="L107" s="49">
        <v>210000</v>
      </c>
      <c r="M107" s="49">
        <v>0</v>
      </c>
      <c r="N107" s="49">
        <v>14339600.96</v>
      </c>
      <c r="O107" s="49">
        <v>7127819</v>
      </c>
      <c r="P107" s="49">
        <v>7127819</v>
      </c>
    </row>
    <row r="108" spans="1:16" ht="12.75">
      <c r="A108" s="46">
        <v>6</v>
      </c>
      <c r="B108" s="46">
        <v>9</v>
      </c>
      <c r="C108" s="46">
        <v>10</v>
      </c>
      <c r="D108" s="41">
        <v>2</v>
      </c>
      <c r="E108" s="47"/>
      <c r="F108" s="48" t="s">
        <v>267</v>
      </c>
      <c r="G108" s="58" t="s">
        <v>357</v>
      </c>
      <c r="H108" s="49">
        <v>81966276.03</v>
      </c>
      <c r="I108" s="49">
        <v>57455793.93</v>
      </c>
      <c r="J108" s="49">
        <v>21644092.69</v>
      </c>
      <c r="K108" s="49">
        <v>3542104</v>
      </c>
      <c r="L108" s="49">
        <v>400000</v>
      </c>
      <c r="M108" s="49">
        <v>0</v>
      </c>
      <c r="N108" s="49">
        <v>31869597.24</v>
      </c>
      <c r="O108" s="49">
        <v>24510482.1</v>
      </c>
      <c r="P108" s="49">
        <v>24510482.1</v>
      </c>
    </row>
    <row r="109" spans="1:16" ht="12.75">
      <c r="A109" s="46">
        <v>6</v>
      </c>
      <c r="B109" s="46">
        <v>8</v>
      </c>
      <c r="C109" s="46">
        <v>9</v>
      </c>
      <c r="D109" s="41">
        <v>2</v>
      </c>
      <c r="E109" s="47"/>
      <c r="F109" s="48" t="s">
        <v>267</v>
      </c>
      <c r="G109" s="58" t="s">
        <v>358</v>
      </c>
      <c r="H109" s="49">
        <v>44963302</v>
      </c>
      <c r="I109" s="49">
        <v>26836810</v>
      </c>
      <c r="J109" s="49">
        <v>11005596</v>
      </c>
      <c r="K109" s="49">
        <v>1166618</v>
      </c>
      <c r="L109" s="49">
        <v>120000</v>
      </c>
      <c r="M109" s="49">
        <v>0</v>
      </c>
      <c r="N109" s="49">
        <v>14544596</v>
      </c>
      <c r="O109" s="49">
        <v>18126492</v>
      </c>
      <c r="P109" s="49">
        <v>18126492</v>
      </c>
    </row>
    <row r="110" spans="1:16" ht="12.75">
      <c r="A110" s="46">
        <v>6</v>
      </c>
      <c r="B110" s="46">
        <v>20</v>
      </c>
      <c r="C110" s="46">
        <v>7</v>
      </c>
      <c r="D110" s="41">
        <v>2</v>
      </c>
      <c r="E110" s="47"/>
      <c r="F110" s="48" t="s">
        <v>267</v>
      </c>
      <c r="G110" s="58" t="s">
        <v>359</v>
      </c>
      <c r="H110" s="49">
        <v>35548205.96</v>
      </c>
      <c r="I110" s="49">
        <v>23030385.3</v>
      </c>
      <c r="J110" s="49">
        <v>8358169</v>
      </c>
      <c r="K110" s="49">
        <v>1102100</v>
      </c>
      <c r="L110" s="49">
        <v>400000</v>
      </c>
      <c r="M110" s="49">
        <v>0</v>
      </c>
      <c r="N110" s="49">
        <v>13170116.3</v>
      </c>
      <c r="O110" s="49">
        <v>12517820.66</v>
      </c>
      <c r="P110" s="49">
        <v>12517820.66</v>
      </c>
    </row>
    <row r="111" spans="1:16" ht="12.75">
      <c r="A111" s="46">
        <v>6</v>
      </c>
      <c r="B111" s="46">
        <v>9</v>
      </c>
      <c r="C111" s="46">
        <v>11</v>
      </c>
      <c r="D111" s="41">
        <v>2</v>
      </c>
      <c r="E111" s="47"/>
      <c r="F111" s="48" t="s">
        <v>267</v>
      </c>
      <c r="G111" s="58" t="s">
        <v>360</v>
      </c>
      <c r="H111" s="49">
        <v>106213491.2</v>
      </c>
      <c r="I111" s="49">
        <v>92634299.11</v>
      </c>
      <c r="J111" s="49">
        <v>35087881.78</v>
      </c>
      <c r="K111" s="49">
        <v>2325696</v>
      </c>
      <c r="L111" s="49">
        <v>813080</v>
      </c>
      <c r="M111" s="49">
        <v>0</v>
      </c>
      <c r="N111" s="49">
        <v>54407641.33</v>
      </c>
      <c r="O111" s="49">
        <v>13579192.09</v>
      </c>
      <c r="P111" s="49">
        <v>13579192.09</v>
      </c>
    </row>
    <row r="112" spans="1:16" ht="12.75">
      <c r="A112" s="46">
        <v>6</v>
      </c>
      <c r="B112" s="46">
        <v>16</v>
      </c>
      <c r="C112" s="46">
        <v>3</v>
      </c>
      <c r="D112" s="41">
        <v>2</v>
      </c>
      <c r="E112" s="47"/>
      <c r="F112" s="48" t="s">
        <v>267</v>
      </c>
      <c r="G112" s="58" t="s">
        <v>361</v>
      </c>
      <c r="H112" s="49">
        <v>26629123</v>
      </c>
      <c r="I112" s="49">
        <v>20486299.65</v>
      </c>
      <c r="J112" s="49">
        <v>8136327.03</v>
      </c>
      <c r="K112" s="49">
        <v>560000</v>
      </c>
      <c r="L112" s="49">
        <v>100000</v>
      </c>
      <c r="M112" s="49">
        <v>0</v>
      </c>
      <c r="N112" s="49">
        <v>11689972.62</v>
      </c>
      <c r="O112" s="49">
        <v>6142823.35</v>
      </c>
      <c r="P112" s="49">
        <v>6142823.35</v>
      </c>
    </row>
    <row r="113" spans="1:16" ht="12.75">
      <c r="A113" s="46">
        <v>6</v>
      </c>
      <c r="B113" s="46">
        <v>2</v>
      </c>
      <c r="C113" s="46">
        <v>10</v>
      </c>
      <c r="D113" s="41">
        <v>2</v>
      </c>
      <c r="E113" s="47"/>
      <c r="F113" s="48" t="s">
        <v>267</v>
      </c>
      <c r="G113" s="58" t="s">
        <v>362</v>
      </c>
      <c r="H113" s="49">
        <v>23224487</v>
      </c>
      <c r="I113" s="49">
        <v>19964717</v>
      </c>
      <c r="J113" s="49">
        <v>8520598</v>
      </c>
      <c r="K113" s="49">
        <v>862800</v>
      </c>
      <c r="L113" s="49">
        <v>240000</v>
      </c>
      <c r="M113" s="49">
        <v>0</v>
      </c>
      <c r="N113" s="49">
        <v>10341319</v>
      </c>
      <c r="O113" s="49">
        <v>3259770</v>
      </c>
      <c r="P113" s="49">
        <v>3259770</v>
      </c>
    </row>
    <row r="114" spans="1:16" ht="12.75">
      <c r="A114" s="46">
        <v>6</v>
      </c>
      <c r="B114" s="46">
        <v>8</v>
      </c>
      <c r="C114" s="46">
        <v>11</v>
      </c>
      <c r="D114" s="41">
        <v>2</v>
      </c>
      <c r="E114" s="47"/>
      <c r="F114" s="48" t="s">
        <v>267</v>
      </c>
      <c r="G114" s="58" t="s">
        <v>363</v>
      </c>
      <c r="H114" s="49">
        <v>21258665</v>
      </c>
      <c r="I114" s="49">
        <v>19343095.25</v>
      </c>
      <c r="J114" s="49">
        <v>7781855</v>
      </c>
      <c r="K114" s="49">
        <v>719200</v>
      </c>
      <c r="L114" s="49">
        <v>60000</v>
      </c>
      <c r="M114" s="49">
        <v>0</v>
      </c>
      <c r="N114" s="49">
        <v>10782040.25</v>
      </c>
      <c r="O114" s="49">
        <v>1915569.75</v>
      </c>
      <c r="P114" s="49">
        <v>1915569.75</v>
      </c>
    </row>
    <row r="115" spans="1:16" ht="12.75">
      <c r="A115" s="46">
        <v>6</v>
      </c>
      <c r="B115" s="46">
        <v>1</v>
      </c>
      <c r="C115" s="46">
        <v>11</v>
      </c>
      <c r="D115" s="41">
        <v>2</v>
      </c>
      <c r="E115" s="47"/>
      <c r="F115" s="48" t="s">
        <v>267</v>
      </c>
      <c r="G115" s="58" t="s">
        <v>364</v>
      </c>
      <c r="H115" s="49">
        <v>52017726.99</v>
      </c>
      <c r="I115" s="49">
        <v>34246727.53</v>
      </c>
      <c r="J115" s="49">
        <v>15889217.7</v>
      </c>
      <c r="K115" s="49">
        <v>523600</v>
      </c>
      <c r="L115" s="49">
        <v>300000</v>
      </c>
      <c r="M115" s="49">
        <v>0</v>
      </c>
      <c r="N115" s="49">
        <v>17533909.83</v>
      </c>
      <c r="O115" s="49">
        <v>17770999.46</v>
      </c>
      <c r="P115" s="49">
        <v>17770999.46</v>
      </c>
    </row>
    <row r="116" spans="1:16" ht="12.75">
      <c r="A116" s="46">
        <v>6</v>
      </c>
      <c r="B116" s="46">
        <v>13</v>
      </c>
      <c r="C116" s="46">
        <v>5</v>
      </c>
      <c r="D116" s="41">
        <v>2</v>
      </c>
      <c r="E116" s="47"/>
      <c r="F116" s="48" t="s">
        <v>267</v>
      </c>
      <c r="G116" s="58" t="s">
        <v>365</v>
      </c>
      <c r="H116" s="49">
        <v>9302689.19</v>
      </c>
      <c r="I116" s="49">
        <v>6615419.34</v>
      </c>
      <c r="J116" s="49">
        <v>2980176.81</v>
      </c>
      <c r="K116" s="49">
        <v>161012.8</v>
      </c>
      <c r="L116" s="49">
        <v>66643.09</v>
      </c>
      <c r="M116" s="49">
        <v>16369.87</v>
      </c>
      <c r="N116" s="49">
        <v>3391216.77</v>
      </c>
      <c r="O116" s="49">
        <v>2687269.85</v>
      </c>
      <c r="P116" s="49">
        <v>2687269.85</v>
      </c>
    </row>
    <row r="117" spans="1:16" ht="12.75">
      <c r="A117" s="46">
        <v>6</v>
      </c>
      <c r="B117" s="46">
        <v>2</v>
      </c>
      <c r="C117" s="46">
        <v>11</v>
      </c>
      <c r="D117" s="41">
        <v>2</v>
      </c>
      <c r="E117" s="47"/>
      <c r="F117" s="48" t="s">
        <v>267</v>
      </c>
      <c r="G117" s="58" t="s">
        <v>366</v>
      </c>
      <c r="H117" s="49">
        <v>33666127.82</v>
      </c>
      <c r="I117" s="49">
        <v>20988433.51</v>
      </c>
      <c r="J117" s="49">
        <v>9083137.8</v>
      </c>
      <c r="K117" s="49">
        <v>1103000</v>
      </c>
      <c r="L117" s="49">
        <v>50000</v>
      </c>
      <c r="M117" s="49">
        <v>0</v>
      </c>
      <c r="N117" s="49">
        <v>10752295.71</v>
      </c>
      <c r="O117" s="49">
        <v>12677694.31</v>
      </c>
      <c r="P117" s="49">
        <v>12677694.31</v>
      </c>
    </row>
    <row r="118" spans="1:16" ht="12.75">
      <c r="A118" s="46">
        <v>6</v>
      </c>
      <c r="B118" s="46">
        <v>5</v>
      </c>
      <c r="C118" s="46">
        <v>7</v>
      </c>
      <c r="D118" s="41">
        <v>2</v>
      </c>
      <c r="E118" s="47"/>
      <c r="F118" s="48" t="s">
        <v>267</v>
      </c>
      <c r="G118" s="58" t="s">
        <v>367</v>
      </c>
      <c r="H118" s="49">
        <v>28020812.6</v>
      </c>
      <c r="I118" s="49">
        <v>20347815.03</v>
      </c>
      <c r="J118" s="49">
        <v>8995898</v>
      </c>
      <c r="K118" s="49">
        <v>619500</v>
      </c>
      <c r="L118" s="49">
        <v>78039</v>
      </c>
      <c r="M118" s="49">
        <v>26750</v>
      </c>
      <c r="N118" s="49">
        <v>10627628.03</v>
      </c>
      <c r="O118" s="49">
        <v>7672997.57</v>
      </c>
      <c r="P118" s="49">
        <v>7672997.57</v>
      </c>
    </row>
    <row r="119" spans="1:16" ht="12.75">
      <c r="A119" s="46">
        <v>6</v>
      </c>
      <c r="B119" s="46">
        <v>10</v>
      </c>
      <c r="C119" s="46">
        <v>5</v>
      </c>
      <c r="D119" s="41">
        <v>2</v>
      </c>
      <c r="E119" s="47"/>
      <c r="F119" s="48" t="s">
        <v>267</v>
      </c>
      <c r="G119" s="58" t="s">
        <v>368</v>
      </c>
      <c r="H119" s="49">
        <v>70707743.94</v>
      </c>
      <c r="I119" s="49">
        <v>48507182.54</v>
      </c>
      <c r="J119" s="49">
        <v>20603698</v>
      </c>
      <c r="K119" s="49">
        <v>2573510</v>
      </c>
      <c r="L119" s="49">
        <v>200000</v>
      </c>
      <c r="M119" s="49">
        <v>0</v>
      </c>
      <c r="N119" s="49">
        <v>25129974.54</v>
      </c>
      <c r="O119" s="49">
        <v>22200561.4</v>
      </c>
      <c r="P119" s="49">
        <v>22163561.4</v>
      </c>
    </row>
    <row r="120" spans="1:16" ht="12.75">
      <c r="A120" s="46">
        <v>6</v>
      </c>
      <c r="B120" s="46">
        <v>14</v>
      </c>
      <c r="C120" s="46">
        <v>9</v>
      </c>
      <c r="D120" s="41">
        <v>2</v>
      </c>
      <c r="E120" s="47"/>
      <c r="F120" s="48" t="s">
        <v>267</v>
      </c>
      <c r="G120" s="58" t="s">
        <v>276</v>
      </c>
      <c r="H120" s="49">
        <v>78459552.32</v>
      </c>
      <c r="I120" s="49">
        <v>56068743.36</v>
      </c>
      <c r="J120" s="49">
        <v>20298672</v>
      </c>
      <c r="K120" s="49">
        <v>3093829.56</v>
      </c>
      <c r="L120" s="49">
        <v>50000</v>
      </c>
      <c r="M120" s="49">
        <v>0</v>
      </c>
      <c r="N120" s="49">
        <v>32626241.8</v>
      </c>
      <c r="O120" s="49">
        <v>22390808.96</v>
      </c>
      <c r="P120" s="49">
        <v>22390808.96</v>
      </c>
    </row>
    <row r="121" spans="1:16" ht="12.75">
      <c r="A121" s="46">
        <v>6</v>
      </c>
      <c r="B121" s="46">
        <v>18</v>
      </c>
      <c r="C121" s="46">
        <v>7</v>
      </c>
      <c r="D121" s="41">
        <v>2</v>
      </c>
      <c r="E121" s="47"/>
      <c r="F121" s="48" t="s">
        <v>267</v>
      </c>
      <c r="G121" s="58" t="s">
        <v>369</v>
      </c>
      <c r="H121" s="49">
        <v>29948453.05</v>
      </c>
      <c r="I121" s="49">
        <v>21071897.58</v>
      </c>
      <c r="J121" s="49">
        <v>8582453.93</v>
      </c>
      <c r="K121" s="49">
        <v>488800</v>
      </c>
      <c r="L121" s="49">
        <v>52000</v>
      </c>
      <c r="M121" s="49">
        <v>0</v>
      </c>
      <c r="N121" s="49">
        <v>11948643.65</v>
      </c>
      <c r="O121" s="49">
        <v>8876555.47</v>
      </c>
      <c r="P121" s="49">
        <v>8876555.47</v>
      </c>
    </row>
    <row r="122" spans="1:16" ht="12.75">
      <c r="A122" s="46">
        <v>6</v>
      </c>
      <c r="B122" s="46">
        <v>20</v>
      </c>
      <c r="C122" s="46">
        <v>8</v>
      </c>
      <c r="D122" s="41">
        <v>2</v>
      </c>
      <c r="E122" s="47"/>
      <c r="F122" s="48" t="s">
        <v>267</v>
      </c>
      <c r="G122" s="58" t="s">
        <v>370</v>
      </c>
      <c r="H122" s="49">
        <v>31572433.8</v>
      </c>
      <c r="I122" s="49">
        <v>22966773.68</v>
      </c>
      <c r="J122" s="49">
        <v>10041024</v>
      </c>
      <c r="K122" s="49">
        <v>1094301</v>
      </c>
      <c r="L122" s="49">
        <v>50000</v>
      </c>
      <c r="M122" s="49">
        <v>0</v>
      </c>
      <c r="N122" s="49">
        <v>11781448.68</v>
      </c>
      <c r="O122" s="49">
        <v>8605660.12</v>
      </c>
      <c r="P122" s="49">
        <v>8605660.12</v>
      </c>
    </row>
    <row r="123" spans="1:16" ht="12.75">
      <c r="A123" s="46">
        <v>6</v>
      </c>
      <c r="B123" s="46">
        <v>15</v>
      </c>
      <c r="C123" s="46">
        <v>6</v>
      </c>
      <c r="D123" s="41">
        <v>2</v>
      </c>
      <c r="E123" s="47"/>
      <c r="F123" s="48" t="s">
        <v>267</v>
      </c>
      <c r="G123" s="58" t="s">
        <v>277</v>
      </c>
      <c r="H123" s="49">
        <v>39427583</v>
      </c>
      <c r="I123" s="49">
        <v>37351287.94</v>
      </c>
      <c r="J123" s="49">
        <v>14829033.93</v>
      </c>
      <c r="K123" s="49">
        <v>677700</v>
      </c>
      <c r="L123" s="49">
        <v>365000</v>
      </c>
      <c r="M123" s="49">
        <v>0</v>
      </c>
      <c r="N123" s="49">
        <v>21479554.01</v>
      </c>
      <c r="O123" s="49">
        <v>2076295.06</v>
      </c>
      <c r="P123" s="49">
        <v>2076295.06</v>
      </c>
    </row>
    <row r="124" spans="1:16" ht="12.75">
      <c r="A124" s="46">
        <v>6</v>
      </c>
      <c r="B124" s="46">
        <v>3</v>
      </c>
      <c r="C124" s="46">
        <v>8</v>
      </c>
      <c r="D124" s="41">
        <v>2</v>
      </c>
      <c r="E124" s="47"/>
      <c r="F124" s="48" t="s">
        <v>267</v>
      </c>
      <c r="G124" s="58" t="s">
        <v>278</v>
      </c>
      <c r="H124" s="49">
        <v>27987494.11</v>
      </c>
      <c r="I124" s="49">
        <v>19356129.63</v>
      </c>
      <c r="J124" s="49">
        <v>7515867.95</v>
      </c>
      <c r="K124" s="49">
        <v>1024846.84</v>
      </c>
      <c r="L124" s="49">
        <v>236000</v>
      </c>
      <c r="M124" s="49">
        <v>0</v>
      </c>
      <c r="N124" s="49">
        <v>10579414.84</v>
      </c>
      <c r="O124" s="49">
        <v>8631364.48</v>
      </c>
      <c r="P124" s="49">
        <v>8631364.48</v>
      </c>
    </row>
    <row r="125" spans="1:16" ht="12.75">
      <c r="A125" s="46">
        <v>6</v>
      </c>
      <c r="B125" s="46">
        <v>1</v>
      </c>
      <c r="C125" s="46">
        <v>12</v>
      </c>
      <c r="D125" s="41">
        <v>2</v>
      </c>
      <c r="E125" s="47"/>
      <c r="F125" s="48" t="s">
        <v>267</v>
      </c>
      <c r="G125" s="58" t="s">
        <v>371</v>
      </c>
      <c r="H125" s="49">
        <v>19888154.43</v>
      </c>
      <c r="I125" s="49">
        <v>14381308.58</v>
      </c>
      <c r="J125" s="49">
        <v>6429561</v>
      </c>
      <c r="K125" s="49">
        <v>585000</v>
      </c>
      <c r="L125" s="49">
        <v>42000</v>
      </c>
      <c r="M125" s="49">
        <v>0</v>
      </c>
      <c r="N125" s="49">
        <v>7324747.58</v>
      </c>
      <c r="O125" s="49">
        <v>5506845.85</v>
      </c>
      <c r="P125" s="49">
        <v>5506845.85</v>
      </c>
    </row>
    <row r="126" spans="1:16" ht="12.75">
      <c r="A126" s="46">
        <v>6</v>
      </c>
      <c r="B126" s="46">
        <v>1</v>
      </c>
      <c r="C126" s="46">
        <v>13</v>
      </c>
      <c r="D126" s="41">
        <v>2</v>
      </c>
      <c r="E126" s="47"/>
      <c r="F126" s="48" t="s">
        <v>267</v>
      </c>
      <c r="G126" s="58" t="s">
        <v>372</v>
      </c>
      <c r="H126" s="49">
        <v>13035593.79</v>
      </c>
      <c r="I126" s="49">
        <v>10079236.11</v>
      </c>
      <c r="J126" s="49">
        <v>4624189.14</v>
      </c>
      <c r="K126" s="49">
        <v>335031</v>
      </c>
      <c r="L126" s="49">
        <v>9000</v>
      </c>
      <c r="M126" s="49">
        <v>0</v>
      </c>
      <c r="N126" s="49">
        <v>5111015.97</v>
      </c>
      <c r="O126" s="49">
        <v>2956357.68</v>
      </c>
      <c r="P126" s="49">
        <v>2956357.68</v>
      </c>
    </row>
    <row r="127" spans="1:16" ht="12.75">
      <c r="A127" s="46">
        <v>6</v>
      </c>
      <c r="B127" s="46">
        <v>3</v>
      </c>
      <c r="C127" s="46">
        <v>9</v>
      </c>
      <c r="D127" s="41">
        <v>2</v>
      </c>
      <c r="E127" s="47"/>
      <c r="F127" s="48" t="s">
        <v>267</v>
      </c>
      <c r="G127" s="58" t="s">
        <v>373</v>
      </c>
      <c r="H127" s="49">
        <v>20690615</v>
      </c>
      <c r="I127" s="49">
        <v>18396901</v>
      </c>
      <c r="J127" s="49">
        <v>6079170.83</v>
      </c>
      <c r="K127" s="49">
        <v>1026500</v>
      </c>
      <c r="L127" s="49">
        <v>100000</v>
      </c>
      <c r="M127" s="49">
        <v>0</v>
      </c>
      <c r="N127" s="49">
        <v>11191230.17</v>
      </c>
      <c r="O127" s="49">
        <v>2293714</v>
      </c>
      <c r="P127" s="49">
        <v>2293714</v>
      </c>
    </row>
    <row r="128" spans="1:16" ht="12.75">
      <c r="A128" s="46">
        <v>6</v>
      </c>
      <c r="B128" s="46">
        <v>6</v>
      </c>
      <c r="C128" s="46">
        <v>9</v>
      </c>
      <c r="D128" s="41">
        <v>2</v>
      </c>
      <c r="E128" s="47"/>
      <c r="F128" s="48" t="s">
        <v>267</v>
      </c>
      <c r="G128" s="58" t="s">
        <v>374</v>
      </c>
      <c r="H128" s="49">
        <v>17743203.83</v>
      </c>
      <c r="I128" s="49">
        <v>12975395.85</v>
      </c>
      <c r="J128" s="49">
        <v>5289749</v>
      </c>
      <c r="K128" s="49">
        <v>207800</v>
      </c>
      <c r="L128" s="49">
        <v>50000</v>
      </c>
      <c r="M128" s="49">
        <v>0</v>
      </c>
      <c r="N128" s="49">
        <v>7427846.85</v>
      </c>
      <c r="O128" s="49">
        <v>4767807.98</v>
      </c>
      <c r="P128" s="49">
        <v>4767807.98</v>
      </c>
    </row>
    <row r="129" spans="1:16" ht="12.75">
      <c r="A129" s="46">
        <v>6</v>
      </c>
      <c r="B129" s="46">
        <v>17</v>
      </c>
      <c r="C129" s="46">
        <v>4</v>
      </c>
      <c r="D129" s="41">
        <v>2</v>
      </c>
      <c r="E129" s="47"/>
      <c r="F129" s="48" t="s">
        <v>267</v>
      </c>
      <c r="G129" s="58" t="s">
        <v>375</v>
      </c>
      <c r="H129" s="49">
        <v>25628802</v>
      </c>
      <c r="I129" s="49">
        <v>13977800</v>
      </c>
      <c r="J129" s="49">
        <v>5731861</v>
      </c>
      <c r="K129" s="49">
        <v>167940</v>
      </c>
      <c r="L129" s="49">
        <v>106913</v>
      </c>
      <c r="M129" s="49">
        <v>0</v>
      </c>
      <c r="N129" s="49">
        <v>7971086</v>
      </c>
      <c r="O129" s="49">
        <v>11651002</v>
      </c>
      <c r="P129" s="49">
        <v>11614002</v>
      </c>
    </row>
    <row r="130" spans="1:16" ht="12.75">
      <c r="A130" s="46">
        <v>6</v>
      </c>
      <c r="B130" s="46">
        <v>3</v>
      </c>
      <c r="C130" s="46">
        <v>10</v>
      </c>
      <c r="D130" s="41">
        <v>2</v>
      </c>
      <c r="E130" s="47"/>
      <c r="F130" s="48" t="s">
        <v>267</v>
      </c>
      <c r="G130" s="58" t="s">
        <v>376</v>
      </c>
      <c r="H130" s="49">
        <v>28053393.8</v>
      </c>
      <c r="I130" s="49">
        <v>25976433.97</v>
      </c>
      <c r="J130" s="49">
        <v>8949252.14</v>
      </c>
      <c r="K130" s="49">
        <v>3240978</v>
      </c>
      <c r="L130" s="49">
        <v>200000</v>
      </c>
      <c r="M130" s="49">
        <v>0</v>
      </c>
      <c r="N130" s="49">
        <v>13586203.83</v>
      </c>
      <c r="O130" s="49">
        <v>2076959.83</v>
      </c>
      <c r="P130" s="49">
        <v>2076959.83</v>
      </c>
    </row>
    <row r="131" spans="1:16" ht="12.75">
      <c r="A131" s="46">
        <v>6</v>
      </c>
      <c r="B131" s="46">
        <v>8</v>
      </c>
      <c r="C131" s="46">
        <v>12</v>
      </c>
      <c r="D131" s="41">
        <v>2</v>
      </c>
      <c r="E131" s="47"/>
      <c r="F131" s="48" t="s">
        <v>267</v>
      </c>
      <c r="G131" s="58" t="s">
        <v>377</v>
      </c>
      <c r="H131" s="49">
        <v>30255494.14</v>
      </c>
      <c r="I131" s="49">
        <v>21208597.15</v>
      </c>
      <c r="J131" s="49">
        <v>8178300</v>
      </c>
      <c r="K131" s="49">
        <v>974138</v>
      </c>
      <c r="L131" s="49">
        <v>30000</v>
      </c>
      <c r="M131" s="49">
        <v>0</v>
      </c>
      <c r="N131" s="49">
        <v>12026159.15</v>
      </c>
      <c r="O131" s="49">
        <v>9046896.99</v>
      </c>
      <c r="P131" s="49">
        <v>9046896.99</v>
      </c>
    </row>
    <row r="132" spans="1:16" ht="12.75">
      <c r="A132" s="46">
        <v>6</v>
      </c>
      <c r="B132" s="46">
        <v>11</v>
      </c>
      <c r="C132" s="46">
        <v>6</v>
      </c>
      <c r="D132" s="41">
        <v>2</v>
      </c>
      <c r="E132" s="47"/>
      <c r="F132" s="48" t="s">
        <v>267</v>
      </c>
      <c r="G132" s="58" t="s">
        <v>378</v>
      </c>
      <c r="H132" s="49">
        <v>23956419.19</v>
      </c>
      <c r="I132" s="49">
        <v>19641945.99</v>
      </c>
      <c r="J132" s="49">
        <v>8714324.78</v>
      </c>
      <c r="K132" s="49">
        <v>436300</v>
      </c>
      <c r="L132" s="49">
        <v>95000</v>
      </c>
      <c r="M132" s="49">
        <v>0</v>
      </c>
      <c r="N132" s="49">
        <v>10396321.21</v>
      </c>
      <c r="O132" s="49">
        <v>4314473.2</v>
      </c>
      <c r="P132" s="49">
        <v>4314473.2</v>
      </c>
    </row>
    <row r="133" spans="1:16" ht="12.75">
      <c r="A133" s="46">
        <v>6</v>
      </c>
      <c r="B133" s="46">
        <v>13</v>
      </c>
      <c r="C133" s="46">
        <v>6</v>
      </c>
      <c r="D133" s="41">
        <v>2</v>
      </c>
      <c r="E133" s="47"/>
      <c r="F133" s="48" t="s">
        <v>267</v>
      </c>
      <c r="G133" s="58" t="s">
        <v>379</v>
      </c>
      <c r="H133" s="49">
        <v>28076873.76</v>
      </c>
      <c r="I133" s="49">
        <v>19675504.25</v>
      </c>
      <c r="J133" s="49">
        <v>7704137.54</v>
      </c>
      <c r="K133" s="49">
        <v>1268459.6</v>
      </c>
      <c r="L133" s="49">
        <v>0</v>
      </c>
      <c r="M133" s="49">
        <v>0</v>
      </c>
      <c r="N133" s="49">
        <v>10702907.11</v>
      </c>
      <c r="O133" s="49">
        <v>8401369.51</v>
      </c>
      <c r="P133" s="49">
        <v>8401369.51</v>
      </c>
    </row>
    <row r="134" spans="1:16" ht="12.75">
      <c r="A134" s="46">
        <v>6</v>
      </c>
      <c r="B134" s="46">
        <v>6</v>
      </c>
      <c r="C134" s="46">
        <v>10</v>
      </c>
      <c r="D134" s="41">
        <v>2</v>
      </c>
      <c r="E134" s="47"/>
      <c r="F134" s="48" t="s">
        <v>267</v>
      </c>
      <c r="G134" s="58" t="s">
        <v>380</v>
      </c>
      <c r="H134" s="49">
        <v>21276385.45</v>
      </c>
      <c r="I134" s="49">
        <v>16405192.06</v>
      </c>
      <c r="J134" s="49">
        <v>6640075.4</v>
      </c>
      <c r="K134" s="49">
        <v>545641</v>
      </c>
      <c r="L134" s="49">
        <v>100000</v>
      </c>
      <c r="M134" s="49">
        <v>0</v>
      </c>
      <c r="N134" s="49">
        <v>9119475.66</v>
      </c>
      <c r="O134" s="49">
        <v>4871193.39</v>
      </c>
      <c r="P134" s="49">
        <v>4871193.39</v>
      </c>
    </row>
    <row r="135" spans="1:16" ht="12.75">
      <c r="A135" s="46">
        <v>6</v>
      </c>
      <c r="B135" s="46">
        <v>20</v>
      </c>
      <c r="C135" s="46">
        <v>9</v>
      </c>
      <c r="D135" s="41">
        <v>2</v>
      </c>
      <c r="E135" s="47"/>
      <c r="F135" s="48" t="s">
        <v>267</v>
      </c>
      <c r="G135" s="58" t="s">
        <v>381</v>
      </c>
      <c r="H135" s="49">
        <v>34989546.74</v>
      </c>
      <c r="I135" s="49">
        <v>30723104.88</v>
      </c>
      <c r="J135" s="49">
        <v>10350815.13</v>
      </c>
      <c r="K135" s="49">
        <v>4932283</v>
      </c>
      <c r="L135" s="49">
        <v>220000</v>
      </c>
      <c r="M135" s="49">
        <v>0</v>
      </c>
      <c r="N135" s="49">
        <v>15220006.75</v>
      </c>
      <c r="O135" s="49">
        <v>4266441.86</v>
      </c>
      <c r="P135" s="49">
        <v>4266441.86</v>
      </c>
    </row>
    <row r="136" spans="1:16" ht="12.75">
      <c r="A136" s="46">
        <v>6</v>
      </c>
      <c r="B136" s="46">
        <v>20</v>
      </c>
      <c r="C136" s="46">
        <v>10</v>
      </c>
      <c r="D136" s="41">
        <v>2</v>
      </c>
      <c r="E136" s="47"/>
      <c r="F136" s="48" t="s">
        <v>267</v>
      </c>
      <c r="G136" s="58" t="s">
        <v>382</v>
      </c>
      <c r="H136" s="49">
        <v>26193154.31</v>
      </c>
      <c r="I136" s="49">
        <v>20707393.43</v>
      </c>
      <c r="J136" s="49">
        <v>7154479.78</v>
      </c>
      <c r="K136" s="49">
        <v>2101259</v>
      </c>
      <c r="L136" s="49">
        <v>170000</v>
      </c>
      <c r="M136" s="49">
        <v>0</v>
      </c>
      <c r="N136" s="49">
        <v>11281654.65</v>
      </c>
      <c r="O136" s="49">
        <v>5485760.88</v>
      </c>
      <c r="P136" s="49">
        <v>5485760.88</v>
      </c>
    </row>
    <row r="137" spans="1:16" ht="12.75">
      <c r="A137" s="46">
        <v>6</v>
      </c>
      <c r="B137" s="46">
        <v>1</v>
      </c>
      <c r="C137" s="46">
        <v>14</v>
      </c>
      <c r="D137" s="41">
        <v>2</v>
      </c>
      <c r="E137" s="47"/>
      <c r="F137" s="48" t="s">
        <v>267</v>
      </c>
      <c r="G137" s="58" t="s">
        <v>383</v>
      </c>
      <c r="H137" s="49">
        <v>15362884.05</v>
      </c>
      <c r="I137" s="49">
        <v>11424951.03</v>
      </c>
      <c r="J137" s="49">
        <v>4954627.3</v>
      </c>
      <c r="K137" s="49">
        <v>564132.52</v>
      </c>
      <c r="L137" s="49">
        <v>53000</v>
      </c>
      <c r="M137" s="49">
        <v>22740.4</v>
      </c>
      <c r="N137" s="49">
        <v>5830450.81</v>
      </c>
      <c r="O137" s="49">
        <v>3937933.02</v>
      </c>
      <c r="P137" s="49">
        <v>3937933.02</v>
      </c>
    </row>
    <row r="138" spans="1:16" ht="12.75">
      <c r="A138" s="46">
        <v>6</v>
      </c>
      <c r="B138" s="46">
        <v>13</v>
      </c>
      <c r="C138" s="46">
        <v>7</v>
      </c>
      <c r="D138" s="41">
        <v>2</v>
      </c>
      <c r="E138" s="47"/>
      <c r="F138" s="48" t="s">
        <v>267</v>
      </c>
      <c r="G138" s="58" t="s">
        <v>384</v>
      </c>
      <c r="H138" s="49">
        <v>18269116.39</v>
      </c>
      <c r="I138" s="49">
        <v>12758780.66</v>
      </c>
      <c r="J138" s="49">
        <v>5925439.9</v>
      </c>
      <c r="K138" s="49">
        <v>365000</v>
      </c>
      <c r="L138" s="49">
        <v>85000</v>
      </c>
      <c r="M138" s="49">
        <v>0</v>
      </c>
      <c r="N138" s="49">
        <v>6383340.76</v>
      </c>
      <c r="O138" s="49">
        <v>5510335.73</v>
      </c>
      <c r="P138" s="49">
        <v>5510335.73</v>
      </c>
    </row>
    <row r="139" spans="1:16" ht="12.75">
      <c r="A139" s="46">
        <v>6</v>
      </c>
      <c r="B139" s="46">
        <v>1</v>
      </c>
      <c r="C139" s="46">
        <v>15</v>
      </c>
      <c r="D139" s="41">
        <v>2</v>
      </c>
      <c r="E139" s="47"/>
      <c r="F139" s="48" t="s">
        <v>267</v>
      </c>
      <c r="G139" s="58" t="s">
        <v>385</v>
      </c>
      <c r="H139" s="49">
        <v>18658980.58</v>
      </c>
      <c r="I139" s="49">
        <v>10329200.12</v>
      </c>
      <c r="J139" s="49">
        <v>4243641.96</v>
      </c>
      <c r="K139" s="49">
        <v>973115.13</v>
      </c>
      <c r="L139" s="49">
        <v>20000</v>
      </c>
      <c r="M139" s="49">
        <v>23908</v>
      </c>
      <c r="N139" s="49">
        <v>5068535.03</v>
      </c>
      <c r="O139" s="49">
        <v>8329780.46</v>
      </c>
      <c r="P139" s="49">
        <v>8329780.46</v>
      </c>
    </row>
    <row r="140" spans="1:16" ht="12.75">
      <c r="A140" s="46">
        <v>6</v>
      </c>
      <c r="B140" s="46">
        <v>10</v>
      </c>
      <c r="C140" s="46">
        <v>6</v>
      </c>
      <c r="D140" s="41">
        <v>2</v>
      </c>
      <c r="E140" s="47"/>
      <c r="F140" s="48" t="s">
        <v>267</v>
      </c>
      <c r="G140" s="58" t="s">
        <v>386</v>
      </c>
      <c r="H140" s="49">
        <v>37456280.72</v>
      </c>
      <c r="I140" s="49">
        <v>26473032.57</v>
      </c>
      <c r="J140" s="49">
        <v>7374976</v>
      </c>
      <c r="K140" s="49">
        <v>4913295</v>
      </c>
      <c r="L140" s="49">
        <v>85000</v>
      </c>
      <c r="M140" s="49">
        <v>0</v>
      </c>
      <c r="N140" s="49">
        <v>14099761.57</v>
      </c>
      <c r="O140" s="49">
        <v>10983248.15</v>
      </c>
      <c r="P140" s="49">
        <v>10946248.15</v>
      </c>
    </row>
    <row r="141" spans="1:16" ht="12.75">
      <c r="A141" s="46">
        <v>6</v>
      </c>
      <c r="B141" s="46">
        <v>11</v>
      </c>
      <c r="C141" s="46">
        <v>7</v>
      </c>
      <c r="D141" s="41">
        <v>2</v>
      </c>
      <c r="E141" s="47"/>
      <c r="F141" s="48" t="s">
        <v>267</v>
      </c>
      <c r="G141" s="58" t="s">
        <v>387</v>
      </c>
      <c r="H141" s="49">
        <v>63966615.44</v>
      </c>
      <c r="I141" s="49">
        <v>50438175.73</v>
      </c>
      <c r="J141" s="49">
        <v>19679449.15</v>
      </c>
      <c r="K141" s="49">
        <v>1001000</v>
      </c>
      <c r="L141" s="49">
        <v>379300</v>
      </c>
      <c r="M141" s="49">
        <v>0</v>
      </c>
      <c r="N141" s="49">
        <v>29378426.58</v>
      </c>
      <c r="O141" s="49">
        <v>13528439.71</v>
      </c>
      <c r="P141" s="49">
        <v>13528439.71</v>
      </c>
    </row>
    <row r="142" spans="1:16" ht="12.75">
      <c r="A142" s="46">
        <v>6</v>
      </c>
      <c r="B142" s="46">
        <v>19</v>
      </c>
      <c r="C142" s="46">
        <v>4</v>
      </c>
      <c r="D142" s="41">
        <v>2</v>
      </c>
      <c r="E142" s="47"/>
      <c r="F142" s="48" t="s">
        <v>267</v>
      </c>
      <c r="G142" s="58" t="s">
        <v>388</v>
      </c>
      <c r="H142" s="49">
        <v>11196775.93</v>
      </c>
      <c r="I142" s="49">
        <v>10328382</v>
      </c>
      <c r="J142" s="49">
        <v>4149201</v>
      </c>
      <c r="K142" s="49">
        <v>156000</v>
      </c>
      <c r="L142" s="49">
        <v>0</v>
      </c>
      <c r="M142" s="49">
        <v>19600</v>
      </c>
      <c r="N142" s="49">
        <v>6003581</v>
      </c>
      <c r="O142" s="49">
        <v>868393.93</v>
      </c>
      <c r="P142" s="49">
        <v>831393.93</v>
      </c>
    </row>
    <row r="143" spans="1:16" ht="12.75">
      <c r="A143" s="46">
        <v>6</v>
      </c>
      <c r="B143" s="46">
        <v>20</v>
      </c>
      <c r="C143" s="46">
        <v>11</v>
      </c>
      <c r="D143" s="41">
        <v>2</v>
      </c>
      <c r="E143" s="47"/>
      <c r="F143" s="48" t="s">
        <v>267</v>
      </c>
      <c r="G143" s="58" t="s">
        <v>389</v>
      </c>
      <c r="H143" s="49">
        <v>27721301.33</v>
      </c>
      <c r="I143" s="49">
        <v>22594980.91</v>
      </c>
      <c r="J143" s="49">
        <v>8804452.09</v>
      </c>
      <c r="K143" s="49">
        <v>1251900</v>
      </c>
      <c r="L143" s="49">
        <v>170000</v>
      </c>
      <c r="M143" s="49">
        <v>0</v>
      </c>
      <c r="N143" s="49">
        <v>12368628.82</v>
      </c>
      <c r="O143" s="49">
        <v>5126320.42</v>
      </c>
      <c r="P143" s="49">
        <v>5126320.42</v>
      </c>
    </row>
    <row r="144" spans="1:16" ht="12.75">
      <c r="A144" s="46">
        <v>6</v>
      </c>
      <c r="B144" s="46">
        <v>16</v>
      </c>
      <c r="C144" s="46">
        <v>5</v>
      </c>
      <c r="D144" s="41">
        <v>2</v>
      </c>
      <c r="E144" s="47"/>
      <c r="F144" s="48" t="s">
        <v>267</v>
      </c>
      <c r="G144" s="58" t="s">
        <v>390</v>
      </c>
      <c r="H144" s="49">
        <v>26299543.14</v>
      </c>
      <c r="I144" s="49">
        <v>25158056.14</v>
      </c>
      <c r="J144" s="49">
        <v>11129730</v>
      </c>
      <c r="K144" s="49">
        <v>647412</v>
      </c>
      <c r="L144" s="49">
        <v>150000</v>
      </c>
      <c r="M144" s="49">
        <v>0</v>
      </c>
      <c r="N144" s="49">
        <v>13230914.14</v>
      </c>
      <c r="O144" s="49">
        <v>1141487</v>
      </c>
      <c r="P144" s="49">
        <v>1141487</v>
      </c>
    </row>
    <row r="145" spans="1:16" ht="12.75">
      <c r="A145" s="46">
        <v>6</v>
      </c>
      <c r="B145" s="46">
        <v>11</v>
      </c>
      <c r="C145" s="46">
        <v>8</v>
      </c>
      <c r="D145" s="41">
        <v>2</v>
      </c>
      <c r="E145" s="47"/>
      <c r="F145" s="48" t="s">
        <v>267</v>
      </c>
      <c r="G145" s="58" t="s">
        <v>279</v>
      </c>
      <c r="H145" s="49">
        <v>44643081</v>
      </c>
      <c r="I145" s="49">
        <v>35093181</v>
      </c>
      <c r="J145" s="49">
        <v>16244406</v>
      </c>
      <c r="K145" s="49">
        <v>635000</v>
      </c>
      <c r="L145" s="49">
        <v>240000</v>
      </c>
      <c r="M145" s="49">
        <v>0</v>
      </c>
      <c r="N145" s="49">
        <v>17973775</v>
      </c>
      <c r="O145" s="49">
        <v>9549900</v>
      </c>
      <c r="P145" s="49">
        <v>9549900</v>
      </c>
    </row>
    <row r="146" spans="1:16" ht="12.75">
      <c r="A146" s="46">
        <v>6</v>
      </c>
      <c r="B146" s="46">
        <v>9</v>
      </c>
      <c r="C146" s="46">
        <v>12</v>
      </c>
      <c r="D146" s="41">
        <v>2</v>
      </c>
      <c r="E146" s="47"/>
      <c r="F146" s="48" t="s">
        <v>267</v>
      </c>
      <c r="G146" s="58" t="s">
        <v>391</v>
      </c>
      <c r="H146" s="49">
        <v>40740497.96</v>
      </c>
      <c r="I146" s="49">
        <v>35479605.52</v>
      </c>
      <c r="J146" s="49">
        <v>13766588.52</v>
      </c>
      <c r="K146" s="49">
        <v>1454600</v>
      </c>
      <c r="L146" s="49">
        <v>472000</v>
      </c>
      <c r="M146" s="49">
        <v>0</v>
      </c>
      <c r="N146" s="49">
        <v>19786417</v>
      </c>
      <c r="O146" s="49">
        <v>5260892.44</v>
      </c>
      <c r="P146" s="49">
        <v>5260892.44</v>
      </c>
    </row>
    <row r="147" spans="1:16" ht="12.75">
      <c r="A147" s="46">
        <v>6</v>
      </c>
      <c r="B147" s="46">
        <v>20</v>
      </c>
      <c r="C147" s="46">
        <v>12</v>
      </c>
      <c r="D147" s="41">
        <v>2</v>
      </c>
      <c r="E147" s="47"/>
      <c r="F147" s="48" t="s">
        <v>267</v>
      </c>
      <c r="G147" s="58" t="s">
        <v>392</v>
      </c>
      <c r="H147" s="49">
        <v>30069050.13</v>
      </c>
      <c r="I147" s="49">
        <v>18370825.57</v>
      </c>
      <c r="J147" s="49">
        <v>8254274.43</v>
      </c>
      <c r="K147" s="49">
        <v>347862</v>
      </c>
      <c r="L147" s="49">
        <v>101695.67</v>
      </c>
      <c r="M147" s="49">
        <v>0</v>
      </c>
      <c r="N147" s="49">
        <v>9666993.47</v>
      </c>
      <c r="O147" s="49">
        <v>11698224.56</v>
      </c>
      <c r="P147" s="49">
        <v>11698224.56</v>
      </c>
    </row>
    <row r="148" spans="1:16" ht="12.75">
      <c r="A148" s="46">
        <v>6</v>
      </c>
      <c r="B148" s="46">
        <v>18</v>
      </c>
      <c r="C148" s="46">
        <v>8</v>
      </c>
      <c r="D148" s="41">
        <v>2</v>
      </c>
      <c r="E148" s="47"/>
      <c r="F148" s="48" t="s">
        <v>267</v>
      </c>
      <c r="G148" s="58" t="s">
        <v>393</v>
      </c>
      <c r="H148" s="49">
        <v>42244521.21</v>
      </c>
      <c r="I148" s="49">
        <v>32281253.94</v>
      </c>
      <c r="J148" s="49">
        <v>13027289.5</v>
      </c>
      <c r="K148" s="49">
        <v>1701300</v>
      </c>
      <c r="L148" s="49">
        <v>100000</v>
      </c>
      <c r="M148" s="49">
        <v>0</v>
      </c>
      <c r="N148" s="49">
        <v>17452664.44</v>
      </c>
      <c r="O148" s="49">
        <v>9963267.27</v>
      </c>
      <c r="P148" s="49">
        <v>9963267.27</v>
      </c>
    </row>
    <row r="149" spans="1:16" ht="12.75">
      <c r="A149" s="46">
        <v>6</v>
      </c>
      <c r="B149" s="46">
        <v>7</v>
      </c>
      <c r="C149" s="46">
        <v>6</v>
      </c>
      <c r="D149" s="41">
        <v>2</v>
      </c>
      <c r="E149" s="47"/>
      <c r="F149" s="48" t="s">
        <v>267</v>
      </c>
      <c r="G149" s="58" t="s">
        <v>394</v>
      </c>
      <c r="H149" s="49">
        <v>31796780.25</v>
      </c>
      <c r="I149" s="49">
        <v>25735420.92</v>
      </c>
      <c r="J149" s="49">
        <v>10153798.55</v>
      </c>
      <c r="K149" s="49">
        <v>2503640.79</v>
      </c>
      <c r="L149" s="49">
        <v>210000</v>
      </c>
      <c r="M149" s="49">
        <v>0</v>
      </c>
      <c r="N149" s="49">
        <v>12867981.58</v>
      </c>
      <c r="O149" s="49">
        <v>6061359.33</v>
      </c>
      <c r="P149" s="49">
        <v>6061359.33</v>
      </c>
    </row>
    <row r="150" spans="1:16" ht="12.75">
      <c r="A150" s="46">
        <v>6</v>
      </c>
      <c r="B150" s="46">
        <v>18</v>
      </c>
      <c r="C150" s="46">
        <v>9</v>
      </c>
      <c r="D150" s="41">
        <v>2</v>
      </c>
      <c r="E150" s="47"/>
      <c r="F150" s="48" t="s">
        <v>267</v>
      </c>
      <c r="G150" s="58" t="s">
        <v>395</v>
      </c>
      <c r="H150" s="49">
        <v>25667204.46</v>
      </c>
      <c r="I150" s="49">
        <v>17510315.58</v>
      </c>
      <c r="J150" s="49">
        <v>7650206.61</v>
      </c>
      <c r="K150" s="49">
        <v>112800</v>
      </c>
      <c r="L150" s="49">
        <v>120000</v>
      </c>
      <c r="M150" s="49">
        <v>0</v>
      </c>
      <c r="N150" s="49">
        <v>9627308.97</v>
      </c>
      <c r="O150" s="49">
        <v>8156888.88</v>
      </c>
      <c r="P150" s="49">
        <v>8156888.88</v>
      </c>
    </row>
    <row r="151" spans="1:16" ht="12.75">
      <c r="A151" s="46">
        <v>6</v>
      </c>
      <c r="B151" s="46">
        <v>18</v>
      </c>
      <c r="C151" s="46">
        <v>10</v>
      </c>
      <c r="D151" s="41">
        <v>2</v>
      </c>
      <c r="E151" s="47"/>
      <c r="F151" s="48" t="s">
        <v>267</v>
      </c>
      <c r="G151" s="58" t="s">
        <v>396</v>
      </c>
      <c r="H151" s="49">
        <v>18000033.24</v>
      </c>
      <c r="I151" s="49">
        <v>15527253.85</v>
      </c>
      <c r="J151" s="49">
        <v>7080766.24</v>
      </c>
      <c r="K151" s="49">
        <v>205800</v>
      </c>
      <c r="L151" s="49">
        <v>20000</v>
      </c>
      <c r="M151" s="49">
        <v>0</v>
      </c>
      <c r="N151" s="49">
        <v>8220687.61</v>
      </c>
      <c r="O151" s="49">
        <v>2472779.39</v>
      </c>
      <c r="P151" s="49">
        <v>2472779.39</v>
      </c>
    </row>
    <row r="152" spans="1:16" ht="12.75">
      <c r="A152" s="46">
        <v>6</v>
      </c>
      <c r="B152" s="46">
        <v>1</v>
      </c>
      <c r="C152" s="46">
        <v>16</v>
      </c>
      <c r="D152" s="41">
        <v>2</v>
      </c>
      <c r="E152" s="47"/>
      <c r="F152" s="48" t="s">
        <v>267</v>
      </c>
      <c r="G152" s="58" t="s">
        <v>281</v>
      </c>
      <c r="H152" s="49">
        <v>39552076</v>
      </c>
      <c r="I152" s="49">
        <v>32151076</v>
      </c>
      <c r="J152" s="49">
        <v>13578582.39</v>
      </c>
      <c r="K152" s="49">
        <v>1266484.55</v>
      </c>
      <c r="L152" s="49">
        <v>63000</v>
      </c>
      <c r="M152" s="49">
        <v>0</v>
      </c>
      <c r="N152" s="49">
        <v>17243009.06</v>
      </c>
      <c r="O152" s="49">
        <v>7401000</v>
      </c>
      <c r="P152" s="49">
        <v>7401000</v>
      </c>
    </row>
    <row r="153" spans="1:16" ht="12.75">
      <c r="A153" s="46">
        <v>6</v>
      </c>
      <c r="B153" s="46">
        <v>2</v>
      </c>
      <c r="C153" s="46">
        <v>13</v>
      </c>
      <c r="D153" s="41">
        <v>2</v>
      </c>
      <c r="E153" s="47"/>
      <c r="F153" s="48" t="s">
        <v>267</v>
      </c>
      <c r="G153" s="58" t="s">
        <v>397</v>
      </c>
      <c r="H153" s="49">
        <v>21894716.7</v>
      </c>
      <c r="I153" s="49">
        <v>17372229.63</v>
      </c>
      <c r="J153" s="49">
        <v>7606710.6</v>
      </c>
      <c r="K153" s="49">
        <v>675400</v>
      </c>
      <c r="L153" s="49">
        <v>70000</v>
      </c>
      <c r="M153" s="49">
        <v>0</v>
      </c>
      <c r="N153" s="49">
        <v>9020119.03</v>
      </c>
      <c r="O153" s="49">
        <v>4522487.07</v>
      </c>
      <c r="P153" s="49">
        <v>4522487.07</v>
      </c>
    </row>
    <row r="154" spans="1:16" ht="12.75">
      <c r="A154" s="46">
        <v>6</v>
      </c>
      <c r="B154" s="46">
        <v>18</v>
      </c>
      <c r="C154" s="46">
        <v>11</v>
      </c>
      <c r="D154" s="41">
        <v>2</v>
      </c>
      <c r="E154" s="47"/>
      <c r="F154" s="48" t="s">
        <v>267</v>
      </c>
      <c r="G154" s="58" t="s">
        <v>282</v>
      </c>
      <c r="H154" s="49">
        <v>65692850.71</v>
      </c>
      <c r="I154" s="49">
        <v>46251074.42</v>
      </c>
      <c r="J154" s="49">
        <v>17061370.79</v>
      </c>
      <c r="K154" s="49">
        <v>3679989</v>
      </c>
      <c r="L154" s="49">
        <v>280000</v>
      </c>
      <c r="M154" s="49">
        <v>0</v>
      </c>
      <c r="N154" s="49">
        <v>25229714.63</v>
      </c>
      <c r="O154" s="49">
        <v>19441776.29</v>
      </c>
      <c r="P154" s="49">
        <v>19441776.29</v>
      </c>
    </row>
    <row r="155" spans="1:16" ht="12.75">
      <c r="A155" s="46">
        <v>6</v>
      </c>
      <c r="B155" s="46">
        <v>17</v>
      </c>
      <c r="C155" s="46">
        <v>5</v>
      </c>
      <c r="D155" s="41">
        <v>2</v>
      </c>
      <c r="E155" s="47"/>
      <c r="F155" s="48" t="s">
        <v>267</v>
      </c>
      <c r="G155" s="58" t="s">
        <v>398</v>
      </c>
      <c r="H155" s="49">
        <v>51304336</v>
      </c>
      <c r="I155" s="49">
        <v>36101541.72</v>
      </c>
      <c r="J155" s="49">
        <v>14608941</v>
      </c>
      <c r="K155" s="49">
        <v>1015000</v>
      </c>
      <c r="L155" s="49">
        <v>250000</v>
      </c>
      <c r="M155" s="49">
        <v>0</v>
      </c>
      <c r="N155" s="49">
        <v>20227600.72</v>
      </c>
      <c r="O155" s="49">
        <v>15202794.28</v>
      </c>
      <c r="P155" s="49">
        <v>15202794.28</v>
      </c>
    </row>
    <row r="156" spans="1:16" ht="12.75">
      <c r="A156" s="46">
        <v>6</v>
      </c>
      <c r="B156" s="46">
        <v>11</v>
      </c>
      <c r="C156" s="46">
        <v>9</v>
      </c>
      <c r="D156" s="41">
        <v>2</v>
      </c>
      <c r="E156" s="47"/>
      <c r="F156" s="48" t="s">
        <v>267</v>
      </c>
      <c r="G156" s="58" t="s">
        <v>399</v>
      </c>
      <c r="H156" s="49">
        <v>46054896.58</v>
      </c>
      <c r="I156" s="49">
        <v>37819815.8</v>
      </c>
      <c r="J156" s="49">
        <v>17637711.09</v>
      </c>
      <c r="K156" s="49">
        <v>670000</v>
      </c>
      <c r="L156" s="49">
        <v>200000</v>
      </c>
      <c r="M156" s="49">
        <v>0</v>
      </c>
      <c r="N156" s="49">
        <v>19312104.71</v>
      </c>
      <c r="O156" s="49">
        <v>8235080.78</v>
      </c>
      <c r="P156" s="49">
        <v>8235080.78</v>
      </c>
    </row>
    <row r="157" spans="1:16" ht="12.75">
      <c r="A157" s="46">
        <v>6</v>
      </c>
      <c r="B157" s="46">
        <v>4</v>
      </c>
      <c r="C157" s="46">
        <v>6</v>
      </c>
      <c r="D157" s="41">
        <v>2</v>
      </c>
      <c r="E157" s="47"/>
      <c r="F157" s="48" t="s">
        <v>267</v>
      </c>
      <c r="G157" s="58" t="s">
        <v>400</v>
      </c>
      <c r="H157" s="49">
        <v>21269329.07</v>
      </c>
      <c r="I157" s="49">
        <v>17239625.07</v>
      </c>
      <c r="J157" s="49">
        <v>6539082.21</v>
      </c>
      <c r="K157" s="49">
        <v>1836556.96</v>
      </c>
      <c r="L157" s="49">
        <v>22736</v>
      </c>
      <c r="M157" s="49">
        <v>0</v>
      </c>
      <c r="N157" s="49">
        <v>8841249.9</v>
      </c>
      <c r="O157" s="49">
        <v>4029704</v>
      </c>
      <c r="P157" s="49">
        <v>4029704</v>
      </c>
    </row>
    <row r="158" spans="1:16" ht="12.75">
      <c r="A158" s="46">
        <v>6</v>
      </c>
      <c r="B158" s="46">
        <v>7</v>
      </c>
      <c r="C158" s="46">
        <v>7</v>
      </c>
      <c r="D158" s="41">
        <v>2</v>
      </c>
      <c r="E158" s="47"/>
      <c r="F158" s="48" t="s">
        <v>267</v>
      </c>
      <c r="G158" s="58" t="s">
        <v>401</v>
      </c>
      <c r="H158" s="49">
        <v>31795928.56</v>
      </c>
      <c r="I158" s="49">
        <v>27547883.52</v>
      </c>
      <c r="J158" s="49">
        <v>12445429.08</v>
      </c>
      <c r="K158" s="49">
        <v>1019700</v>
      </c>
      <c r="L158" s="49">
        <v>220000</v>
      </c>
      <c r="M158" s="49">
        <v>5000</v>
      </c>
      <c r="N158" s="49">
        <v>13857754.44</v>
      </c>
      <c r="O158" s="49">
        <v>4248045.04</v>
      </c>
      <c r="P158" s="49">
        <v>4248045.04</v>
      </c>
    </row>
    <row r="159" spans="1:16" ht="12.75">
      <c r="A159" s="46">
        <v>6</v>
      </c>
      <c r="B159" s="46">
        <v>1</v>
      </c>
      <c r="C159" s="46">
        <v>17</v>
      </c>
      <c r="D159" s="41">
        <v>2</v>
      </c>
      <c r="E159" s="47"/>
      <c r="F159" s="48" t="s">
        <v>267</v>
      </c>
      <c r="G159" s="58" t="s">
        <v>402</v>
      </c>
      <c r="H159" s="49">
        <v>20134723.46</v>
      </c>
      <c r="I159" s="49">
        <v>14117331.5</v>
      </c>
      <c r="J159" s="49">
        <v>6364844.17</v>
      </c>
      <c r="K159" s="49">
        <v>115000</v>
      </c>
      <c r="L159" s="49">
        <v>156000</v>
      </c>
      <c r="M159" s="49">
        <v>0</v>
      </c>
      <c r="N159" s="49">
        <v>7481487.33</v>
      </c>
      <c r="O159" s="49">
        <v>6017391.96</v>
      </c>
      <c r="P159" s="49">
        <v>6017391.96</v>
      </c>
    </row>
    <row r="160" spans="1:16" ht="12.75">
      <c r="A160" s="46">
        <v>6</v>
      </c>
      <c r="B160" s="46">
        <v>2</v>
      </c>
      <c r="C160" s="46">
        <v>14</v>
      </c>
      <c r="D160" s="41">
        <v>2</v>
      </c>
      <c r="E160" s="47"/>
      <c r="F160" s="48" t="s">
        <v>267</v>
      </c>
      <c r="G160" s="58" t="s">
        <v>403</v>
      </c>
      <c r="H160" s="49">
        <v>27651566</v>
      </c>
      <c r="I160" s="49">
        <v>26415507</v>
      </c>
      <c r="J160" s="49">
        <v>11965025</v>
      </c>
      <c r="K160" s="49">
        <v>361800</v>
      </c>
      <c r="L160" s="49">
        <v>120000</v>
      </c>
      <c r="M160" s="49">
        <v>0</v>
      </c>
      <c r="N160" s="49">
        <v>13968682</v>
      </c>
      <c r="O160" s="49">
        <v>1236059</v>
      </c>
      <c r="P160" s="49">
        <v>1236059</v>
      </c>
    </row>
    <row r="161" spans="1:16" ht="12.75">
      <c r="A161" s="46">
        <v>6</v>
      </c>
      <c r="B161" s="46">
        <v>4</v>
      </c>
      <c r="C161" s="46">
        <v>7</v>
      </c>
      <c r="D161" s="41">
        <v>2</v>
      </c>
      <c r="E161" s="47"/>
      <c r="F161" s="48" t="s">
        <v>267</v>
      </c>
      <c r="G161" s="58" t="s">
        <v>404</v>
      </c>
      <c r="H161" s="49">
        <v>20202138.16</v>
      </c>
      <c r="I161" s="49">
        <v>18643776.92</v>
      </c>
      <c r="J161" s="49">
        <v>8009746.56</v>
      </c>
      <c r="K161" s="49">
        <v>797800</v>
      </c>
      <c r="L161" s="49">
        <v>100000</v>
      </c>
      <c r="M161" s="49">
        <v>0</v>
      </c>
      <c r="N161" s="49">
        <v>9736230.36</v>
      </c>
      <c r="O161" s="49">
        <v>1558361.24</v>
      </c>
      <c r="P161" s="49">
        <v>1558361.24</v>
      </c>
    </row>
    <row r="162" spans="1:16" ht="12.75">
      <c r="A162" s="46">
        <v>6</v>
      </c>
      <c r="B162" s="46">
        <v>15</v>
      </c>
      <c r="C162" s="46">
        <v>7</v>
      </c>
      <c r="D162" s="41">
        <v>2</v>
      </c>
      <c r="E162" s="47"/>
      <c r="F162" s="48" t="s">
        <v>267</v>
      </c>
      <c r="G162" s="58" t="s">
        <v>405</v>
      </c>
      <c r="H162" s="49">
        <v>40391306.23</v>
      </c>
      <c r="I162" s="49">
        <v>27347751.83</v>
      </c>
      <c r="J162" s="49">
        <v>11885058</v>
      </c>
      <c r="K162" s="49">
        <v>346063.96</v>
      </c>
      <c r="L162" s="49">
        <v>80000</v>
      </c>
      <c r="M162" s="49">
        <v>0</v>
      </c>
      <c r="N162" s="49">
        <v>15036629.87</v>
      </c>
      <c r="O162" s="49">
        <v>13043554.4</v>
      </c>
      <c r="P162" s="49">
        <v>13043554.4</v>
      </c>
    </row>
    <row r="163" spans="1:16" ht="12.75">
      <c r="A163" s="46">
        <v>6</v>
      </c>
      <c r="B163" s="46">
        <v>18</v>
      </c>
      <c r="C163" s="46">
        <v>13</v>
      </c>
      <c r="D163" s="41">
        <v>2</v>
      </c>
      <c r="E163" s="47"/>
      <c r="F163" s="48" t="s">
        <v>267</v>
      </c>
      <c r="G163" s="58" t="s">
        <v>406</v>
      </c>
      <c r="H163" s="49">
        <v>26440225.17</v>
      </c>
      <c r="I163" s="49">
        <v>17205622.93</v>
      </c>
      <c r="J163" s="49">
        <v>7061284.58</v>
      </c>
      <c r="K163" s="49">
        <v>188100</v>
      </c>
      <c r="L163" s="49">
        <v>200000</v>
      </c>
      <c r="M163" s="49">
        <v>0</v>
      </c>
      <c r="N163" s="49">
        <v>9756238.35</v>
      </c>
      <c r="O163" s="49">
        <v>9234602.24</v>
      </c>
      <c r="P163" s="49">
        <v>9234602.24</v>
      </c>
    </row>
    <row r="164" spans="1:16" ht="12.75">
      <c r="A164" s="46">
        <v>6</v>
      </c>
      <c r="B164" s="46">
        <v>16</v>
      </c>
      <c r="C164" s="46">
        <v>6</v>
      </c>
      <c r="D164" s="41">
        <v>2</v>
      </c>
      <c r="E164" s="47"/>
      <c r="F164" s="48" t="s">
        <v>267</v>
      </c>
      <c r="G164" s="58" t="s">
        <v>407</v>
      </c>
      <c r="H164" s="49">
        <v>22080473.79</v>
      </c>
      <c r="I164" s="49">
        <v>14510234.75</v>
      </c>
      <c r="J164" s="49">
        <v>6526705.66</v>
      </c>
      <c r="K164" s="49">
        <v>314000</v>
      </c>
      <c r="L164" s="49">
        <v>20000</v>
      </c>
      <c r="M164" s="49">
        <v>0</v>
      </c>
      <c r="N164" s="49">
        <v>7649529.09</v>
      </c>
      <c r="O164" s="49">
        <v>7570239.04</v>
      </c>
      <c r="P164" s="49">
        <v>7570239.04</v>
      </c>
    </row>
    <row r="165" spans="1:16" ht="12.75">
      <c r="A165" s="46">
        <v>6</v>
      </c>
      <c r="B165" s="46">
        <v>19</v>
      </c>
      <c r="C165" s="46">
        <v>5</v>
      </c>
      <c r="D165" s="41">
        <v>2</v>
      </c>
      <c r="E165" s="47"/>
      <c r="F165" s="48" t="s">
        <v>267</v>
      </c>
      <c r="G165" s="58" t="s">
        <v>408</v>
      </c>
      <c r="H165" s="49">
        <v>34829342.95</v>
      </c>
      <c r="I165" s="49">
        <v>20132828.86</v>
      </c>
      <c r="J165" s="49">
        <v>7342494.48</v>
      </c>
      <c r="K165" s="49">
        <v>1643984</v>
      </c>
      <c r="L165" s="49">
        <v>280000</v>
      </c>
      <c r="M165" s="49">
        <v>0</v>
      </c>
      <c r="N165" s="49">
        <v>10866350.38</v>
      </c>
      <c r="O165" s="49">
        <v>14696514.09</v>
      </c>
      <c r="P165" s="49">
        <v>14659514.09</v>
      </c>
    </row>
    <row r="166" spans="1:16" ht="12.75">
      <c r="A166" s="46">
        <v>6</v>
      </c>
      <c r="B166" s="46">
        <v>8</v>
      </c>
      <c r="C166" s="46">
        <v>13</v>
      </c>
      <c r="D166" s="41">
        <v>2</v>
      </c>
      <c r="E166" s="47"/>
      <c r="F166" s="48" t="s">
        <v>267</v>
      </c>
      <c r="G166" s="58" t="s">
        <v>409</v>
      </c>
      <c r="H166" s="49">
        <v>21040015</v>
      </c>
      <c r="I166" s="49">
        <v>13894816</v>
      </c>
      <c r="J166" s="49">
        <v>5092344.7</v>
      </c>
      <c r="K166" s="49">
        <v>806613</v>
      </c>
      <c r="L166" s="49">
        <v>130000</v>
      </c>
      <c r="M166" s="49">
        <v>0</v>
      </c>
      <c r="N166" s="49">
        <v>7865858.3</v>
      </c>
      <c r="O166" s="49">
        <v>7145199</v>
      </c>
      <c r="P166" s="49">
        <v>7145199</v>
      </c>
    </row>
    <row r="167" spans="1:16" ht="12.75">
      <c r="A167" s="46">
        <v>6</v>
      </c>
      <c r="B167" s="46">
        <v>14</v>
      </c>
      <c r="C167" s="46">
        <v>10</v>
      </c>
      <c r="D167" s="41">
        <v>2</v>
      </c>
      <c r="E167" s="47"/>
      <c r="F167" s="48" t="s">
        <v>267</v>
      </c>
      <c r="G167" s="58" t="s">
        <v>410</v>
      </c>
      <c r="H167" s="49">
        <v>26435089</v>
      </c>
      <c r="I167" s="49">
        <v>20427336</v>
      </c>
      <c r="J167" s="49">
        <v>8545021</v>
      </c>
      <c r="K167" s="49">
        <v>310000</v>
      </c>
      <c r="L167" s="49">
        <v>70200</v>
      </c>
      <c r="M167" s="49">
        <v>0</v>
      </c>
      <c r="N167" s="49">
        <v>11502115</v>
      </c>
      <c r="O167" s="49">
        <v>6007753</v>
      </c>
      <c r="P167" s="49">
        <v>6007753</v>
      </c>
    </row>
    <row r="168" spans="1:16" ht="12.75">
      <c r="A168" s="46">
        <v>6</v>
      </c>
      <c r="B168" s="46">
        <v>4</v>
      </c>
      <c r="C168" s="46">
        <v>8</v>
      </c>
      <c r="D168" s="41">
        <v>2</v>
      </c>
      <c r="E168" s="47"/>
      <c r="F168" s="48" t="s">
        <v>267</v>
      </c>
      <c r="G168" s="58" t="s">
        <v>411</v>
      </c>
      <c r="H168" s="49">
        <v>43470212.5</v>
      </c>
      <c r="I168" s="49">
        <v>36956173.5</v>
      </c>
      <c r="J168" s="49">
        <v>11041823.4</v>
      </c>
      <c r="K168" s="49">
        <v>6359750.96</v>
      </c>
      <c r="L168" s="49">
        <v>400000</v>
      </c>
      <c r="M168" s="49">
        <v>0</v>
      </c>
      <c r="N168" s="49">
        <v>19154599.14</v>
      </c>
      <c r="O168" s="49">
        <v>6514039</v>
      </c>
      <c r="P168" s="49">
        <v>6514039</v>
      </c>
    </row>
    <row r="169" spans="1:16" ht="12.75">
      <c r="A169" s="46">
        <v>6</v>
      </c>
      <c r="B169" s="46">
        <v>3</v>
      </c>
      <c r="C169" s="46">
        <v>12</v>
      </c>
      <c r="D169" s="41">
        <v>2</v>
      </c>
      <c r="E169" s="47"/>
      <c r="F169" s="48" t="s">
        <v>267</v>
      </c>
      <c r="G169" s="58" t="s">
        <v>412</v>
      </c>
      <c r="H169" s="49">
        <v>42457458</v>
      </c>
      <c r="I169" s="49">
        <v>22873287</v>
      </c>
      <c r="J169" s="49">
        <v>10006055</v>
      </c>
      <c r="K169" s="49">
        <v>319000</v>
      </c>
      <c r="L169" s="49">
        <v>230000</v>
      </c>
      <c r="M169" s="49">
        <v>0</v>
      </c>
      <c r="N169" s="49">
        <v>12318232</v>
      </c>
      <c r="O169" s="49">
        <v>19584171</v>
      </c>
      <c r="P169" s="49">
        <v>19584171</v>
      </c>
    </row>
    <row r="170" spans="1:16" ht="12.75">
      <c r="A170" s="46">
        <v>6</v>
      </c>
      <c r="B170" s="46">
        <v>7</v>
      </c>
      <c r="C170" s="46">
        <v>9</v>
      </c>
      <c r="D170" s="41">
        <v>2</v>
      </c>
      <c r="E170" s="47"/>
      <c r="F170" s="48" t="s">
        <v>267</v>
      </c>
      <c r="G170" s="58" t="s">
        <v>413</v>
      </c>
      <c r="H170" s="49">
        <v>39266594</v>
      </c>
      <c r="I170" s="49">
        <v>25778077</v>
      </c>
      <c r="J170" s="49">
        <v>11208600</v>
      </c>
      <c r="K170" s="49">
        <v>630899</v>
      </c>
      <c r="L170" s="49">
        <v>215000</v>
      </c>
      <c r="M170" s="49">
        <v>0</v>
      </c>
      <c r="N170" s="49">
        <v>13723578</v>
      </c>
      <c r="O170" s="49">
        <v>13488517</v>
      </c>
      <c r="P170" s="49">
        <v>13488517</v>
      </c>
    </row>
    <row r="171" spans="1:16" ht="12.75">
      <c r="A171" s="46">
        <v>6</v>
      </c>
      <c r="B171" s="46">
        <v>12</v>
      </c>
      <c r="C171" s="46">
        <v>7</v>
      </c>
      <c r="D171" s="41">
        <v>2</v>
      </c>
      <c r="E171" s="47"/>
      <c r="F171" s="48" t="s">
        <v>267</v>
      </c>
      <c r="G171" s="58" t="s">
        <v>414</v>
      </c>
      <c r="H171" s="49">
        <v>27823036.77</v>
      </c>
      <c r="I171" s="49">
        <v>20058564.36</v>
      </c>
      <c r="J171" s="49">
        <v>8309146.55</v>
      </c>
      <c r="K171" s="49">
        <v>1047435</v>
      </c>
      <c r="L171" s="49">
        <v>80000</v>
      </c>
      <c r="M171" s="49">
        <v>0</v>
      </c>
      <c r="N171" s="49">
        <v>10621982.81</v>
      </c>
      <c r="O171" s="49">
        <v>7764472.41</v>
      </c>
      <c r="P171" s="49">
        <v>7764472.41</v>
      </c>
    </row>
    <row r="172" spans="1:16" ht="12.75">
      <c r="A172" s="46">
        <v>6</v>
      </c>
      <c r="B172" s="46">
        <v>1</v>
      </c>
      <c r="C172" s="46">
        <v>18</v>
      </c>
      <c r="D172" s="41">
        <v>2</v>
      </c>
      <c r="E172" s="47"/>
      <c r="F172" s="48" t="s">
        <v>267</v>
      </c>
      <c r="G172" s="58" t="s">
        <v>415</v>
      </c>
      <c r="H172" s="49">
        <v>36498204</v>
      </c>
      <c r="I172" s="49">
        <v>23569092.71</v>
      </c>
      <c r="J172" s="49">
        <v>8182293.54</v>
      </c>
      <c r="K172" s="49">
        <v>4268463</v>
      </c>
      <c r="L172" s="49">
        <v>223000</v>
      </c>
      <c r="M172" s="49">
        <v>0</v>
      </c>
      <c r="N172" s="49">
        <v>10895336.17</v>
      </c>
      <c r="O172" s="49">
        <v>12929111.29</v>
      </c>
      <c r="P172" s="49">
        <v>12779111.29</v>
      </c>
    </row>
    <row r="173" spans="1:16" ht="12.75">
      <c r="A173" s="46">
        <v>6</v>
      </c>
      <c r="B173" s="46">
        <v>19</v>
      </c>
      <c r="C173" s="46">
        <v>6</v>
      </c>
      <c r="D173" s="41">
        <v>2</v>
      </c>
      <c r="E173" s="47"/>
      <c r="F173" s="48" t="s">
        <v>267</v>
      </c>
      <c r="G173" s="58" t="s">
        <v>283</v>
      </c>
      <c r="H173" s="49">
        <v>31159092.62</v>
      </c>
      <c r="I173" s="49">
        <v>26867650.74</v>
      </c>
      <c r="J173" s="49">
        <v>9897184.44</v>
      </c>
      <c r="K173" s="49">
        <v>571179.82</v>
      </c>
      <c r="L173" s="49">
        <v>200000</v>
      </c>
      <c r="M173" s="49">
        <v>0</v>
      </c>
      <c r="N173" s="49">
        <v>16199286.48</v>
      </c>
      <c r="O173" s="49">
        <v>4291441.88</v>
      </c>
      <c r="P173" s="49">
        <v>4254441.88</v>
      </c>
    </row>
    <row r="174" spans="1:16" ht="12.75">
      <c r="A174" s="46">
        <v>6</v>
      </c>
      <c r="B174" s="46">
        <v>15</v>
      </c>
      <c r="C174" s="46">
        <v>8</v>
      </c>
      <c r="D174" s="41">
        <v>2</v>
      </c>
      <c r="E174" s="47"/>
      <c r="F174" s="48" t="s">
        <v>267</v>
      </c>
      <c r="G174" s="58" t="s">
        <v>416</v>
      </c>
      <c r="H174" s="49">
        <v>39462166.89</v>
      </c>
      <c r="I174" s="49">
        <v>33081972.3</v>
      </c>
      <c r="J174" s="49">
        <v>14482878.58</v>
      </c>
      <c r="K174" s="49">
        <v>472968.8</v>
      </c>
      <c r="L174" s="49">
        <v>1000</v>
      </c>
      <c r="M174" s="49">
        <v>0</v>
      </c>
      <c r="N174" s="49">
        <v>18125124.92</v>
      </c>
      <c r="O174" s="49">
        <v>6380194.59</v>
      </c>
      <c r="P174" s="49">
        <v>6380194.59</v>
      </c>
    </row>
    <row r="175" spans="1:16" ht="12.75">
      <c r="A175" s="46">
        <v>6</v>
      </c>
      <c r="B175" s="46">
        <v>9</v>
      </c>
      <c r="C175" s="46">
        <v>13</v>
      </c>
      <c r="D175" s="41">
        <v>2</v>
      </c>
      <c r="E175" s="47"/>
      <c r="F175" s="48" t="s">
        <v>267</v>
      </c>
      <c r="G175" s="58" t="s">
        <v>417</v>
      </c>
      <c r="H175" s="49">
        <v>41423367.39</v>
      </c>
      <c r="I175" s="49">
        <v>28750981.33</v>
      </c>
      <c r="J175" s="49">
        <v>10386810.64</v>
      </c>
      <c r="K175" s="49">
        <v>2225616.64</v>
      </c>
      <c r="L175" s="49">
        <v>150000</v>
      </c>
      <c r="M175" s="49">
        <v>0</v>
      </c>
      <c r="N175" s="49">
        <v>15988554.05</v>
      </c>
      <c r="O175" s="49">
        <v>12672386.06</v>
      </c>
      <c r="P175" s="49">
        <v>12672386.06</v>
      </c>
    </row>
    <row r="176" spans="1:16" ht="12.75">
      <c r="A176" s="46">
        <v>6</v>
      </c>
      <c r="B176" s="46">
        <v>11</v>
      </c>
      <c r="C176" s="46">
        <v>10</v>
      </c>
      <c r="D176" s="41">
        <v>2</v>
      </c>
      <c r="E176" s="47"/>
      <c r="F176" s="48" t="s">
        <v>267</v>
      </c>
      <c r="G176" s="58" t="s">
        <v>418</v>
      </c>
      <c r="H176" s="49">
        <v>54078561.51</v>
      </c>
      <c r="I176" s="49">
        <v>35582254.27</v>
      </c>
      <c r="J176" s="49">
        <v>13061358.89</v>
      </c>
      <c r="K176" s="49">
        <v>1432510</v>
      </c>
      <c r="L176" s="49">
        <v>100000</v>
      </c>
      <c r="M176" s="49">
        <v>0</v>
      </c>
      <c r="N176" s="49">
        <v>20988385.38</v>
      </c>
      <c r="O176" s="49">
        <v>18496307.24</v>
      </c>
      <c r="P176" s="49">
        <v>18496307.24</v>
      </c>
    </row>
    <row r="177" spans="1:16" ht="12.75">
      <c r="A177" s="46">
        <v>6</v>
      </c>
      <c r="B177" s="46">
        <v>3</v>
      </c>
      <c r="C177" s="46">
        <v>13</v>
      </c>
      <c r="D177" s="41">
        <v>2</v>
      </c>
      <c r="E177" s="47"/>
      <c r="F177" s="48" t="s">
        <v>267</v>
      </c>
      <c r="G177" s="58" t="s">
        <v>419</v>
      </c>
      <c r="H177" s="49">
        <v>21051520.69</v>
      </c>
      <c r="I177" s="49">
        <v>17917771.12</v>
      </c>
      <c r="J177" s="49">
        <v>7861927.78</v>
      </c>
      <c r="K177" s="49">
        <v>766800</v>
      </c>
      <c r="L177" s="49">
        <v>200000</v>
      </c>
      <c r="M177" s="49">
        <v>0</v>
      </c>
      <c r="N177" s="49">
        <v>9089043.34</v>
      </c>
      <c r="O177" s="49">
        <v>3133749.57</v>
      </c>
      <c r="P177" s="49">
        <v>3133749.57</v>
      </c>
    </row>
    <row r="178" spans="1:16" ht="12.75">
      <c r="A178" s="46">
        <v>6</v>
      </c>
      <c r="B178" s="46">
        <v>11</v>
      </c>
      <c r="C178" s="46">
        <v>11</v>
      </c>
      <c r="D178" s="41">
        <v>2</v>
      </c>
      <c r="E178" s="47"/>
      <c r="F178" s="48" t="s">
        <v>267</v>
      </c>
      <c r="G178" s="58" t="s">
        <v>420</v>
      </c>
      <c r="H178" s="49">
        <v>25019118</v>
      </c>
      <c r="I178" s="49">
        <v>22335798.72</v>
      </c>
      <c r="J178" s="49">
        <v>10081996.8</v>
      </c>
      <c r="K178" s="49">
        <v>651500</v>
      </c>
      <c r="L178" s="49">
        <v>50000</v>
      </c>
      <c r="M178" s="49">
        <v>0</v>
      </c>
      <c r="N178" s="49">
        <v>11552301.92</v>
      </c>
      <c r="O178" s="49">
        <v>2683319.28</v>
      </c>
      <c r="P178" s="49">
        <v>2683319.28</v>
      </c>
    </row>
    <row r="179" spans="1:16" ht="12.75">
      <c r="A179" s="46">
        <v>6</v>
      </c>
      <c r="B179" s="46">
        <v>19</v>
      </c>
      <c r="C179" s="46">
        <v>7</v>
      </c>
      <c r="D179" s="41">
        <v>2</v>
      </c>
      <c r="E179" s="47"/>
      <c r="F179" s="48" t="s">
        <v>267</v>
      </c>
      <c r="G179" s="58" t="s">
        <v>421</v>
      </c>
      <c r="H179" s="49">
        <v>22390497.36</v>
      </c>
      <c r="I179" s="49">
        <v>17311076.8</v>
      </c>
      <c r="J179" s="49">
        <v>6106708.26</v>
      </c>
      <c r="K179" s="49">
        <v>1816117.24</v>
      </c>
      <c r="L179" s="49">
        <v>148000</v>
      </c>
      <c r="M179" s="49">
        <v>0</v>
      </c>
      <c r="N179" s="49">
        <v>9240251.3</v>
      </c>
      <c r="O179" s="49">
        <v>5079420.56</v>
      </c>
      <c r="P179" s="49">
        <v>5042420.56</v>
      </c>
    </row>
    <row r="180" spans="1:16" ht="12.75">
      <c r="A180" s="46">
        <v>6</v>
      </c>
      <c r="B180" s="46">
        <v>9</v>
      </c>
      <c r="C180" s="46">
        <v>14</v>
      </c>
      <c r="D180" s="41">
        <v>2</v>
      </c>
      <c r="E180" s="47"/>
      <c r="F180" s="48" t="s">
        <v>267</v>
      </c>
      <c r="G180" s="58" t="s">
        <v>422</v>
      </c>
      <c r="H180" s="49">
        <v>86182142.55</v>
      </c>
      <c r="I180" s="49">
        <v>62639577.78</v>
      </c>
      <c r="J180" s="49">
        <v>19669009.13</v>
      </c>
      <c r="K180" s="49">
        <v>2654418.2</v>
      </c>
      <c r="L180" s="49">
        <v>625000</v>
      </c>
      <c r="M180" s="49">
        <v>0</v>
      </c>
      <c r="N180" s="49">
        <v>39691150.45</v>
      </c>
      <c r="O180" s="49">
        <v>23542564.77</v>
      </c>
      <c r="P180" s="49">
        <v>23542564.77</v>
      </c>
    </row>
    <row r="181" spans="1:16" ht="12.75">
      <c r="A181" s="46">
        <v>6</v>
      </c>
      <c r="B181" s="46">
        <v>19</v>
      </c>
      <c r="C181" s="46">
        <v>8</v>
      </c>
      <c r="D181" s="41">
        <v>2</v>
      </c>
      <c r="E181" s="47"/>
      <c r="F181" s="48" t="s">
        <v>267</v>
      </c>
      <c r="G181" s="58" t="s">
        <v>423</v>
      </c>
      <c r="H181" s="49">
        <v>15228774.15</v>
      </c>
      <c r="I181" s="49">
        <v>11868278.03</v>
      </c>
      <c r="J181" s="49">
        <v>5454886.09</v>
      </c>
      <c r="K181" s="49">
        <v>299188.17</v>
      </c>
      <c r="L181" s="49">
        <v>39000</v>
      </c>
      <c r="M181" s="49">
        <v>0</v>
      </c>
      <c r="N181" s="49">
        <v>6075203.77</v>
      </c>
      <c r="O181" s="49">
        <v>3360496.12</v>
      </c>
      <c r="P181" s="49">
        <v>3323496.12</v>
      </c>
    </row>
    <row r="182" spans="1:16" ht="12.75">
      <c r="A182" s="46">
        <v>6</v>
      </c>
      <c r="B182" s="46">
        <v>9</v>
      </c>
      <c r="C182" s="46">
        <v>15</v>
      </c>
      <c r="D182" s="41">
        <v>2</v>
      </c>
      <c r="E182" s="47"/>
      <c r="F182" s="48" t="s">
        <v>267</v>
      </c>
      <c r="G182" s="58" t="s">
        <v>424</v>
      </c>
      <c r="H182" s="49">
        <v>26146433.45</v>
      </c>
      <c r="I182" s="49">
        <v>17524043.65</v>
      </c>
      <c r="J182" s="49">
        <v>8174798.34</v>
      </c>
      <c r="K182" s="49">
        <v>412527</v>
      </c>
      <c r="L182" s="49">
        <v>100000</v>
      </c>
      <c r="M182" s="49">
        <v>0</v>
      </c>
      <c r="N182" s="49">
        <v>8836718.31</v>
      </c>
      <c r="O182" s="49">
        <v>8622389.8</v>
      </c>
      <c r="P182" s="49">
        <v>8622389.8</v>
      </c>
    </row>
    <row r="183" spans="1:16" ht="12.75">
      <c r="A183" s="46">
        <v>6</v>
      </c>
      <c r="B183" s="46">
        <v>9</v>
      </c>
      <c r="C183" s="46">
        <v>16</v>
      </c>
      <c r="D183" s="41">
        <v>2</v>
      </c>
      <c r="E183" s="47"/>
      <c r="F183" s="48" t="s">
        <v>267</v>
      </c>
      <c r="G183" s="58" t="s">
        <v>425</v>
      </c>
      <c r="H183" s="49">
        <v>13344148</v>
      </c>
      <c r="I183" s="49">
        <v>10423430</v>
      </c>
      <c r="J183" s="49">
        <v>4498766</v>
      </c>
      <c r="K183" s="49">
        <v>163646</v>
      </c>
      <c r="L183" s="49">
        <v>40000</v>
      </c>
      <c r="M183" s="49">
        <v>0</v>
      </c>
      <c r="N183" s="49">
        <v>5721018</v>
      </c>
      <c r="O183" s="49">
        <v>2920718</v>
      </c>
      <c r="P183" s="49">
        <v>2920718</v>
      </c>
    </row>
    <row r="184" spans="1:16" ht="12.75">
      <c r="A184" s="46">
        <v>6</v>
      </c>
      <c r="B184" s="46">
        <v>7</v>
      </c>
      <c r="C184" s="46">
        <v>10</v>
      </c>
      <c r="D184" s="41">
        <v>2</v>
      </c>
      <c r="E184" s="47"/>
      <c r="F184" s="48" t="s">
        <v>267</v>
      </c>
      <c r="G184" s="58" t="s">
        <v>426</v>
      </c>
      <c r="H184" s="49">
        <v>34057464.21</v>
      </c>
      <c r="I184" s="49">
        <v>26961507.21</v>
      </c>
      <c r="J184" s="49">
        <v>10569750.7</v>
      </c>
      <c r="K184" s="49">
        <v>1190610</v>
      </c>
      <c r="L184" s="49">
        <v>200000</v>
      </c>
      <c r="M184" s="49">
        <v>0</v>
      </c>
      <c r="N184" s="49">
        <v>15001146.51</v>
      </c>
      <c r="O184" s="49">
        <v>7095957</v>
      </c>
      <c r="P184" s="49">
        <v>7095957</v>
      </c>
    </row>
    <row r="185" spans="1:16" ht="12.75">
      <c r="A185" s="46">
        <v>6</v>
      </c>
      <c r="B185" s="46">
        <v>1</v>
      </c>
      <c r="C185" s="46">
        <v>19</v>
      </c>
      <c r="D185" s="41">
        <v>2</v>
      </c>
      <c r="E185" s="47"/>
      <c r="F185" s="48" t="s">
        <v>267</v>
      </c>
      <c r="G185" s="58" t="s">
        <v>427</v>
      </c>
      <c r="H185" s="49">
        <v>28731694</v>
      </c>
      <c r="I185" s="49">
        <v>22266174</v>
      </c>
      <c r="J185" s="49">
        <v>8817274</v>
      </c>
      <c r="K185" s="49">
        <v>1724000</v>
      </c>
      <c r="L185" s="49">
        <v>70000</v>
      </c>
      <c r="M185" s="49">
        <v>0</v>
      </c>
      <c r="N185" s="49">
        <v>11654900</v>
      </c>
      <c r="O185" s="49">
        <v>6465520</v>
      </c>
      <c r="P185" s="49">
        <v>6465520</v>
      </c>
    </row>
    <row r="186" spans="1:16" ht="12.75">
      <c r="A186" s="46">
        <v>6</v>
      </c>
      <c r="B186" s="46">
        <v>20</v>
      </c>
      <c r="C186" s="46">
        <v>14</v>
      </c>
      <c r="D186" s="41">
        <v>2</v>
      </c>
      <c r="E186" s="47"/>
      <c r="F186" s="48" t="s">
        <v>267</v>
      </c>
      <c r="G186" s="58" t="s">
        <v>428</v>
      </c>
      <c r="H186" s="49">
        <v>113878700.01</v>
      </c>
      <c r="I186" s="49">
        <v>99259942.66</v>
      </c>
      <c r="J186" s="49">
        <v>32142404.74</v>
      </c>
      <c r="K186" s="49">
        <v>8319689</v>
      </c>
      <c r="L186" s="49">
        <v>400000</v>
      </c>
      <c r="M186" s="49">
        <v>0</v>
      </c>
      <c r="N186" s="49">
        <v>58397848.92</v>
      </c>
      <c r="O186" s="49">
        <v>14618757.35</v>
      </c>
      <c r="P186" s="49">
        <v>14618757.35</v>
      </c>
    </row>
    <row r="187" spans="1:16" ht="12.75">
      <c r="A187" s="46">
        <v>6</v>
      </c>
      <c r="B187" s="46">
        <v>3</v>
      </c>
      <c r="C187" s="46">
        <v>14</v>
      </c>
      <c r="D187" s="41">
        <v>2</v>
      </c>
      <c r="E187" s="47"/>
      <c r="F187" s="48" t="s">
        <v>267</v>
      </c>
      <c r="G187" s="58" t="s">
        <v>429</v>
      </c>
      <c r="H187" s="49">
        <v>20598999.49</v>
      </c>
      <c r="I187" s="49">
        <v>16281121.79</v>
      </c>
      <c r="J187" s="49">
        <v>7022515.79</v>
      </c>
      <c r="K187" s="49">
        <v>387000</v>
      </c>
      <c r="L187" s="49">
        <v>120000</v>
      </c>
      <c r="M187" s="49">
        <v>0</v>
      </c>
      <c r="N187" s="49">
        <v>8751606</v>
      </c>
      <c r="O187" s="49">
        <v>4317877.7</v>
      </c>
      <c r="P187" s="49">
        <v>4317877.7</v>
      </c>
    </row>
    <row r="188" spans="1:16" ht="12.75">
      <c r="A188" s="46">
        <v>6</v>
      </c>
      <c r="B188" s="46">
        <v>6</v>
      </c>
      <c r="C188" s="46">
        <v>11</v>
      </c>
      <c r="D188" s="41">
        <v>2</v>
      </c>
      <c r="E188" s="47"/>
      <c r="F188" s="48" t="s">
        <v>267</v>
      </c>
      <c r="G188" s="58" t="s">
        <v>430</v>
      </c>
      <c r="H188" s="49">
        <v>25391845</v>
      </c>
      <c r="I188" s="49">
        <v>20107480</v>
      </c>
      <c r="J188" s="49">
        <v>8904419.09</v>
      </c>
      <c r="K188" s="49">
        <v>771200</v>
      </c>
      <c r="L188" s="49">
        <v>200000</v>
      </c>
      <c r="M188" s="49">
        <v>0</v>
      </c>
      <c r="N188" s="49">
        <v>10231860.91</v>
      </c>
      <c r="O188" s="49">
        <v>5284365</v>
      </c>
      <c r="P188" s="49">
        <v>5284365</v>
      </c>
    </row>
    <row r="189" spans="1:16" ht="12.75">
      <c r="A189" s="46">
        <v>6</v>
      </c>
      <c r="B189" s="46">
        <v>14</v>
      </c>
      <c r="C189" s="46">
        <v>11</v>
      </c>
      <c r="D189" s="41">
        <v>2</v>
      </c>
      <c r="E189" s="47"/>
      <c r="F189" s="48" t="s">
        <v>267</v>
      </c>
      <c r="G189" s="58" t="s">
        <v>431</v>
      </c>
      <c r="H189" s="49">
        <v>40254126</v>
      </c>
      <c r="I189" s="49">
        <v>32545395.22</v>
      </c>
      <c r="J189" s="49">
        <v>14176997.19</v>
      </c>
      <c r="K189" s="49">
        <v>1749111.13</v>
      </c>
      <c r="L189" s="49">
        <v>150000</v>
      </c>
      <c r="M189" s="49">
        <v>0</v>
      </c>
      <c r="N189" s="49">
        <v>16469286.9</v>
      </c>
      <c r="O189" s="49">
        <v>7708730.78</v>
      </c>
      <c r="P189" s="49">
        <v>7708730.78</v>
      </c>
    </row>
    <row r="190" spans="1:16" ht="12.75">
      <c r="A190" s="46">
        <v>6</v>
      </c>
      <c r="B190" s="46">
        <v>7</v>
      </c>
      <c r="C190" s="46">
        <v>2</v>
      </c>
      <c r="D190" s="41">
        <v>3</v>
      </c>
      <c r="E190" s="47"/>
      <c r="F190" s="48" t="s">
        <v>267</v>
      </c>
      <c r="G190" s="58" t="s">
        <v>432</v>
      </c>
      <c r="H190" s="49">
        <v>49216178.58</v>
      </c>
      <c r="I190" s="49">
        <v>42637253.6</v>
      </c>
      <c r="J190" s="49">
        <v>18545920.91</v>
      </c>
      <c r="K190" s="49">
        <v>3189500</v>
      </c>
      <c r="L190" s="49">
        <v>190000</v>
      </c>
      <c r="M190" s="49">
        <v>0</v>
      </c>
      <c r="N190" s="49">
        <v>20711832.69</v>
      </c>
      <c r="O190" s="49">
        <v>6578924.98</v>
      </c>
      <c r="P190" s="49">
        <v>6578924.98</v>
      </c>
    </row>
    <row r="191" spans="1:16" ht="12.75">
      <c r="A191" s="46">
        <v>6</v>
      </c>
      <c r="B191" s="46">
        <v>9</v>
      </c>
      <c r="C191" s="46">
        <v>1</v>
      </c>
      <c r="D191" s="41">
        <v>3</v>
      </c>
      <c r="E191" s="47"/>
      <c r="F191" s="48" t="s">
        <v>267</v>
      </c>
      <c r="G191" s="58" t="s">
        <v>433</v>
      </c>
      <c r="H191" s="49">
        <v>77241192.66</v>
      </c>
      <c r="I191" s="49">
        <v>57689644.49</v>
      </c>
      <c r="J191" s="49">
        <v>21964715.08</v>
      </c>
      <c r="K191" s="49">
        <v>4096646</v>
      </c>
      <c r="L191" s="49">
        <v>705700</v>
      </c>
      <c r="M191" s="49">
        <v>0</v>
      </c>
      <c r="N191" s="49">
        <v>30922583.41</v>
      </c>
      <c r="O191" s="49">
        <v>19551548.17</v>
      </c>
      <c r="P191" s="49">
        <v>19551548.17</v>
      </c>
    </row>
    <row r="192" spans="1:16" ht="12.75">
      <c r="A192" s="46">
        <v>6</v>
      </c>
      <c r="B192" s="46">
        <v>9</v>
      </c>
      <c r="C192" s="46">
        <v>3</v>
      </c>
      <c r="D192" s="41">
        <v>3</v>
      </c>
      <c r="E192" s="47"/>
      <c r="F192" s="48" t="s">
        <v>267</v>
      </c>
      <c r="G192" s="58" t="s">
        <v>434</v>
      </c>
      <c r="H192" s="49">
        <v>62108976.77</v>
      </c>
      <c r="I192" s="49">
        <v>47806391.18</v>
      </c>
      <c r="J192" s="49">
        <v>18081417.17</v>
      </c>
      <c r="K192" s="49">
        <v>3959390</v>
      </c>
      <c r="L192" s="49">
        <v>205840</v>
      </c>
      <c r="M192" s="49">
        <v>0</v>
      </c>
      <c r="N192" s="49">
        <v>25559744.01</v>
      </c>
      <c r="O192" s="49">
        <v>14302585.59</v>
      </c>
      <c r="P192" s="49">
        <v>14302585.59</v>
      </c>
    </row>
    <row r="193" spans="1:16" ht="12.75">
      <c r="A193" s="46">
        <v>6</v>
      </c>
      <c r="B193" s="46">
        <v>2</v>
      </c>
      <c r="C193" s="46">
        <v>5</v>
      </c>
      <c r="D193" s="41">
        <v>3</v>
      </c>
      <c r="E193" s="47"/>
      <c r="F193" s="48" t="s">
        <v>267</v>
      </c>
      <c r="G193" s="58" t="s">
        <v>435</v>
      </c>
      <c r="H193" s="49">
        <v>37161344.85</v>
      </c>
      <c r="I193" s="49">
        <v>27328086.71</v>
      </c>
      <c r="J193" s="49">
        <v>10524596</v>
      </c>
      <c r="K193" s="49">
        <v>3032000</v>
      </c>
      <c r="L193" s="49">
        <v>120000</v>
      </c>
      <c r="M193" s="49">
        <v>0</v>
      </c>
      <c r="N193" s="49">
        <v>13651490.71</v>
      </c>
      <c r="O193" s="49">
        <v>9833258.14</v>
      </c>
      <c r="P193" s="49">
        <v>9833258.14</v>
      </c>
    </row>
    <row r="194" spans="1:16" ht="12.75">
      <c r="A194" s="46">
        <v>6</v>
      </c>
      <c r="B194" s="46">
        <v>2</v>
      </c>
      <c r="C194" s="46">
        <v>6</v>
      </c>
      <c r="D194" s="41">
        <v>3</v>
      </c>
      <c r="E194" s="47"/>
      <c r="F194" s="48" t="s">
        <v>267</v>
      </c>
      <c r="G194" s="58" t="s">
        <v>436</v>
      </c>
      <c r="H194" s="49">
        <v>21080545</v>
      </c>
      <c r="I194" s="49">
        <v>17099279</v>
      </c>
      <c r="J194" s="49">
        <v>6666040.35</v>
      </c>
      <c r="K194" s="49">
        <v>689000</v>
      </c>
      <c r="L194" s="49">
        <v>60000</v>
      </c>
      <c r="M194" s="49">
        <v>0</v>
      </c>
      <c r="N194" s="49">
        <v>9684238.65</v>
      </c>
      <c r="O194" s="49">
        <v>3981266</v>
      </c>
      <c r="P194" s="49">
        <v>3981266</v>
      </c>
    </row>
    <row r="195" spans="1:16" ht="12.75">
      <c r="A195" s="46">
        <v>6</v>
      </c>
      <c r="B195" s="46">
        <v>5</v>
      </c>
      <c r="C195" s="46">
        <v>5</v>
      </c>
      <c r="D195" s="41">
        <v>3</v>
      </c>
      <c r="E195" s="47"/>
      <c r="F195" s="48" t="s">
        <v>267</v>
      </c>
      <c r="G195" s="58" t="s">
        <v>437</v>
      </c>
      <c r="H195" s="49">
        <v>96456983.78</v>
      </c>
      <c r="I195" s="49">
        <v>66626693.89</v>
      </c>
      <c r="J195" s="49">
        <v>25328969.78</v>
      </c>
      <c r="K195" s="49">
        <v>4006522.65</v>
      </c>
      <c r="L195" s="49">
        <v>450000</v>
      </c>
      <c r="M195" s="49">
        <v>735265.89</v>
      </c>
      <c r="N195" s="49">
        <v>36105935.57</v>
      </c>
      <c r="O195" s="49">
        <v>29830289.89</v>
      </c>
      <c r="P195" s="49">
        <v>29530289.89</v>
      </c>
    </row>
    <row r="196" spans="1:16" ht="12.75">
      <c r="A196" s="46">
        <v>6</v>
      </c>
      <c r="B196" s="46">
        <v>2</v>
      </c>
      <c r="C196" s="46">
        <v>7</v>
      </c>
      <c r="D196" s="41">
        <v>3</v>
      </c>
      <c r="E196" s="47"/>
      <c r="F196" s="48" t="s">
        <v>267</v>
      </c>
      <c r="G196" s="58" t="s">
        <v>438</v>
      </c>
      <c r="H196" s="49">
        <v>33632024.15</v>
      </c>
      <c r="I196" s="49">
        <v>30063318.9</v>
      </c>
      <c r="J196" s="49">
        <v>11259295.62</v>
      </c>
      <c r="K196" s="49">
        <v>4180387.29</v>
      </c>
      <c r="L196" s="49">
        <v>548000</v>
      </c>
      <c r="M196" s="49">
        <v>0</v>
      </c>
      <c r="N196" s="49">
        <v>14075635.99</v>
      </c>
      <c r="O196" s="49">
        <v>3568705.25</v>
      </c>
      <c r="P196" s="49">
        <v>3568705.25</v>
      </c>
    </row>
    <row r="197" spans="1:16" ht="12.75">
      <c r="A197" s="46">
        <v>6</v>
      </c>
      <c r="B197" s="46">
        <v>12</v>
      </c>
      <c r="C197" s="46">
        <v>2</v>
      </c>
      <c r="D197" s="41">
        <v>3</v>
      </c>
      <c r="E197" s="47"/>
      <c r="F197" s="48" t="s">
        <v>267</v>
      </c>
      <c r="G197" s="58" t="s">
        <v>439</v>
      </c>
      <c r="H197" s="49">
        <v>36329864.1</v>
      </c>
      <c r="I197" s="49">
        <v>29313875.33</v>
      </c>
      <c r="J197" s="49">
        <v>11722195.09</v>
      </c>
      <c r="K197" s="49">
        <v>1620588.11</v>
      </c>
      <c r="L197" s="49">
        <v>80000</v>
      </c>
      <c r="M197" s="49">
        <v>0</v>
      </c>
      <c r="N197" s="49">
        <v>15891092.13</v>
      </c>
      <c r="O197" s="49">
        <v>7015988.77</v>
      </c>
      <c r="P197" s="49">
        <v>7015988.77</v>
      </c>
    </row>
    <row r="198" spans="1:16" ht="12.75">
      <c r="A198" s="46">
        <v>6</v>
      </c>
      <c r="B198" s="46">
        <v>8</v>
      </c>
      <c r="C198" s="46">
        <v>5</v>
      </c>
      <c r="D198" s="41">
        <v>3</v>
      </c>
      <c r="E198" s="47"/>
      <c r="F198" s="48" t="s">
        <v>267</v>
      </c>
      <c r="G198" s="58" t="s">
        <v>440</v>
      </c>
      <c r="H198" s="49">
        <v>44005547</v>
      </c>
      <c r="I198" s="49">
        <v>30503334.77</v>
      </c>
      <c r="J198" s="49">
        <v>12786857.8</v>
      </c>
      <c r="K198" s="49">
        <v>810000</v>
      </c>
      <c r="L198" s="49">
        <v>350000</v>
      </c>
      <c r="M198" s="49">
        <v>0</v>
      </c>
      <c r="N198" s="49">
        <v>16556476.97</v>
      </c>
      <c r="O198" s="49">
        <v>13502212.23</v>
      </c>
      <c r="P198" s="49">
        <v>13502212.23</v>
      </c>
    </row>
    <row r="199" spans="1:16" ht="12.75">
      <c r="A199" s="46">
        <v>6</v>
      </c>
      <c r="B199" s="46">
        <v>14</v>
      </c>
      <c r="C199" s="46">
        <v>4</v>
      </c>
      <c r="D199" s="41">
        <v>3</v>
      </c>
      <c r="E199" s="47"/>
      <c r="F199" s="48" t="s">
        <v>267</v>
      </c>
      <c r="G199" s="58" t="s">
        <v>441</v>
      </c>
      <c r="H199" s="49">
        <v>38748619.87</v>
      </c>
      <c r="I199" s="49">
        <v>32222515.57</v>
      </c>
      <c r="J199" s="49">
        <v>12488295</v>
      </c>
      <c r="K199" s="49">
        <v>1759360</v>
      </c>
      <c r="L199" s="49">
        <v>400000</v>
      </c>
      <c r="M199" s="49">
        <v>0</v>
      </c>
      <c r="N199" s="49">
        <v>17574860.57</v>
      </c>
      <c r="O199" s="49">
        <v>6526104.3</v>
      </c>
      <c r="P199" s="49">
        <v>6526104.3</v>
      </c>
    </row>
    <row r="200" spans="1:16" ht="12.75">
      <c r="A200" s="46">
        <v>6</v>
      </c>
      <c r="B200" s="46">
        <v>8</v>
      </c>
      <c r="C200" s="46">
        <v>6</v>
      </c>
      <c r="D200" s="41">
        <v>3</v>
      </c>
      <c r="E200" s="47"/>
      <c r="F200" s="48" t="s">
        <v>267</v>
      </c>
      <c r="G200" s="58" t="s">
        <v>442</v>
      </c>
      <c r="H200" s="49">
        <v>42036821</v>
      </c>
      <c r="I200" s="49">
        <v>28900529</v>
      </c>
      <c r="J200" s="49">
        <v>9512310</v>
      </c>
      <c r="K200" s="49">
        <v>2194000</v>
      </c>
      <c r="L200" s="49">
        <v>60000</v>
      </c>
      <c r="M200" s="49">
        <v>0</v>
      </c>
      <c r="N200" s="49">
        <v>17134219</v>
      </c>
      <c r="O200" s="49">
        <v>13136292</v>
      </c>
      <c r="P200" s="49">
        <v>13136292</v>
      </c>
    </row>
    <row r="201" spans="1:16" ht="12.75">
      <c r="A201" s="46">
        <v>6</v>
      </c>
      <c r="B201" s="46">
        <v>20</v>
      </c>
      <c r="C201" s="46">
        <v>4</v>
      </c>
      <c r="D201" s="41">
        <v>3</v>
      </c>
      <c r="E201" s="47"/>
      <c r="F201" s="48" t="s">
        <v>267</v>
      </c>
      <c r="G201" s="58" t="s">
        <v>443</v>
      </c>
      <c r="H201" s="49">
        <v>39804338.8</v>
      </c>
      <c r="I201" s="49">
        <v>31079035.8</v>
      </c>
      <c r="J201" s="49">
        <v>13681346.8</v>
      </c>
      <c r="K201" s="49">
        <v>1076600</v>
      </c>
      <c r="L201" s="49">
        <v>350000</v>
      </c>
      <c r="M201" s="49">
        <v>0</v>
      </c>
      <c r="N201" s="49">
        <v>15971089</v>
      </c>
      <c r="O201" s="49">
        <v>8725303</v>
      </c>
      <c r="P201" s="49">
        <v>8725303</v>
      </c>
    </row>
    <row r="202" spans="1:16" ht="12.75">
      <c r="A202" s="46">
        <v>6</v>
      </c>
      <c r="B202" s="46">
        <v>18</v>
      </c>
      <c r="C202" s="46">
        <v>5</v>
      </c>
      <c r="D202" s="41">
        <v>3</v>
      </c>
      <c r="E202" s="47"/>
      <c r="F202" s="48" t="s">
        <v>267</v>
      </c>
      <c r="G202" s="58" t="s">
        <v>444</v>
      </c>
      <c r="H202" s="49">
        <v>34267049</v>
      </c>
      <c r="I202" s="49">
        <v>27666560.55</v>
      </c>
      <c r="J202" s="49">
        <v>12029684.78</v>
      </c>
      <c r="K202" s="49">
        <v>570499</v>
      </c>
      <c r="L202" s="49">
        <v>373439.8</v>
      </c>
      <c r="M202" s="49">
        <v>14716.26</v>
      </c>
      <c r="N202" s="49">
        <v>14678220.71</v>
      </c>
      <c r="O202" s="49">
        <v>6600488.45</v>
      </c>
      <c r="P202" s="49">
        <v>6600488.45</v>
      </c>
    </row>
    <row r="203" spans="1:16" ht="12.75">
      <c r="A203" s="46">
        <v>6</v>
      </c>
      <c r="B203" s="46">
        <v>18</v>
      </c>
      <c r="C203" s="46">
        <v>6</v>
      </c>
      <c r="D203" s="41">
        <v>3</v>
      </c>
      <c r="E203" s="47"/>
      <c r="F203" s="48" t="s">
        <v>267</v>
      </c>
      <c r="G203" s="58" t="s">
        <v>445</v>
      </c>
      <c r="H203" s="49">
        <v>32560892.6</v>
      </c>
      <c r="I203" s="49">
        <v>26550277.05</v>
      </c>
      <c r="J203" s="49">
        <v>11221819.52</v>
      </c>
      <c r="K203" s="49">
        <v>1931800</v>
      </c>
      <c r="L203" s="49">
        <v>459000</v>
      </c>
      <c r="M203" s="49">
        <v>0</v>
      </c>
      <c r="N203" s="49">
        <v>12937657.53</v>
      </c>
      <c r="O203" s="49">
        <v>6010615.55</v>
      </c>
      <c r="P203" s="49">
        <v>6010615.55</v>
      </c>
    </row>
    <row r="204" spans="1:16" ht="12.75">
      <c r="A204" s="46">
        <v>6</v>
      </c>
      <c r="B204" s="46">
        <v>10</v>
      </c>
      <c r="C204" s="46">
        <v>3</v>
      </c>
      <c r="D204" s="41">
        <v>3</v>
      </c>
      <c r="E204" s="47"/>
      <c r="F204" s="48" t="s">
        <v>267</v>
      </c>
      <c r="G204" s="58" t="s">
        <v>446</v>
      </c>
      <c r="H204" s="49">
        <v>114851079.14</v>
      </c>
      <c r="I204" s="49">
        <v>100505532.2</v>
      </c>
      <c r="J204" s="49">
        <v>41519016.26</v>
      </c>
      <c r="K204" s="49">
        <v>9083039.16</v>
      </c>
      <c r="L204" s="49">
        <v>600000</v>
      </c>
      <c r="M204" s="49">
        <v>0</v>
      </c>
      <c r="N204" s="49">
        <v>49303476.78</v>
      </c>
      <c r="O204" s="49">
        <v>14345546.94</v>
      </c>
      <c r="P204" s="49">
        <v>14308546.94</v>
      </c>
    </row>
    <row r="205" spans="1:16" ht="12.75">
      <c r="A205" s="46">
        <v>6</v>
      </c>
      <c r="B205" s="46">
        <v>5</v>
      </c>
      <c r="C205" s="46">
        <v>6</v>
      </c>
      <c r="D205" s="41">
        <v>3</v>
      </c>
      <c r="E205" s="47"/>
      <c r="F205" s="48" t="s">
        <v>267</v>
      </c>
      <c r="G205" s="58" t="s">
        <v>447</v>
      </c>
      <c r="H205" s="49">
        <v>33927736</v>
      </c>
      <c r="I205" s="49">
        <v>28907539</v>
      </c>
      <c r="J205" s="49">
        <v>11933583</v>
      </c>
      <c r="K205" s="49">
        <v>1103000</v>
      </c>
      <c r="L205" s="49">
        <v>350000</v>
      </c>
      <c r="M205" s="49">
        <v>27000</v>
      </c>
      <c r="N205" s="49">
        <v>15493956</v>
      </c>
      <c r="O205" s="49">
        <v>5020197</v>
      </c>
      <c r="P205" s="49">
        <v>5020197</v>
      </c>
    </row>
    <row r="206" spans="1:16" ht="12.75">
      <c r="A206" s="46">
        <v>6</v>
      </c>
      <c r="B206" s="46">
        <v>14</v>
      </c>
      <c r="C206" s="46">
        <v>8</v>
      </c>
      <c r="D206" s="41">
        <v>3</v>
      </c>
      <c r="E206" s="47"/>
      <c r="F206" s="48" t="s">
        <v>267</v>
      </c>
      <c r="G206" s="58" t="s">
        <v>448</v>
      </c>
      <c r="H206" s="49">
        <v>75661817.49</v>
      </c>
      <c r="I206" s="49">
        <v>43158891.29</v>
      </c>
      <c r="J206" s="49">
        <v>17198732.43</v>
      </c>
      <c r="K206" s="49">
        <v>1872290</v>
      </c>
      <c r="L206" s="49">
        <v>50000</v>
      </c>
      <c r="M206" s="49">
        <v>0</v>
      </c>
      <c r="N206" s="49">
        <v>24037868.86</v>
      </c>
      <c r="O206" s="49">
        <v>32502926.2</v>
      </c>
      <c r="P206" s="49">
        <v>32502926.2</v>
      </c>
    </row>
    <row r="207" spans="1:16" ht="12.75">
      <c r="A207" s="46">
        <v>6</v>
      </c>
      <c r="B207" s="46">
        <v>12</v>
      </c>
      <c r="C207" s="46">
        <v>5</v>
      </c>
      <c r="D207" s="41">
        <v>3</v>
      </c>
      <c r="E207" s="47"/>
      <c r="F207" s="48" t="s">
        <v>267</v>
      </c>
      <c r="G207" s="58" t="s">
        <v>449</v>
      </c>
      <c r="H207" s="49">
        <v>107772967.85</v>
      </c>
      <c r="I207" s="49">
        <v>80371081.58</v>
      </c>
      <c r="J207" s="49">
        <v>31212338</v>
      </c>
      <c r="K207" s="49">
        <v>6446646</v>
      </c>
      <c r="L207" s="49">
        <v>500000</v>
      </c>
      <c r="M207" s="49">
        <v>0</v>
      </c>
      <c r="N207" s="49">
        <v>42212097.58</v>
      </c>
      <c r="O207" s="49">
        <v>27401886.27</v>
      </c>
      <c r="P207" s="49">
        <v>26901886.27</v>
      </c>
    </row>
    <row r="208" spans="1:16" ht="12.75">
      <c r="A208" s="46">
        <v>6</v>
      </c>
      <c r="B208" s="46">
        <v>8</v>
      </c>
      <c r="C208" s="46">
        <v>10</v>
      </c>
      <c r="D208" s="41">
        <v>3</v>
      </c>
      <c r="E208" s="47"/>
      <c r="F208" s="48" t="s">
        <v>267</v>
      </c>
      <c r="G208" s="58" t="s">
        <v>450</v>
      </c>
      <c r="H208" s="49">
        <v>29074465.43</v>
      </c>
      <c r="I208" s="49">
        <v>23273440.26</v>
      </c>
      <c r="J208" s="49">
        <v>9678709.05</v>
      </c>
      <c r="K208" s="49">
        <v>1030372.8</v>
      </c>
      <c r="L208" s="49">
        <v>250000</v>
      </c>
      <c r="M208" s="49">
        <v>0</v>
      </c>
      <c r="N208" s="49">
        <v>12314358.41</v>
      </c>
      <c r="O208" s="49">
        <v>5801025.17</v>
      </c>
      <c r="P208" s="49">
        <v>5801025.17</v>
      </c>
    </row>
    <row r="209" spans="1:16" ht="12.75">
      <c r="A209" s="46">
        <v>6</v>
      </c>
      <c r="B209" s="46">
        <v>13</v>
      </c>
      <c r="C209" s="46">
        <v>4</v>
      </c>
      <c r="D209" s="41">
        <v>3</v>
      </c>
      <c r="E209" s="47"/>
      <c r="F209" s="48" t="s">
        <v>267</v>
      </c>
      <c r="G209" s="58" t="s">
        <v>451</v>
      </c>
      <c r="H209" s="49">
        <v>78762486.59</v>
      </c>
      <c r="I209" s="49">
        <v>65836631.36</v>
      </c>
      <c r="J209" s="49">
        <v>27825774.34</v>
      </c>
      <c r="K209" s="49">
        <v>3223667</v>
      </c>
      <c r="L209" s="49">
        <v>500400</v>
      </c>
      <c r="M209" s="49">
        <v>0</v>
      </c>
      <c r="N209" s="49">
        <v>34286790.02</v>
      </c>
      <c r="O209" s="49">
        <v>12925855.23</v>
      </c>
      <c r="P209" s="49">
        <v>12925855.23</v>
      </c>
    </row>
    <row r="210" spans="1:16" ht="12.75">
      <c r="A210" s="46">
        <v>6</v>
      </c>
      <c r="B210" s="46">
        <v>17</v>
      </c>
      <c r="C210" s="46">
        <v>3</v>
      </c>
      <c r="D210" s="41">
        <v>3</v>
      </c>
      <c r="E210" s="47"/>
      <c r="F210" s="48" t="s">
        <v>267</v>
      </c>
      <c r="G210" s="58" t="s">
        <v>452</v>
      </c>
      <c r="H210" s="49">
        <v>59498866.26</v>
      </c>
      <c r="I210" s="49">
        <v>47705776.92</v>
      </c>
      <c r="J210" s="49">
        <v>17442069.25</v>
      </c>
      <c r="K210" s="49">
        <v>2535247.91</v>
      </c>
      <c r="L210" s="49">
        <v>400000</v>
      </c>
      <c r="M210" s="49">
        <v>41456.99</v>
      </c>
      <c r="N210" s="49">
        <v>27287002.77</v>
      </c>
      <c r="O210" s="49">
        <v>11793089.34</v>
      </c>
      <c r="P210" s="49">
        <v>11756089.34</v>
      </c>
    </row>
    <row r="211" spans="1:16" ht="12.75">
      <c r="A211" s="46">
        <v>6</v>
      </c>
      <c r="B211" s="46">
        <v>12</v>
      </c>
      <c r="C211" s="46">
        <v>6</v>
      </c>
      <c r="D211" s="41">
        <v>3</v>
      </c>
      <c r="E211" s="47"/>
      <c r="F211" s="48" t="s">
        <v>267</v>
      </c>
      <c r="G211" s="58" t="s">
        <v>453</v>
      </c>
      <c r="H211" s="49">
        <v>87049662.1</v>
      </c>
      <c r="I211" s="49">
        <v>61223063.3</v>
      </c>
      <c r="J211" s="49">
        <v>25869823.68</v>
      </c>
      <c r="K211" s="49">
        <v>3511563</v>
      </c>
      <c r="L211" s="49">
        <v>173992.94</v>
      </c>
      <c r="M211" s="49">
        <v>0</v>
      </c>
      <c r="N211" s="49">
        <v>31667683.68</v>
      </c>
      <c r="O211" s="49">
        <v>25826598.8</v>
      </c>
      <c r="P211" s="49">
        <v>25026598.8</v>
      </c>
    </row>
    <row r="212" spans="1:16" ht="12.75">
      <c r="A212" s="46">
        <v>6</v>
      </c>
      <c r="B212" s="46">
        <v>3</v>
      </c>
      <c r="C212" s="46">
        <v>15</v>
      </c>
      <c r="D212" s="41">
        <v>3</v>
      </c>
      <c r="E212" s="47"/>
      <c r="F212" s="48" t="s">
        <v>267</v>
      </c>
      <c r="G212" s="58" t="s">
        <v>454</v>
      </c>
      <c r="H212" s="49">
        <v>33792940.37</v>
      </c>
      <c r="I212" s="49">
        <v>25325897.39</v>
      </c>
      <c r="J212" s="49">
        <v>9371384.1</v>
      </c>
      <c r="K212" s="49">
        <v>1670886</v>
      </c>
      <c r="L212" s="49">
        <v>120000</v>
      </c>
      <c r="M212" s="49">
        <v>0</v>
      </c>
      <c r="N212" s="49">
        <v>14163627.29</v>
      </c>
      <c r="O212" s="49">
        <v>8467042.98</v>
      </c>
      <c r="P212" s="49">
        <v>8467042.98</v>
      </c>
    </row>
    <row r="213" spans="1:16" ht="12.75">
      <c r="A213" s="46">
        <v>6</v>
      </c>
      <c r="B213" s="46">
        <v>16</v>
      </c>
      <c r="C213" s="46">
        <v>4</v>
      </c>
      <c r="D213" s="41">
        <v>3</v>
      </c>
      <c r="E213" s="47"/>
      <c r="F213" s="48" t="s">
        <v>267</v>
      </c>
      <c r="G213" s="58" t="s">
        <v>455</v>
      </c>
      <c r="H213" s="49">
        <v>155114082.51</v>
      </c>
      <c r="I213" s="49">
        <v>92467680.67</v>
      </c>
      <c r="J213" s="49">
        <v>38935814.85</v>
      </c>
      <c r="K213" s="49">
        <v>3680346.51</v>
      </c>
      <c r="L213" s="49">
        <v>284600</v>
      </c>
      <c r="M213" s="49">
        <v>0</v>
      </c>
      <c r="N213" s="49">
        <v>49566919.31</v>
      </c>
      <c r="O213" s="49">
        <v>62646401.84</v>
      </c>
      <c r="P213" s="49">
        <v>61655401.84</v>
      </c>
    </row>
    <row r="214" spans="1:16" ht="12.75">
      <c r="A214" s="46">
        <v>6</v>
      </c>
      <c r="B214" s="46">
        <v>3</v>
      </c>
      <c r="C214" s="46">
        <v>11</v>
      </c>
      <c r="D214" s="41">
        <v>3</v>
      </c>
      <c r="E214" s="47"/>
      <c r="F214" s="48" t="s">
        <v>267</v>
      </c>
      <c r="G214" s="58" t="s">
        <v>456</v>
      </c>
      <c r="H214" s="49">
        <v>35163699.51</v>
      </c>
      <c r="I214" s="49">
        <v>30296699.51</v>
      </c>
      <c r="J214" s="49">
        <v>11367348.23</v>
      </c>
      <c r="K214" s="49">
        <v>861000</v>
      </c>
      <c r="L214" s="49">
        <v>98000</v>
      </c>
      <c r="M214" s="49">
        <v>0</v>
      </c>
      <c r="N214" s="49">
        <v>17970351.28</v>
      </c>
      <c r="O214" s="49">
        <v>4867000</v>
      </c>
      <c r="P214" s="49">
        <v>4867000</v>
      </c>
    </row>
    <row r="215" spans="1:16" ht="12.75">
      <c r="A215" s="46">
        <v>6</v>
      </c>
      <c r="B215" s="46">
        <v>20</v>
      </c>
      <c r="C215" s="46">
        <v>13</v>
      </c>
      <c r="D215" s="41">
        <v>3</v>
      </c>
      <c r="E215" s="47"/>
      <c r="F215" s="48" t="s">
        <v>267</v>
      </c>
      <c r="G215" s="58" t="s">
        <v>457</v>
      </c>
      <c r="H215" s="49">
        <v>59333007.75</v>
      </c>
      <c r="I215" s="49">
        <v>44265429.54</v>
      </c>
      <c r="J215" s="49">
        <v>15381700.05</v>
      </c>
      <c r="K215" s="49">
        <v>5078800</v>
      </c>
      <c r="L215" s="49">
        <v>250000</v>
      </c>
      <c r="M215" s="49">
        <v>0</v>
      </c>
      <c r="N215" s="49">
        <v>23554929.49</v>
      </c>
      <c r="O215" s="49">
        <v>15067578.21</v>
      </c>
      <c r="P215" s="49">
        <v>14887578.21</v>
      </c>
    </row>
    <row r="216" spans="1:16" ht="12.75">
      <c r="A216" s="46">
        <v>6</v>
      </c>
      <c r="B216" s="46">
        <v>2</v>
      </c>
      <c r="C216" s="46">
        <v>12</v>
      </c>
      <c r="D216" s="41">
        <v>3</v>
      </c>
      <c r="E216" s="47"/>
      <c r="F216" s="48" t="s">
        <v>267</v>
      </c>
      <c r="G216" s="58" t="s">
        <v>458</v>
      </c>
      <c r="H216" s="49">
        <v>37711809.81</v>
      </c>
      <c r="I216" s="49">
        <v>29953640.94</v>
      </c>
      <c r="J216" s="49">
        <v>12671931.75</v>
      </c>
      <c r="K216" s="49">
        <v>1463000</v>
      </c>
      <c r="L216" s="49">
        <v>90000</v>
      </c>
      <c r="M216" s="49">
        <v>0</v>
      </c>
      <c r="N216" s="49">
        <v>15728709.19</v>
      </c>
      <c r="O216" s="49">
        <v>7758168.87</v>
      </c>
      <c r="P216" s="49">
        <v>7758168.87</v>
      </c>
    </row>
    <row r="217" spans="1:16" ht="12.75">
      <c r="A217" s="46">
        <v>6</v>
      </c>
      <c r="B217" s="46">
        <v>18</v>
      </c>
      <c r="C217" s="46">
        <v>12</v>
      </c>
      <c r="D217" s="41">
        <v>3</v>
      </c>
      <c r="E217" s="47"/>
      <c r="F217" s="48" t="s">
        <v>267</v>
      </c>
      <c r="G217" s="58" t="s">
        <v>459</v>
      </c>
      <c r="H217" s="49">
        <v>28631509.06</v>
      </c>
      <c r="I217" s="49">
        <v>23848519.72</v>
      </c>
      <c r="J217" s="49">
        <v>10901990.92</v>
      </c>
      <c r="K217" s="49">
        <v>622985</v>
      </c>
      <c r="L217" s="49">
        <v>250000</v>
      </c>
      <c r="M217" s="49">
        <v>0</v>
      </c>
      <c r="N217" s="49">
        <v>12073543.8</v>
      </c>
      <c r="O217" s="49">
        <v>4782989.34</v>
      </c>
      <c r="P217" s="49">
        <v>4782989.34</v>
      </c>
    </row>
    <row r="218" spans="1:16" ht="12.75">
      <c r="A218" s="46">
        <v>6</v>
      </c>
      <c r="B218" s="46">
        <v>7</v>
      </c>
      <c r="C218" s="46">
        <v>8</v>
      </c>
      <c r="D218" s="41">
        <v>3</v>
      </c>
      <c r="E218" s="47"/>
      <c r="F218" s="48" t="s">
        <v>267</v>
      </c>
      <c r="G218" s="58" t="s">
        <v>460</v>
      </c>
      <c r="H218" s="49">
        <v>43406632.8</v>
      </c>
      <c r="I218" s="49">
        <v>36044224.8</v>
      </c>
      <c r="J218" s="49">
        <v>13724439</v>
      </c>
      <c r="K218" s="49">
        <v>3136025</v>
      </c>
      <c r="L218" s="49">
        <v>180000</v>
      </c>
      <c r="M218" s="49">
        <v>0</v>
      </c>
      <c r="N218" s="49">
        <v>19003760.8</v>
      </c>
      <c r="O218" s="49">
        <v>7362408</v>
      </c>
      <c r="P218" s="49">
        <v>7362408</v>
      </c>
    </row>
    <row r="219" spans="1:16" ht="12.75">
      <c r="A219" s="46">
        <v>6</v>
      </c>
      <c r="B219" s="46">
        <v>20</v>
      </c>
      <c r="C219" s="46">
        <v>15</v>
      </c>
      <c r="D219" s="41">
        <v>3</v>
      </c>
      <c r="E219" s="47"/>
      <c r="F219" s="48" t="s">
        <v>267</v>
      </c>
      <c r="G219" s="58" t="s">
        <v>461</v>
      </c>
      <c r="H219" s="49">
        <v>37297493.63</v>
      </c>
      <c r="I219" s="49">
        <v>29333568.24</v>
      </c>
      <c r="J219" s="49">
        <v>11617167.76</v>
      </c>
      <c r="K219" s="49">
        <v>2388971</v>
      </c>
      <c r="L219" s="49">
        <v>450000</v>
      </c>
      <c r="M219" s="49">
        <v>0</v>
      </c>
      <c r="N219" s="49">
        <v>14877429.48</v>
      </c>
      <c r="O219" s="49">
        <v>7963925.39</v>
      </c>
      <c r="P219" s="49">
        <v>7963925.39</v>
      </c>
    </row>
    <row r="220" spans="1:16" ht="12.75">
      <c r="A220" s="46">
        <v>6</v>
      </c>
      <c r="B220" s="46">
        <v>61</v>
      </c>
      <c r="C220" s="46">
        <v>0</v>
      </c>
      <c r="D220" s="41">
        <v>0</v>
      </c>
      <c r="E220" s="47"/>
      <c r="F220" s="48" t="s">
        <v>462</v>
      </c>
      <c r="G220" s="58" t="s">
        <v>463</v>
      </c>
      <c r="H220" s="49">
        <v>466061345.61</v>
      </c>
      <c r="I220" s="49">
        <v>363072376.64</v>
      </c>
      <c r="J220" s="49">
        <v>159954037.54</v>
      </c>
      <c r="K220" s="49">
        <v>52481905.63</v>
      </c>
      <c r="L220" s="49">
        <v>1210958.9</v>
      </c>
      <c r="M220" s="49">
        <v>350000</v>
      </c>
      <c r="N220" s="49">
        <v>149075474.57</v>
      </c>
      <c r="O220" s="49">
        <v>102988968.97</v>
      </c>
      <c r="P220" s="49">
        <v>102988968.97</v>
      </c>
    </row>
    <row r="221" spans="1:16" ht="12.75">
      <c r="A221" s="46">
        <v>6</v>
      </c>
      <c r="B221" s="46">
        <v>62</v>
      </c>
      <c r="C221" s="46">
        <v>0</v>
      </c>
      <c r="D221" s="41">
        <v>0</v>
      </c>
      <c r="E221" s="47"/>
      <c r="F221" s="48" t="s">
        <v>462</v>
      </c>
      <c r="G221" s="58" t="s">
        <v>464</v>
      </c>
      <c r="H221" s="49">
        <v>586868967.38</v>
      </c>
      <c r="I221" s="49">
        <v>399619118.76</v>
      </c>
      <c r="J221" s="49">
        <v>176455936.03</v>
      </c>
      <c r="K221" s="49">
        <v>51326311.94</v>
      </c>
      <c r="L221" s="49">
        <v>5505000</v>
      </c>
      <c r="M221" s="49">
        <v>232769</v>
      </c>
      <c r="N221" s="49">
        <v>166099101.79</v>
      </c>
      <c r="O221" s="49">
        <v>187249848.62</v>
      </c>
      <c r="P221" s="49">
        <v>184097360.62</v>
      </c>
    </row>
    <row r="222" spans="1:16" ht="12.75">
      <c r="A222" s="46">
        <v>6</v>
      </c>
      <c r="B222" s="46">
        <v>63</v>
      </c>
      <c r="C222" s="46">
        <v>0</v>
      </c>
      <c r="D222" s="41">
        <v>0</v>
      </c>
      <c r="E222" s="47"/>
      <c r="F222" s="48" t="s">
        <v>462</v>
      </c>
      <c r="G222" s="58" t="s">
        <v>465</v>
      </c>
      <c r="H222" s="49">
        <v>2854584431.44</v>
      </c>
      <c r="I222" s="49">
        <v>2271382736.42</v>
      </c>
      <c r="J222" s="49">
        <v>940991980.89</v>
      </c>
      <c r="K222" s="49">
        <v>241180508</v>
      </c>
      <c r="L222" s="49">
        <v>17000000</v>
      </c>
      <c r="M222" s="49">
        <v>0</v>
      </c>
      <c r="N222" s="49">
        <v>1072210247.53</v>
      </c>
      <c r="O222" s="49">
        <v>583201695.02</v>
      </c>
      <c r="P222" s="49">
        <v>558875895.02</v>
      </c>
    </row>
    <row r="223" spans="1:16" ht="12.75">
      <c r="A223" s="46">
        <v>6</v>
      </c>
      <c r="B223" s="46">
        <v>64</v>
      </c>
      <c r="C223" s="46">
        <v>0</v>
      </c>
      <c r="D223" s="41">
        <v>0</v>
      </c>
      <c r="E223" s="47"/>
      <c r="F223" s="48" t="s">
        <v>462</v>
      </c>
      <c r="G223" s="58" t="s">
        <v>466</v>
      </c>
      <c r="H223" s="49">
        <v>633955151</v>
      </c>
      <c r="I223" s="49">
        <v>446781227</v>
      </c>
      <c r="J223" s="49">
        <v>194003410</v>
      </c>
      <c r="K223" s="49">
        <v>63367510</v>
      </c>
      <c r="L223" s="49">
        <v>3750000</v>
      </c>
      <c r="M223" s="49">
        <v>466404</v>
      </c>
      <c r="N223" s="49">
        <v>185193903</v>
      </c>
      <c r="O223" s="49">
        <v>187173924</v>
      </c>
      <c r="P223" s="49">
        <v>187173924</v>
      </c>
    </row>
    <row r="224" spans="1:16" ht="12.75">
      <c r="A224" s="46">
        <v>6</v>
      </c>
      <c r="B224" s="46">
        <v>1</v>
      </c>
      <c r="C224" s="46">
        <v>0</v>
      </c>
      <c r="D224" s="41">
        <v>0</v>
      </c>
      <c r="E224" s="47"/>
      <c r="F224" s="48" t="s">
        <v>467</v>
      </c>
      <c r="G224" s="58" t="s">
        <v>468</v>
      </c>
      <c r="H224" s="49">
        <v>163144855.6</v>
      </c>
      <c r="I224" s="49">
        <v>120862281.27</v>
      </c>
      <c r="J224" s="49">
        <v>68072993.87</v>
      </c>
      <c r="K224" s="49">
        <v>4080844.2</v>
      </c>
      <c r="L224" s="49">
        <v>500000</v>
      </c>
      <c r="M224" s="49">
        <v>3000000</v>
      </c>
      <c r="N224" s="49">
        <v>45208443.2</v>
      </c>
      <c r="O224" s="49">
        <v>42282574.33</v>
      </c>
      <c r="P224" s="49">
        <v>42282574.33</v>
      </c>
    </row>
    <row r="225" spans="1:16" ht="12.75">
      <c r="A225" s="46">
        <v>6</v>
      </c>
      <c r="B225" s="46">
        <v>2</v>
      </c>
      <c r="C225" s="46">
        <v>0</v>
      </c>
      <c r="D225" s="41">
        <v>0</v>
      </c>
      <c r="E225" s="47"/>
      <c r="F225" s="48" t="s">
        <v>467</v>
      </c>
      <c r="G225" s="58" t="s">
        <v>469</v>
      </c>
      <c r="H225" s="49">
        <v>155057522.49</v>
      </c>
      <c r="I225" s="49">
        <v>117696740.49</v>
      </c>
      <c r="J225" s="49">
        <v>72724345.2</v>
      </c>
      <c r="K225" s="49">
        <v>8046214</v>
      </c>
      <c r="L225" s="49">
        <v>700000</v>
      </c>
      <c r="M225" s="49">
        <v>0</v>
      </c>
      <c r="N225" s="49">
        <v>36226181.29</v>
      </c>
      <c r="O225" s="49">
        <v>37360782</v>
      </c>
      <c r="P225" s="49">
        <v>37360782</v>
      </c>
    </row>
    <row r="226" spans="1:16" ht="12.75">
      <c r="A226" s="46">
        <v>6</v>
      </c>
      <c r="B226" s="46">
        <v>3</v>
      </c>
      <c r="C226" s="46">
        <v>0</v>
      </c>
      <c r="D226" s="41">
        <v>0</v>
      </c>
      <c r="E226" s="47"/>
      <c r="F226" s="48" t="s">
        <v>467</v>
      </c>
      <c r="G226" s="58" t="s">
        <v>470</v>
      </c>
      <c r="H226" s="49">
        <v>145822497.42</v>
      </c>
      <c r="I226" s="49">
        <v>80474610.56</v>
      </c>
      <c r="J226" s="49">
        <v>42366280.02</v>
      </c>
      <c r="K226" s="49">
        <v>3937279.84</v>
      </c>
      <c r="L226" s="49">
        <v>190000</v>
      </c>
      <c r="M226" s="49">
        <v>0</v>
      </c>
      <c r="N226" s="49">
        <v>33981050.7</v>
      </c>
      <c r="O226" s="49">
        <v>65347886.86</v>
      </c>
      <c r="P226" s="49">
        <v>65347886.86</v>
      </c>
    </row>
    <row r="227" spans="1:16" ht="12.75">
      <c r="A227" s="46">
        <v>6</v>
      </c>
      <c r="B227" s="46">
        <v>4</v>
      </c>
      <c r="C227" s="46">
        <v>0</v>
      </c>
      <c r="D227" s="41">
        <v>0</v>
      </c>
      <c r="E227" s="47"/>
      <c r="F227" s="48" t="s">
        <v>467</v>
      </c>
      <c r="G227" s="58" t="s">
        <v>471</v>
      </c>
      <c r="H227" s="49">
        <v>105781706.24</v>
      </c>
      <c r="I227" s="49">
        <v>69940051.87</v>
      </c>
      <c r="J227" s="49">
        <v>43587810.64</v>
      </c>
      <c r="K227" s="49">
        <v>3635564.05</v>
      </c>
      <c r="L227" s="49">
        <v>240000</v>
      </c>
      <c r="M227" s="49">
        <v>1262940.67</v>
      </c>
      <c r="N227" s="49">
        <v>21213736.51</v>
      </c>
      <c r="O227" s="49">
        <v>35841654.37</v>
      </c>
      <c r="P227" s="49">
        <v>35841654.37</v>
      </c>
    </row>
    <row r="228" spans="1:16" ht="12.75">
      <c r="A228" s="46">
        <v>6</v>
      </c>
      <c r="B228" s="46">
        <v>5</v>
      </c>
      <c r="C228" s="46">
        <v>0</v>
      </c>
      <c r="D228" s="41">
        <v>0</v>
      </c>
      <c r="E228" s="47"/>
      <c r="F228" s="48" t="s">
        <v>467</v>
      </c>
      <c r="G228" s="58" t="s">
        <v>472</v>
      </c>
      <c r="H228" s="49">
        <v>78914528.21</v>
      </c>
      <c r="I228" s="49">
        <v>55089480.1</v>
      </c>
      <c r="J228" s="49">
        <v>37490344.94</v>
      </c>
      <c r="K228" s="49">
        <v>287700</v>
      </c>
      <c r="L228" s="49">
        <v>261765</v>
      </c>
      <c r="M228" s="49">
        <v>1272382.79</v>
      </c>
      <c r="N228" s="49">
        <v>15777287.37</v>
      </c>
      <c r="O228" s="49">
        <v>23825048.11</v>
      </c>
      <c r="P228" s="49">
        <v>23825048.11</v>
      </c>
    </row>
    <row r="229" spans="1:16" ht="12.75">
      <c r="A229" s="46">
        <v>6</v>
      </c>
      <c r="B229" s="46">
        <v>6</v>
      </c>
      <c r="C229" s="46">
        <v>0</v>
      </c>
      <c r="D229" s="41">
        <v>0</v>
      </c>
      <c r="E229" s="47"/>
      <c r="F229" s="48" t="s">
        <v>467</v>
      </c>
      <c r="G229" s="58" t="s">
        <v>473</v>
      </c>
      <c r="H229" s="49">
        <v>134776384.91</v>
      </c>
      <c r="I229" s="49">
        <v>92170411.34</v>
      </c>
      <c r="J229" s="49">
        <v>63161408.78</v>
      </c>
      <c r="K229" s="49">
        <v>5480716.09</v>
      </c>
      <c r="L229" s="49">
        <v>541000</v>
      </c>
      <c r="M229" s="49">
        <v>457540</v>
      </c>
      <c r="N229" s="49">
        <v>22529746.47</v>
      </c>
      <c r="O229" s="49">
        <v>42605973.57</v>
      </c>
      <c r="P229" s="49">
        <v>42605973.57</v>
      </c>
    </row>
    <row r="230" spans="1:16" ht="12.75">
      <c r="A230" s="46">
        <v>6</v>
      </c>
      <c r="B230" s="46">
        <v>7</v>
      </c>
      <c r="C230" s="46">
        <v>0</v>
      </c>
      <c r="D230" s="41">
        <v>0</v>
      </c>
      <c r="E230" s="47"/>
      <c r="F230" s="48" t="s">
        <v>467</v>
      </c>
      <c r="G230" s="58" t="s">
        <v>474</v>
      </c>
      <c r="H230" s="49">
        <v>144186460.66</v>
      </c>
      <c r="I230" s="49">
        <v>118492611.41</v>
      </c>
      <c r="J230" s="49">
        <v>75329299.29</v>
      </c>
      <c r="K230" s="49">
        <v>9224265.02</v>
      </c>
      <c r="L230" s="49">
        <v>500000</v>
      </c>
      <c r="M230" s="49">
        <v>1265835.37</v>
      </c>
      <c r="N230" s="49">
        <v>32173211.73</v>
      </c>
      <c r="O230" s="49">
        <v>25693849.25</v>
      </c>
      <c r="P230" s="49">
        <v>25693849.25</v>
      </c>
    </row>
    <row r="231" spans="1:16" ht="12.75">
      <c r="A231" s="46">
        <v>6</v>
      </c>
      <c r="B231" s="46">
        <v>8</v>
      </c>
      <c r="C231" s="46">
        <v>0</v>
      </c>
      <c r="D231" s="41">
        <v>0</v>
      </c>
      <c r="E231" s="47"/>
      <c r="F231" s="48" t="s">
        <v>467</v>
      </c>
      <c r="G231" s="58" t="s">
        <v>475</v>
      </c>
      <c r="H231" s="49">
        <v>134717313</v>
      </c>
      <c r="I231" s="49">
        <v>95575186</v>
      </c>
      <c r="J231" s="49">
        <v>59087398</v>
      </c>
      <c r="K231" s="49">
        <v>4501453</v>
      </c>
      <c r="L231" s="49">
        <v>1500000</v>
      </c>
      <c r="M231" s="49">
        <v>0</v>
      </c>
      <c r="N231" s="49">
        <v>30486335</v>
      </c>
      <c r="O231" s="49">
        <v>39142127</v>
      </c>
      <c r="P231" s="49">
        <v>39142127</v>
      </c>
    </row>
    <row r="232" spans="1:16" ht="12.75">
      <c r="A232" s="46">
        <v>6</v>
      </c>
      <c r="B232" s="46">
        <v>9</v>
      </c>
      <c r="C232" s="46">
        <v>0</v>
      </c>
      <c r="D232" s="41">
        <v>0</v>
      </c>
      <c r="E232" s="47"/>
      <c r="F232" s="48" t="s">
        <v>467</v>
      </c>
      <c r="G232" s="58" t="s">
        <v>476</v>
      </c>
      <c r="H232" s="49">
        <v>195552415</v>
      </c>
      <c r="I232" s="49">
        <v>124482562</v>
      </c>
      <c r="J232" s="49">
        <v>76663621</v>
      </c>
      <c r="K232" s="49">
        <v>2920132</v>
      </c>
      <c r="L232" s="49">
        <v>800000</v>
      </c>
      <c r="M232" s="49">
        <v>497500</v>
      </c>
      <c r="N232" s="49">
        <v>43601309</v>
      </c>
      <c r="O232" s="49">
        <v>71069853</v>
      </c>
      <c r="P232" s="49">
        <v>71069853</v>
      </c>
    </row>
    <row r="233" spans="1:16" ht="12.75">
      <c r="A233" s="46">
        <v>6</v>
      </c>
      <c r="B233" s="46">
        <v>10</v>
      </c>
      <c r="C233" s="46">
        <v>0</v>
      </c>
      <c r="D233" s="41">
        <v>0</v>
      </c>
      <c r="E233" s="47"/>
      <c r="F233" s="48" t="s">
        <v>467</v>
      </c>
      <c r="G233" s="58" t="s">
        <v>477</v>
      </c>
      <c r="H233" s="49">
        <v>88074400</v>
      </c>
      <c r="I233" s="49">
        <v>60882583</v>
      </c>
      <c r="J233" s="49">
        <v>37963780</v>
      </c>
      <c r="K233" s="49">
        <v>2168866</v>
      </c>
      <c r="L233" s="49">
        <v>430000</v>
      </c>
      <c r="M233" s="49">
        <v>0</v>
      </c>
      <c r="N233" s="49">
        <v>20319937</v>
      </c>
      <c r="O233" s="49">
        <v>27191817</v>
      </c>
      <c r="P233" s="49">
        <v>27154817</v>
      </c>
    </row>
    <row r="234" spans="1:16" ht="12.75">
      <c r="A234" s="46">
        <v>6</v>
      </c>
      <c r="B234" s="46">
        <v>11</v>
      </c>
      <c r="C234" s="46">
        <v>0</v>
      </c>
      <c r="D234" s="41">
        <v>0</v>
      </c>
      <c r="E234" s="47"/>
      <c r="F234" s="48" t="s">
        <v>467</v>
      </c>
      <c r="G234" s="58" t="s">
        <v>478</v>
      </c>
      <c r="H234" s="49">
        <v>192550219.89</v>
      </c>
      <c r="I234" s="49">
        <v>122057103.48</v>
      </c>
      <c r="J234" s="49">
        <v>76636885.01</v>
      </c>
      <c r="K234" s="49">
        <v>6193374.34</v>
      </c>
      <c r="L234" s="49">
        <v>1350000</v>
      </c>
      <c r="M234" s="49">
        <v>0</v>
      </c>
      <c r="N234" s="49">
        <v>37876844.13</v>
      </c>
      <c r="O234" s="49">
        <v>70493116.41</v>
      </c>
      <c r="P234" s="49">
        <v>69493116.41</v>
      </c>
    </row>
    <row r="235" spans="1:16" ht="12.75">
      <c r="A235" s="46">
        <v>6</v>
      </c>
      <c r="B235" s="46">
        <v>12</v>
      </c>
      <c r="C235" s="46">
        <v>0</v>
      </c>
      <c r="D235" s="41">
        <v>0</v>
      </c>
      <c r="E235" s="47"/>
      <c r="F235" s="48" t="s">
        <v>467</v>
      </c>
      <c r="G235" s="58" t="s">
        <v>479</v>
      </c>
      <c r="H235" s="49">
        <v>88073253</v>
      </c>
      <c r="I235" s="49">
        <v>55865390</v>
      </c>
      <c r="J235" s="49">
        <v>36050915.65</v>
      </c>
      <c r="K235" s="49">
        <v>3565631</v>
      </c>
      <c r="L235" s="49">
        <v>700000</v>
      </c>
      <c r="M235" s="49">
        <v>0</v>
      </c>
      <c r="N235" s="49">
        <v>15548843.35</v>
      </c>
      <c r="O235" s="49">
        <v>32207863</v>
      </c>
      <c r="P235" s="49">
        <v>31588363</v>
      </c>
    </row>
    <row r="236" spans="1:16" ht="12.75">
      <c r="A236" s="46">
        <v>6</v>
      </c>
      <c r="B236" s="46">
        <v>13</v>
      </c>
      <c r="C236" s="46">
        <v>0</v>
      </c>
      <c r="D236" s="41">
        <v>0</v>
      </c>
      <c r="E236" s="47"/>
      <c r="F236" s="48" t="s">
        <v>467</v>
      </c>
      <c r="G236" s="58" t="s">
        <v>480</v>
      </c>
      <c r="H236" s="49">
        <v>52115469.42</v>
      </c>
      <c r="I236" s="49">
        <v>36912053.43</v>
      </c>
      <c r="J236" s="49">
        <v>23758918.76</v>
      </c>
      <c r="K236" s="49">
        <v>635261.33</v>
      </c>
      <c r="L236" s="49">
        <v>186407.06</v>
      </c>
      <c r="M236" s="49">
        <v>24066.57</v>
      </c>
      <c r="N236" s="49">
        <v>12307399.71</v>
      </c>
      <c r="O236" s="49">
        <v>15203415.99</v>
      </c>
      <c r="P236" s="49">
        <v>15203415.99</v>
      </c>
    </row>
    <row r="237" spans="1:16" ht="12.75">
      <c r="A237" s="46">
        <v>6</v>
      </c>
      <c r="B237" s="46">
        <v>14</v>
      </c>
      <c r="C237" s="46">
        <v>0</v>
      </c>
      <c r="D237" s="41">
        <v>0</v>
      </c>
      <c r="E237" s="47"/>
      <c r="F237" s="48" t="s">
        <v>467</v>
      </c>
      <c r="G237" s="58" t="s">
        <v>481</v>
      </c>
      <c r="H237" s="49">
        <v>153099332.29</v>
      </c>
      <c r="I237" s="49">
        <v>129279339.12</v>
      </c>
      <c r="J237" s="49">
        <v>78511384.42</v>
      </c>
      <c r="K237" s="49">
        <v>11633779</v>
      </c>
      <c r="L237" s="49">
        <v>500000</v>
      </c>
      <c r="M237" s="49">
        <v>529412</v>
      </c>
      <c r="N237" s="49">
        <v>38104763.7</v>
      </c>
      <c r="O237" s="49">
        <v>23819993.17</v>
      </c>
      <c r="P237" s="49">
        <v>23819993.17</v>
      </c>
    </row>
    <row r="238" spans="1:16" ht="12.75">
      <c r="A238" s="46">
        <v>6</v>
      </c>
      <c r="B238" s="46">
        <v>15</v>
      </c>
      <c r="C238" s="46">
        <v>0</v>
      </c>
      <c r="D238" s="41">
        <v>0</v>
      </c>
      <c r="E238" s="47"/>
      <c r="F238" s="48" t="s">
        <v>467</v>
      </c>
      <c r="G238" s="58" t="s">
        <v>482</v>
      </c>
      <c r="H238" s="49">
        <v>108183686.46</v>
      </c>
      <c r="I238" s="49">
        <v>57246579.46</v>
      </c>
      <c r="J238" s="49">
        <v>39762213.46</v>
      </c>
      <c r="K238" s="49">
        <v>1403720</v>
      </c>
      <c r="L238" s="49">
        <v>250000</v>
      </c>
      <c r="M238" s="49">
        <v>542310</v>
      </c>
      <c r="N238" s="49">
        <v>15288336</v>
      </c>
      <c r="O238" s="49">
        <v>50937107</v>
      </c>
      <c r="P238" s="49">
        <v>50937107</v>
      </c>
    </row>
    <row r="239" spans="1:16" ht="12.75">
      <c r="A239" s="46">
        <v>6</v>
      </c>
      <c r="B239" s="46">
        <v>16</v>
      </c>
      <c r="C239" s="46">
        <v>0</v>
      </c>
      <c r="D239" s="41">
        <v>0</v>
      </c>
      <c r="E239" s="47"/>
      <c r="F239" s="48" t="s">
        <v>467</v>
      </c>
      <c r="G239" s="58" t="s">
        <v>483</v>
      </c>
      <c r="H239" s="49">
        <v>82995223</v>
      </c>
      <c r="I239" s="49">
        <v>66552553</v>
      </c>
      <c r="J239" s="49">
        <v>43654825</v>
      </c>
      <c r="K239" s="49">
        <v>1592821</v>
      </c>
      <c r="L239" s="49">
        <v>562163</v>
      </c>
      <c r="M239" s="49">
        <v>0</v>
      </c>
      <c r="N239" s="49">
        <v>20742744</v>
      </c>
      <c r="O239" s="49">
        <v>16442670</v>
      </c>
      <c r="P239" s="49">
        <v>13942670</v>
      </c>
    </row>
    <row r="240" spans="1:16" ht="12.75">
      <c r="A240" s="46">
        <v>6</v>
      </c>
      <c r="B240" s="46">
        <v>17</v>
      </c>
      <c r="C240" s="46">
        <v>0</v>
      </c>
      <c r="D240" s="41">
        <v>0</v>
      </c>
      <c r="E240" s="47"/>
      <c r="F240" s="48" t="s">
        <v>467</v>
      </c>
      <c r="G240" s="58" t="s">
        <v>484</v>
      </c>
      <c r="H240" s="49">
        <v>105718657.49</v>
      </c>
      <c r="I240" s="49">
        <v>84967936.45</v>
      </c>
      <c r="J240" s="49">
        <v>53783133.67</v>
      </c>
      <c r="K240" s="49">
        <v>1017660.25</v>
      </c>
      <c r="L240" s="49">
        <v>400000</v>
      </c>
      <c r="M240" s="49">
        <v>393682.56</v>
      </c>
      <c r="N240" s="49">
        <v>29373459.97</v>
      </c>
      <c r="O240" s="49">
        <v>20750721.04</v>
      </c>
      <c r="P240" s="49">
        <v>20713721.04</v>
      </c>
    </row>
    <row r="241" spans="1:16" ht="12.75">
      <c r="A241" s="46">
        <v>6</v>
      </c>
      <c r="B241" s="46">
        <v>18</v>
      </c>
      <c r="C241" s="46">
        <v>0</v>
      </c>
      <c r="D241" s="41">
        <v>0</v>
      </c>
      <c r="E241" s="47"/>
      <c r="F241" s="48" t="s">
        <v>467</v>
      </c>
      <c r="G241" s="58" t="s">
        <v>485</v>
      </c>
      <c r="H241" s="49">
        <v>114377700.57</v>
      </c>
      <c r="I241" s="49">
        <v>86380456.46</v>
      </c>
      <c r="J241" s="49">
        <v>56857662.75</v>
      </c>
      <c r="K241" s="49">
        <v>6677488.93</v>
      </c>
      <c r="L241" s="49">
        <v>550500</v>
      </c>
      <c r="M241" s="49">
        <v>0</v>
      </c>
      <c r="N241" s="49">
        <v>22294804.78</v>
      </c>
      <c r="O241" s="49">
        <v>27997244.11</v>
      </c>
      <c r="P241" s="49">
        <v>27997244.11</v>
      </c>
    </row>
    <row r="242" spans="1:16" ht="12.75">
      <c r="A242" s="46">
        <v>6</v>
      </c>
      <c r="B242" s="46">
        <v>19</v>
      </c>
      <c r="C242" s="46">
        <v>0</v>
      </c>
      <c r="D242" s="41">
        <v>0</v>
      </c>
      <c r="E242" s="47"/>
      <c r="F242" s="48" t="s">
        <v>467</v>
      </c>
      <c r="G242" s="58" t="s">
        <v>486</v>
      </c>
      <c r="H242" s="49">
        <v>83114047.44</v>
      </c>
      <c r="I242" s="49">
        <v>62581813.74</v>
      </c>
      <c r="J242" s="49">
        <v>41224764</v>
      </c>
      <c r="K242" s="49">
        <v>2127673.42</v>
      </c>
      <c r="L242" s="49">
        <v>372825</v>
      </c>
      <c r="M242" s="49">
        <v>1339441</v>
      </c>
      <c r="N242" s="49">
        <v>17517110.32</v>
      </c>
      <c r="O242" s="49">
        <v>20532233.7</v>
      </c>
      <c r="P242" s="49">
        <v>20495233.7</v>
      </c>
    </row>
    <row r="243" spans="1:16" ht="12.75">
      <c r="A243" s="46">
        <v>6</v>
      </c>
      <c r="B243" s="46">
        <v>20</v>
      </c>
      <c r="C243" s="46">
        <v>0</v>
      </c>
      <c r="D243" s="41">
        <v>0</v>
      </c>
      <c r="E243" s="47"/>
      <c r="F243" s="48" t="s">
        <v>467</v>
      </c>
      <c r="G243" s="58" t="s">
        <v>487</v>
      </c>
      <c r="H243" s="49">
        <v>105517410.75</v>
      </c>
      <c r="I243" s="49">
        <v>77081000.75</v>
      </c>
      <c r="J243" s="49">
        <v>38851091.18</v>
      </c>
      <c r="K243" s="49">
        <v>6052451</v>
      </c>
      <c r="L243" s="49">
        <v>200000</v>
      </c>
      <c r="M243" s="49">
        <v>0</v>
      </c>
      <c r="N243" s="49">
        <v>31977458.57</v>
      </c>
      <c r="O243" s="49">
        <v>28436410</v>
      </c>
      <c r="P243" s="49">
        <v>28436410</v>
      </c>
    </row>
    <row r="244" spans="1:16" ht="12.75">
      <c r="A244" s="46">
        <v>6</v>
      </c>
      <c r="B244" s="46">
        <v>0</v>
      </c>
      <c r="C244" s="46">
        <v>0</v>
      </c>
      <c r="D244" s="41">
        <v>0</v>
      </c>
      <c r="E244" s="47"/>
      <c r="F244" s="48" t="s">
        <v>488</v>
      </c>
      <c r="G244" s="58" t="s">
        <v>489</v>
      </c>
      <c r="H244" s="49">
        <v>1384823896</v>
      </c>
      <c r="I244" s="49">
        <v>702527042.53</v>
      </c>
      <c r="J244" s="49">
        <v>232878286.01</v>
      </c>
      <c r="K244" s="49">
        <v>224050599.22</v>
      </c>
      <c r="L244" s="49">
        <v>13000000</v>
      </c>
      <c r="M244" s="49">
        <v>8568010.4</v>
      </c>
      <c r="N244" s="49">
        <v>224030146.9</v>
      </c>
      <c r="O244" s="49">
        <v>682296853.47</v>
      </c>
      <c r="P244" s="49">
        <v>659587853.47</v>
      </c>
    </row>
    <row r="245" spans="1:16" ht="12.75">
      <c r="A245" s="46">
        <v>6</v>
      </c>
      <c r="B245" s="46">
        <v>8</v>
      </c>
      <c r="C245" s="46">
        <v>1</v>
      </c>
      <c r="D245" s="41" t="s">
        <v>490</v>
      </c>
      <c r="E245" s="47">
        <v>271</v>
      </c>
      <c r="F245" s="48" t="s">
        <v>490</v>
      </c>
      <c r="G245" s="58" t="s">
        <v>491</v>
      </c>
      <c r="H245" s="49">
        <v>577475</v>
      </c>
      <c r="I245" s="49">
        <v>577475</v>
      </c>
      <c r="J245" s="49">
        <v>135397</v>
      </c>
      <c r="K245" s="49">
        <v>0</v>
      </c>
      <c r="L245" s="49">
        <v>35000</v>
      </c>
      <c r="M245" s="49">
        <v>0</v>
      </c>
      <c r="N245" s="49">
        <v>407078</v>
      </c>
      <c r="O245" s="49">
        <v>0</v>
      </c>
      <c r="P245" s="49">
        <v>0</v>
      </c>
    </row>
    <row r="246" spans="1:16" ht="25.5">
      <c r="A246" s="46">
        <v>6</v>
      </c>
      <c r="B246" s="46">
        <v>19</v>
      </c>
      <c r="C246" s="46">
        <v>1</v>
      </c>
      <c r="D246" s="41" t="s">
        <v>490</v>
      </c>
      <c r="E246" s="47">
        <v>270</v>
      </c>
      <c r="F246" s="48" t="s">
        <v>490</v>
      </c>
      <c r="G246" s="58" t="s">
        <v>492</v>
      </c>
      <c r="H246" s="49">
        <v>5069164</v>
      </c>
      <c r="I246" s="49">
        <v>5069164</v>
      </c>
      <c r="J246" s="49">
        <v>619716</v>
      </c>
      <c r="K246" s="49">
        <v>0</v>
      </c>
      <c r="L246" s="49">
        <v>76940</v>
      </c>
      <c r="M246" s="49">
        <v>0</v>
      </c>
      <c r="N246" s="49">
        <v>4372508</v>
      </c>
      <c r="O246" s="49">
        <v>0</v>
      </c>
      <c r="P246" s="49">
        <v>0</v>
      </c>
    </row>
    <row r="247" spans="1:16" ht="12.75">
      <c r="A247" s="46">
        <v>6</v>
      </c>
      <c r="B247" s="46">
        <v>7</v>
      </c>
      <c r="C247" s="46">
        <v>1</v>
      </c>
      <c r="D247" s="41" t="s">
        <v>490</v>
      </c>
      <c r="E247" s="47">
        <v>187</v>
      </c>
      <c r="F247" s="48" t="s">
        <v>490</v>
      </c>
      <c r="G247" s="58" t="s">
        <v>493</v>
      </c>
      <c r="H247" s="49">
        <v>339100</v>
      </c>
      <c r="I247" s="49">
        <v>323100</v>
      </c>
      <c r="J247" s="49">
        <v>37700</v>
      </c>
      <c r="K247" s="49">
        <v>0</v>
      </c>
      <c r="L247" s="49">
        <v>0</v>
      </c>
      <c r="M247" s="49">
        <v>0</v>
      </c>
      <c r="N247" s="49">
        <v>285400</v>
      </c>
      <c r="O247" s="49">
        <v>16000</v>
      </c>
      <c r="P247" s="49">
        <v>16000</v>
      </c>
    </row>
    <row r="248" spans="1:16" ht="12.75">
      <c r="A248" s="46">
        <v>6</v>
      </c>
      <c r="B248" s="46">
        <v>1</v>
      </c>
      <c r="C248" s="46">
        <v>1</v>
      </c>
      <c r="D248" s="41" t="s">
        <v>490</v>
      </c>
      <c r="E248" s="47">
        <v>188</v>
      </c>
      <c r="F248" s="48" t="s">
        <v>490</v>
      </c>
      <c r="G248" s="58" t="s">
        <v>493</v>
      </c>
      <c r="H248" s="49">
        <v>1949570</v>
      </c>
      <c r="I248" s="49">
        <v>1949570</v>
      </c>
      <c r="J248" s="49">
        <v>77610</v>
      </c>
      <c r="K248" s="49">
        <v>0</v>
      </c>
      <c r="L248" s="49">
        <v>0</v>
      </c>
      <c r="M248" s="49">
        <v>0</v>
      </c>
      <c r="N248" s="49">
        <v>1871960</v>
      </c>
      <c r="O248" s="49">
        <v>0</v>
      </c>
      <c r="P248" s="49">
        <v>0</v>
      </c>
    </row>
    <row r="249" spans="1:16" ht="25.5">
      <c r="A249" s="46">
        <v>6</v>
      </c>
      <c r="B249" s="46">
        <v>13</v>
      </c>
      <c r="C249" s="46">
        <v>4</v>
      </c>
      <c r="D249" s="41" t="s">
        <v>490</v>
      </c>
      <c r="E249" s="47">
        <v>186</v>
      </c>
      <c r="F249" s="48" t="s">
        <v>490</v>
      </c>
      <c r="G249" s="58" t="s">
        <v>494</v>
      </c>
      <c r="H249" s="49">
        <v>2400</v>
      </c>
      <c r="I249" s="49">
        <v>2400</v>
      </c>
      <c r="J249" s="49">
        <v>0</v>
      </c>
      <c r="K249" s="49">
        <v>0</v>
      </c>
      <c r="L249" s="49">
        <v>0</v>
      </c>
      <c r="M249" s="49">
        <v>0</v>
      </c>
      <c r="N249" s="49">
        <v>2400</v>
      </c>
      <c r="O249" s="49">
        <v>0</v>
      </c>
      <c r="P249" s="49">
        <v>0</v>
      </c>
    </row>
    <row r="250" spans="1:16" ht="25.5">
      <c r="A250" s="46">
        <v>6</v>
      </c>
      <c r="B250" s="46">
        <v>15</v>
      </c>
      <c r="C250" s="46">
        <v>0</v>
      </c>
      <c r="D250" s="41" t="s">
        <v>490</v>
      </c>
      <c r="E250" s="47">
        <v>220</v>
      </c>
      <c r="F250" s="48" t="s">
        <v>490</v>
      </c>
      <c r="G250" s="58" t="s">
        <v>497</v>
      </c>
      <c r="H250" s="49">
        <v>387087</v>
      </c>
      <c r="I250" s="49">
        <v>137087</v>
      </c>
      <c r="J250" s="49">
        <v>65500</v>
      </c>
      <c r="K250" s="49">
        <v>0</v>
      </c>
      <c r="L250" s="49">
        <v>0</v>
      </c>
      <c r="M250" s="49">
        <v>0</v>
      </c>
      <c r="N250" s="49">
        <v>71587</v>
      </c>
      <c r="O250" s="49">
        <v>250000</v>
      </c>
      <c r="P250" s="49">
        <v>0</v>
      </c>
    </row>
    <row r="251" spans="1:16" ht="12.75">
      <c r="A251" s="46">
        <v>6</v>
      </c>
      <c r="B251" s="46">
        <v>9</v>
      </c>
      <c r="C251" s="46">
        <v>1</v>
      </c>
      <c r="D251" s="41" t="s">
        <v>490</v>
      </c>
      <c r="E251" s="47">
        <v>140</v>
      </c>
      <c r="F251" s="48" t="s">
        <v>490</v>
      </c>
      <c r="G251" s="58" t="s">
        <v>495</v>
      </c>
      <c r="H251" s="49">
        <v>80530</v>
      </c>
      <c r="I251" s="49">
        <v>80530</v>
      </c>
      <c r="J251" s="49">
        <v>43600</v>
      </c>
      <c r="K251" s="49">
        <v>0</v>
      </c>
      <c r="L251" s="49">
        <v>0</v>
      </c>
      <c r="M251" s="49">
        <v>0</v>
      </c>
      <c r="N251" s="49">
        <v>36930</v>
      </c>
      <c r="O251" s="49">
        <v>0</v>
      </c>
      <c r="P251" s="49">
        <v>0</v>
      </c>
    </row>
    <row r="252" spans="1:16" ht="12.75">
      <c r="A252" s="46">
        <v>6</v>
      </c>
      <c r="B252" s="46">
        <v>8</v>
      </c>
      <c r="C252" s="46">
        <v>1</v>
      </c>
      <c r="D252" s="41" t="s">
        <v>490</v>
      </c>
      <c r="E252" s="47">
        <v>265</v>
      </c>
      <c r="F252" s="48" t="s">
        <v>490</v>
      </c>
      <c r="G252" s="58" t="s">
        <v>496</v>
      </c>
      <c r="H252" s="49">
        <v>40852172</v>
      </c>
      <c r="I252" s="49">
        <v>34132009</v>
      </c>
      <c r="J252" s="49">
        <v>4994193</v>
      </c>
      <c r="K252" s="49">
        <v>0</v>
      </c>
      <c r="L252" s="49">
        <v>300000</v>
      </c>
      <c r="M252" s="49">
        <v>0</v>
      </c>
      <c r="N252" s="49">
        <v>28837816</v>
      </c>
      <c r="O252" s="49">
        <v>6720163</v>
      </c>
      <c r="P252" s="49">
        <v>6720163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Zakrzewska</dc:creator>
  <cp:keywords/>
  <dc:description/>
  <cp:lastModifiedBy>Anna Kotłowska</cp:lastModifiedBy>
  <cp:lastPrinted>2019-11-29T08:44:10Z</cp:lastPrinted>
  <dcterms:created xsi:type="dcterms:W3CDTF">2008-02-27T07:21:19Z</dcterms:created>
  <dcterms:modified xsi:type="dcterms:W3CDTF">2021-05-13T10:26:44Z</dcterms:modified>
  <cp:category/>
  <cp:version/>
  <cp:contentType/>
  <cp:contentStatus/>
</cp:coreProperties>
</file>